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28800" windowHeight="113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<sst xmlns="http://schemas.openxmlformats.org/spreadsheetml/2006/main" count="1143" uniqueCount="534">
  <si>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</si>
  <si>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</si>
  <si>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</si>
  <si>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</si>
  <si>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</si>
  <si>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</si>
  <si>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</si>
  <si>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</si>
  <si>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</si>
  <si>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</si>
  <si>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</si>
  <si>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</si>
  <si>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</si>
  <si>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</si>
  <si>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</si>
  <si>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</si>
  <si>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</si>
  <si>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</si>
  <si>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</si>
  <si>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</si>
  <si>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</si>
  <si>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</si>
  <si>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</si>
  <si>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</si>
  <si>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</si>
  <si>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</si>
  <si>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</si>
  <si>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</si>
  <si>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</si>
  <si>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</si>
  <si>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</si>
  <si>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</si>
  <si>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</si>
  <si>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</si>
  <si>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</si>
  <si>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</si>
  <si>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</si>
  <si>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</si>
  <si>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</si>
  <si>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</si>
  <si>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ふるさとづくり基金</t>
    <rPh sb="7" eb="9">
      <t>キキン</t>
    </rPh>
    <phoneticPr fontId="5"/>
  </si>
  <si>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</si>
  <si>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</si>
  <si>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</si>
  <si>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</si>
  <si>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</si>
  <si>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</si>
  <si>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</si>
  <si>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</si>
  <si>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</si>
  <si>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</si>
  <si>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</si>
  <si>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</si>
  <si>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</si>
  <si>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</si>
  <si>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</si>
  <si>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</si>
  <si>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</si>
  <si>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</si>
  <si>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</si>
  <si>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</si>
  <si>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</si>
  <si>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</si>
  <si>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</si>
  <si>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</si>
  <si>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</si>
  <si>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</si>
  <si>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</si>
  <si>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</si>
  <si>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</si>
  <si>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</si>
  <si>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</si>
  <si>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</si>
  <si>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</si>
  <si>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</si>
  <si>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</si>
  <si>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</si>
  <si>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</si>
  <si>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</si>
  <si>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</si>
  <si>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</si>
  <si>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</si>
  <si>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</si>
  <si>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</si>
  <si>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</si>
  <si>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</si>
  <si>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</si>
  <si>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</si>
  <si>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高知県芸西村</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</si>
  <si>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</si>
  <si>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</si>
  <si>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</si>
  <si>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</si>
  <si>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</si>
  <si>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</si>
  <si>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</si>
  <si>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</si>
  <si>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</si>
  <si>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</si>
  <si>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</si>
  <si>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</si>
  <si>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</si>
  <si>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芸西村後期高齢者医療特別会計</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</si>
  <si>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</si>
  <si>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</si>
  <si>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</si>
  <si>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</si>
  <si>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</si>
  <si>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</si>
  <si>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下水対策基金</t>
    <rPh sb="0" eb="6">
      <t>ゲスイタイサクキキン</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</si>
  <si>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</si>
  <si>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</si>
  <si>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</si>
  <si>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</si>
  <si>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</si>
  <si>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</si>
  <si>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</si>
  <si>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</si>
  <si>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</si>
  <si>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</si>
  <si>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</si>
  <si>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</si>
  <si>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</si>
  <si>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</si>
  <si>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</si>
  <si>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</si>
  <si>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</si>
  <si>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</si>
  <si>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</si>
  <si>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</si>
  <si>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</si>
  <si>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</si>
  <si>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</si>
  <si>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</si>
  <si>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</si>
  <si>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</si>
  <si>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</si>
  <si>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高知県</t>
  </si>
  <si>
    <t>　　市町村たばこ税</t>
  </si>
  <si>
    <t>市町村類型</t>
  </si>
  <si>
    <t>芸西村簡易水道事業会計</t>
  </si>
  <si>
    <t>地方道路公社に係る将来負担額</t>
    <rPh sb="0" eb="2">
      <t>チホウ</t>
    </rPh>
    <rPh sb="2" eb="4">
      <t>ドウロ</t>
    </rPh>
    <rPh sb="4" eb="6">
      <t>コウシャ</t>
    </rPh>
    <rPh sb="7" eb="8">
      <t>カカ</t>
    </rPh>
    <rPh sb="9" eb="11">
      <t>ショウライ</t>
    </rPh>
    <rPh sb="11" eb="14">
      <t>フタンガク</t>
    </rPh>
    <phoneticPr fontId="33"/>
  </si>
  <si>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</si>
  <si>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</si>
  <si>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</si>
  <si>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</si>
  <si>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</si>
  <si>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</si>
  <si>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</si>
  <si>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</si>
  <si>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</si>
  <si>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</si>
  <si>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</si>
  <si>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</si>
  <si>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</si>
  <si>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</si>
  <si>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</si>
  <si>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</si>
  <si>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</si>
  <si>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</si>
  <si>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芸西村</t>
  </si>
  <si>
    <t>保険税(料)収入額</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</si>
  <si>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</si>
  <si>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</si>
  <si>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</si>
  <si>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</si>
  <si>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</si>
  <si>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</si>
  <si>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芸西村住宅新築資金等特別会計</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</si>
  <si>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</si>
  <si>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</si>
  <si>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</si>
  <si>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</si>
  <si>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</si>
  <si>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</si>
  <si>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</si>
  <si>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</si>
  <si>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</si>
  <si>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</si>
  <si>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</si>
  <si>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</si>
  <si>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</si>
  <si>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</si>
  <si>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</si>
  <si>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</si>
  <si>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</si>
  <si>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</si>
  <si>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</si>
  <si>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</si>
  <si>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</si>
  <si>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-4.3</t>
  </si>
  <si>
    <t>山振</t>
    <rPh sb="0" eb="1">
      <t>ヤマ</t>
    </rPh>
    <rPh sb="1" eb="2">
      <t>フ</t>
    </rPh>
    <phoneticPr fontId="5"/>
  </si>
  <si>
    <t>○</t>
  </si>
  <si>
    <t>参考</t>
    <rPh sb="0" eb="2">
      <t>サンコウ</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</si>
  <si>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</si>
  <si>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</si>
  <si>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</si>
  <si>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</si>
  <si>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</si>
  <si>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</si>
  <si>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</si>
  <si>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</si>
  <si>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</si>
  <si>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</si>
  <si>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</si>
  <si>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</si>
  <si>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</si>
  <si>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</si>
  <si>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</si>
  <si>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</si>
  <si>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</si>
  <si>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</si>
  <si>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</si>
  <si>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</si>
  <si>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</si>
  <si>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</si>
  <si>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</si>
  <si>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</si>
  <si>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</si>
  <si>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</si>
  <si>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</si>
  <si>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</si>
  <si>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</si>
  <si>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</si>
  <si>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</si>
  <si>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関係する一部事務組合等一覧</t>
    <rPh sb="0" eb="2">
      <t>カンケイ</t>
    </rPh>
    <rPh sb="4" eb="6">
      <t>イチブ</t>
    </rPh>
    <rPh sb="6" eb="8">
      <t>ジム</t>
    </rPh>
    <rPh sb="8" eb="10">
      <t>クミアイ</t>
    </rPh>
    <rPh sb="10" eb="11">
      <t>トウ</t>
    </rPh>
    <rPh sb="11" eb="13">
      <t>イチラン</t>
    </rPh>
    <phoneticPr fontId="5"/>
  </si>
  <si>
    <t>-0.1</t>
  </si>
  <si>
    <t>将来負担の状況</t>
  </si>
  <si>
    <t>-0.8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</si>
  <si>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</si>
  <si>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</si>
  <si>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</si>
  <si>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</si>
  <si>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</si>
  <si>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</si>
  <si>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</si>
  <si>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</si>
  <si>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</si>
  <si>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</si>
  <si>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</si>
  <si>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</si>
  <si>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</si>
  <si>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</si>
  <si>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</si>
  <si>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</si>
  <si>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</si>
  <si>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</si>
  <si>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</si>
  <si>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</si>
  <si>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</si>
  <si>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</si>
  <si>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</si>
  <si>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</si>
  <si>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</si>
  <si>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</si>
  <si>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</si>
  <si>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</si>
  <si>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</si>
  <si>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</si>
  <si>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</si>
  <si>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</si>
  <si>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</si>
  <si>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</si>
  <si>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</si>
  <si>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</si>
  <si>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</si>
  <si>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</si>
  <si>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</si>
  <si>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</si>
  <si>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</si>
  <si>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</si>
  <si>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</si>
  <si>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</si>
  <si>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</si>
  <si>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</si>
  <si>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</si>
  <si>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</si>
  <si>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</si>
  <si>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</si>
  <si>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</si>
  <si>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</si>
  <si>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</si>
  <si>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</si>
  <si>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</si>
  <si>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</si>
  <si>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</si>
  <si>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</si>
  <si>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</si>
  <si>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</si>
  <si>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</si>
  <si>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</si>
  <si>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</si>
  <si>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</si>
  <si>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</si>
  <si>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</si>
  <si>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</si>
  <si>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</si>
  <si>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</si>
  <si>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</si>
  <si>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</si>
  <si>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高知県市町村総合事務組合</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</si>
  <si>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</si>
  <si>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</si>
  <si>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</si>
  <si>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</si>
  <si>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</si>
  <si>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</si>
  <si>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</si>
  <si>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</si>
  <si>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</si>
  <si>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</si>
  <si>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</si>
  <si>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</si>
  <si>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</si>
  <si>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</si>
  <si>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</si>
  <si>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</si>
  <si>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</si>
  <si>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</si>
  <si>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</si>
  <si>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</si>
  <si>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</si>
  <si>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</si>
  <si>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</si>
  <si>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</si>
  <si>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</si>
  <si>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</si>
  <si>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</si>
  <si>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</si>
  <si>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</si>
  <si>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</si>
  <si>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</si>
  <si>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</si>
  <si>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</si>
  <si>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</si>
  <si>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</si>
  <si>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</si>
  <si>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</si>
  <si>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</si>
  <si>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</si>
  <si>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</si>
  <si>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</si>
  <si>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</si>
  <si>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</si>
  <si>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</si>
  <si>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</si>
  <si>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</si>
  <si>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</si>
  <si>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</si>
  <si>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</si>
  <si>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</si>
  <si>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</si>
  <si>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</si>
  <si>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</si>
  <si>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</si>
  <si>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</si>
  <si>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</si>
  <si>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</si>
  <si>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</si>
  <si>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</si>
  <si>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5.30</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</si>
  <si>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</si>
  <si>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</si>
  <si>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</si>
  <si>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</si>
  <si>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</si>
  <si>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</si>
  <si>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</si>
  <si>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</si>
  <si>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</si>
  <si>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</si>
  <si>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</si>
  <si>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</si>
  <si>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</si>
  <si>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</si>
  <si>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</si>
  <si>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</si>
  <si>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</si>
  <si>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</si>
  <si>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</si>
  <si>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</si>
  <si>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</si>
  <si>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</si>
  <si>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</si>
  <si>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</si>
  <si>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</si>
  <si>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</si>
  <si>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</si>
  <si>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</si>
  <si>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</si>
  <si>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芸西村下水道事業会計</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</si>
  <si>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</si>
  <si>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</si>
  <si>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</si>
  <si>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</si>
  <si>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</si>
  <si>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</si>
  <si>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</si>
  <si>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</si>
  <si>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</si>
  <si>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</si>
  <si>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</si>
  <si>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</si>
  <si>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</si>
  <si>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</si>
  <si>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</si>
  <si>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</si>
  <si>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</si>
  <si>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</si>
  <si>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簡易水道</t>
  </si>
  <si>
    <t xml:space="preserve"> 過去５年間平均</t>
    <rPh sb="1" eb="3">
      <t>カコ</t>
    </rPh>
    <rPh sb="4" eb="6">
      <t>ネンカン</t>
    </rPh>
    <rPh sb="6" eb="8">
      <t>ヘイキン</t>
    </rPh>
    <phoneticPr fontId="5"/>
  </si>
  <si>
    <t>加入世帯数(世帯)</t>
  </si>
  <si>
    <t>　繰出金</t>
  </si>
  <si>
    <t>　うち減収補塡債(特例分)</t>
    <rPh sb="4" eb="5">
      <t>シュウ</t>
    </rPh>
    <rPh sb="9" eb="10">
      <t>トク</t>
    </rPh>
    <rPh sb="10" eb="11">
      <t>レイ</t>
    </rPh>
    <rPh sb="11" eb="12">
      <t>ブン</t>
    </rPh>
    <phoneticPr fontId="36"/>
  </si>
  <si>
    <t>その他</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</si>
  <si>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</si>
  <si>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</si>
  <si>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</si>
  <si>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</si>
  <si>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</si>
  <si>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</si>
  <si>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介護サービス</t>
  </si>
  <si>
    <t>被保険者
1人当り</t>
  </si>
  <si>
    <t>国民健康保険</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</si>
  <si>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</si>
  <si>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</si>
  <si>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</si>
  <si>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</si>
  <si>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</si>
  <si>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</si>
  <si>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</si>
  <si>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</si>
  <si>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</si>
  <si>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</si>
  <si>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</si>
  <si>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</si>
  <si>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</si>
  <si>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</si>
  <si>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</si>
  <si>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</si>
  <si>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</si>
  <si>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</si>
  <si>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</si>
  <si>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</si>
  <si>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</si>
  <si>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</si>
  <si>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</si>
  <si>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</si>
  <si>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</si>
  <si>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</si>
  <si>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</si>
  <si>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</si>
  <si>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</si>
  <si>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</si>
  <si>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</si>
  <si>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芸西村国民健康保険特別会計</t>
  </si>
  <si>
    <t>芸西村介護保険事業特別会計</t>
  </si>
  <si>
    <t>健全化判断比率</t>
    <rPh sb="0" eb="3">
      <t>ケンゼンカ</t>
    </rPh>
    <rPh sb="3" eb="5">
      <t>ハンダン</t>
    </rPh>
    <rPh sb="5" eb="7">
      <t>ヒリツ</t>
    </rPh>
    <phoneticPr fontId="35"/>
  </si>
  <si>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</si>
  <si>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</si>
  <si>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</si>
  <si>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</si>
  <si>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</si>
  <si>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</si>
  <si>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</si>
  <si>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</si>
  <si>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</si>
  <si>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</si>
  <si>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</si>
  <si>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</si>
  <si>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</si>
  <si>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安芸広域市町村圏特別養護老人ホーム組合</t>
  </si>
  <si>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</si>
  <si>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</si>
  <si>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</si>
  <si>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</si>
  <si>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</si>
  <si>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</si>
  <si>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</si>
  <si>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</si>
  <si>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</si>
  <si>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</si>
  <si>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</si>
  <si>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</si>
  <si>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</si>
  <si>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</si>
  <si>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</si>
  <si>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</si>
  <si>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</si>
  <si>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</si>
  <si>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</si>
  <si>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</si>
  <si>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</si>
  <si>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</si>
  <si>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</si>
  <si>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</si>
  <si>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</si>
  <si>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</si>
  <si>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</si>
  <si>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</si>
  <si>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</si>
  <si>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</si>
  <si>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</si>
  <si>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</si>
  <si>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</si>
  <si>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</si>
  <si>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</si>
  <si>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</si>
  <si>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</si>
  <si>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</si>
  <si>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</si>
  <si>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</si>
  <si>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</si>
  <si>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</si>
  <si>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</si>
  <si>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</si>
  <si>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</si>
  <si>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</si>
  <si>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</si>
  <si>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</si>
  <si>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</si>
  <si>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</si>
  <si>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その他会計（赤字）</t>
  </si>
  <si>
    <t>安芸広域市町村圏事務組合</t>
    <rPh sb="0" eb="2">
      <t>アキ</t>
    </rPh>
    <rPh sb="2" eb="4">
      <t>コウイキ</t>
    </rPh>
    <rPh sb="4" eb="7">
      <t>シチョウソン</t>
    </rPh>
    <rPh sb="7" eb="8">
      <t>ケン</t>
    </rPh>
    <rPh sb="8" eb="10">
      <t>ジム</t>
    </rPh>
    <rPh sb="10" eb="12">
      <t>クミアイ</t>
    </rPh>
    <phoneticPr fontId="5"/>
  </si>
  <si>
    <t>こうち人づくり広域連合</t>
    <rPh sb="3" eb="4">
      <t>ヒト</t>
    </rPh>
    <rPh sb="7" eb="9">
      <t>コウイキ</t>
    </rPh>
    <rPh sb="9" eb="11">
      <t>レンゴウ</t>
    </rPh>
    <phoneticPr fontId="5"/>
  </si>
  <si>
    <t>高知県後期高齢者医療広域連合</t>
  </si>
  <si>
    <t>香南斎場組合</t>
    <rPh sb="0" eb="2">
      <t>コウナン</t>
    </rPh>
    <rPh sb="2" eb="4">
      <t>サイジョウ</t>
    </rPh>
    <rPh sb="4" eb="6">
      <t>クミアイ</t>
    </rPh>
    <phoneticPr fontId="5"/>
  </si>
  <si>
    <t>一般会計</t>
    <rPh sb="0" eb="2">
      <t>イッパン</t>
    </rPh>
    <rPh sb="2" eb="4">
      <t>カイケイ</t>
    </rPh>
    <phoneticPr fontId="5"/>
  </si>
  <si>
    <t>交通災害共済特別会計</t>
    <rPh sb="0" eb="2">
      <t>コウツウ</t>
    </rPh>
    <rPh sb="2" eb="4">
      <t>サイガイ</t>
    </rPh>
    <rPh sb="4" eb="6">
      <t>キョウサイ</t>
    </rPh>
    <rPh sb="6" eb="8">
      <t>トクベツ</t>
    </rPh>
    <rPh sb="8" eb="10">
      <t>カイケイ</t>
    </rPh>
    <phoneticPr fontId="5"/>
  </si>
  <si>
    <t>後期高齢者医療特別会計</t>
    <rPh sb="0" eb="2">
      <t>コウキ</t>
    </rPh>
    <rPh sb="2" eb="5">
      <t>コウレイシャ</t>
    </rPh>
    <rPh sb="5" eb="7">
      <t>イリョウ</t>
    </rPh>
    <rPh sb="7" eb="9">
      <t>トクベツ</t>
    </rPh>
    <rPh sb="9" eb="11">
      <t>カイケイ</t>
    </rPh>
    <phoneticPr fontId="5"/>
  </si>
  <si>
    <t>滞納整理事業特別会計</t>
  </si>
  <si>
    <t>ふるさと応援基金</t>
    <rPh sb="4" eb="8">
      <t>オウエンキキン</t>
    </rPh>
    <phoneticPr fontId="5"/>
  </si>
  <si>
    <t>施設等整備基金</t>
    <rPh sb="0" eb="3">
      <t>シセツナド</t>
    </rPh>
    <rPh sb="3" eb="5">
      <t>セイビ</t>
    </rPh>
    <rPh sb="5" eb="7">
      <t>キキン</t>
    </rPh>
    <phoneticPr fontId="5"/>
  </si>
  <si>
    <t>水資源対策基金</t>
    <rPh sb="0" eb="3">
      <t>ミズシゲン</t>
    </rPh>
    <rPh sb="3" eb="7">
      <t>タイサクキキン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</si>
</sst>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82C7-4370-8B2C-3396980838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214389</c:v>
                </c:pt>
                <c:pt idx="1">
                  <c:v>221908</c:v>
                </c:pt>
                <c:pt idx="2">
                  <c:v>116990</c:v>
                </c:pt>
                <c:pt idx="3">
                  <c:v>150544</c:v>
                </c:pt>
                <c:pt idx="4">
                  <c:v>172538</c:v>
                </c:pt>
              </c:numCache>
            </c:numRef>
          </c:val>
          <c:smooth val="0"/>
          <c:extLst>
            <c:ext xmlns:c16="http://schemas.microsoft.com/office/drawing/2014/chart" uri="{C3380CC4-5D6E-409C-BE32-E72D297353CC}">
              <c16:uniqueId val="{00000001-82C7-4370-8B2C-3396980838D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7.23</c:v>
                </c:pt>
                <c:pt idx="1">
                  <c:v>8.75</c:v>
                </c:pt>
                <c:pt idx="2">
                  <c:v>18.53</c:v>
                </c:pt>
                <c:pt idx="3">
                  <c:v>13.14</c:v>
                </c:pt>
                <c:pt idx="4">
                  <c:v>15.76</c:v>
                </c:pt>
              </c:numCache>
            </c:numRef>
          </c:val>
          <c:extLst>
            <c:ext xmlns:c16="http://schemas.microsoft.com/office/drawing/2014/chart" uri="{C3380CC4-5D6E-409C-BE32-E72D297353CC}">
              <c16:uniqueId val="{00000000-DB4D-478A-88CC-2518EF87E4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23.24</c:v>
                </c:pt>
                <c:pt idx="1">
                  <c:v>21.41</c:v>
                </c:pt>
                <c:pt idx="2">
                  <c:v>22.04</c:v>
                </c:pt>
                <c:pt idx="3">
                  <c:v>21.98</c:v>
                </c:pt>
                <c:pt idx="4">
                  <c:v>21.31</c:v>
                </c:pt>
              </c:numCache>
            </c:numRef>
          </c:val>
          <c:extLst>
            <c:ext xmlns:c16="http://schemas.microsoft.com/office/drawing/2014/chart" uri="{C3380CC4-5D6E-409C-BE32-E72D297353CC}">
              <c16:uniqueId val="{00000001-DB4D-478A-88CC-2518EF87E4A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10.32</c:v>
                </c:pt>
                <c:pt idx="1">
                  <c:v>2.11</c:v>
                </c:pt>
                <c:pt idx="2">
                  <c:v>9.5500000000000007</c:v>
                </c:pt>
                <c:pt idx="3">
                  <c:v>-5.3</c:v>
                </c:pt>
                <c:pt idx="4">
                  <c:v>3.06</c:v>
                </c:pt>
              </c:numCache>
            </c:numRef>
          </c:val>
          <c:smooth val="0"/>
          <c:extLst>
            <c:ext xmlns:c16="http://schemas.microsoft.com/office/drawing/2014/chart" uri="{C3380CC4-5D6E-409C-BE32-E72D297353CC}">
              <c16:uniqueId val="{00000002-DB4D-478A-88CC-2518EF87E4A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0.47</c:v>
                </c:pt>
                <c:pt idx="2">
                  <c:v>#N/A</c:v>
                </c:pt>
                <c:pt idx="3">
                  <c:v>0.17</c:v>
                </c:pt>
                <c:pt idx="4">
                  <c:v>#N/A</c:v>
                </c:pt>
                <c:pt idx="5">
                  <c:v>0.39</c:v>
                </c:pt>
                <c:pt idx="6">
                  <c:v>#N/A</c:v>
                </c:pt>
                <c:pt idx="7">
                  <c:v>7.1</c:v>
                </c:pt>
                <c:pt idx="8">
                  <c:v>0</c:v>
                </c:pt>
                <c:pt idx="9">
                  <c:v>0</c:v>
                </c:pt>
              </c:numCache>
            </c:numRef>
          </c:val>
          <c:extLst>
            <c:ext xmlns:c16="http://schemas.microsoft.com/office/drawing/2014/chart" uri="{C3380CC4-5D6E-409C-BE32-E72D297353CC}">
              <c16:uniqueId val="{00000000-BC3D-4635-8097-C5ADA834ED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3D-4635-8097-C5ADA834ED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3D-4635-8097-C5ADA834ED08}"/>
            </c:ext>
          </c:extLst>
        </c:ser>
        <c:ser>
          <c:idx val="3"/>
          <c:order val="3"/>
          <c:tx>
            <c:strRef>
              <c:f>データシート!$A$30</c:f>
              <c:strCache>
                <c:ptCount val="1"/>
                <c:pt idx="0">
                  <c:v>芸西村住宅新築資金等特別会計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3-BC3D-4635-8097-C5ADA834ED08}"/>
            </c:ext>
          </c:extLst>
        </c:ser>
        <c:ser>
          <c:idx val="4"/>
          <c:order val="4"/>
          <c:tx>
            <c:strRef>
              <c:f>データシート!$A$31</c:f>
              <c:strCache>
                <c:ptCount val="1"/>
                <c:pt idx="0">
                  <c:v>芸西村後期高齢者医療特別会計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0.09</c:v>
                </c:pt>
                <c:pt idx="4">
                  <c:v>#N/A</c:v>
                </c:pt>
                <c:pt idx="5">
                  <c:v>0.06</c:v>
                </c:pt>
                <c:pt idx="6">
                  <c:v>#N/A</c:v>
                </c:pt>
                <c:pt idx="7">
                  <c:v>0.05</c:v>
                </c:pt>
                <c:pt idx="8">
                  <c:v>#N/A</c:v>
                </c:pt>
                <c:pt idx="9">
                  <c:v>0.01</c:v>
                </c:pt>
              </c:numCache>
            </c:numRef>
          </c:val>
          <c:extLst>
            <c:ext xmlns:c16="http://schemas.microsoft.com/office/drawing/2014/chart" uri="{C3380CC4-5D6E-409C-BE32-E72D297353CC}">
              <c16:uniqueId val="{00000004-BC3D-4635-8097-C5ADA834ED08}"/>
            </c:ext>
          </c:extLst>
        </c:ser>
        <c:ser>
          <c:idx val="5"/>
          <c:order val="5"/>
          <c:tx>
            <c:strRef>
              <c:f>データシート!$A$32</c:f>
              <c:strCache>
                <c:ptCount val="1"/>
                <c:pt idx="0">
                  <c:v>芸西村介護保険事業特別会計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0.75</c:v>
                </c:pt>
                <c:pt idx="4">
                  <c:v>#N/A</c:v>
                </c:pt>
                <c:pt idx="5">
                  <c:v>0.36</c:v>
                </c:pt>
                <c:pt idx="6">
                  <c:v>#N/A</c:v>
                </c:pt>
                <c:pt idx="7">
                  <c:v>0.01</c:v>
                </c:pt>
                <c:pt idx="8">
                  <c:v>#N/A</c:v>
                </c:pt>
                <c:pt idx="9">
                  <c:v>0.01</c:v>
                </c:pt>
              </c:numCache>
            </c:numRef>
          </c:val>
          <c:extLst>
            <c:ext xmlns:c16="http://schemas.microsoft.com/office/drawing/2014/chart" uri="{C3380CC4-5D6E-409C-BE32-E72D297353CC}">
              <c16:uniqueId val="{00000005-BC3D-4635-8097-C5ADA834ED08}"/>
            </c:ext>
          </c:extLst>
        </c:ser>
        <c:ser>
          <c:idx val="6"/>
          <c:order val="6"/>
          <c:tx>
            <c:strRef>
              <c:f>データシート!$A$33</c:f>
              <c:strCache>
                <c:ptCount val="1"/>
                <c:pt idx="0">
                  <c:v>芸西村国民健康保険特別会計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0.06</c:v>
                </c:pt>
                <c:pt idx="2">
                  <c:v>#N/A</c:v>
                </c:pt>
                <c:pt idx="3">
                  <c:v>0.43</c:v>
                </c:pt>
                <c:pt idx="4">
                  <c:v>#N/A</c:v>
                </c:pt>
                <c:pt idx="5">
                  <c:v>0.13</c:v>
                </c:pt>
                <c:pt idx="6">
                  <c:v>#N/A</c:v>
                </c:pt>
                <c:pt idx="7">
                  <c:v>0.1</c:v>
                </c:pt>
                <c:pt idx="8">
                  <c:v>#N/A</c:v>
                </c:pt>
                <c:pt idx="9">
                  <c:v>0.23</c:v>
                </c:pt>
              </c:numCache>
            </c:numRef>
          </c:val>
          <c:extLst>
            <c:ext xmlns:c16="http://schemas.microsoft.com/office/drawing/2014/chart" uri="{C3380CC4-5D6E-409C-BE32-E72D297353CC}">
              <c16:uniqueId val="{00000006-BC3D-4635-8097-C5ADA834ED08}"/>
            </c:ext>
          </c:extLst>
        </c:ser>
        <c:ser>
          <c:idx val="7"/>
          <c:order val="7"/>
          <c:tx>
            <c:strRef>
              <c:f>データシート!$A$34</c:f>
              <c:strCache>
                <c:ptCount val="1"/>
                <c:pt idx="0">
                  <c:v>芸西村下水道事業会計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2.5299999999999998</c:v>
                </c:pt>
              </c:numCache>
            </c:numRef>
          </c:val>
          <c:extLst>
            <c:ext xmlns:c16="http://schemas.microsoft.com/office/drawing/2014/chart" uri="{C3380CC4-5D6E-409C-BE32-E72D297353CC}">
              <c16:uniqueId val="{00000007-BC3D-4635-8097-C5ADA834ED08}"/>
            </c:ext>
          </c:extLst>
        </c:ser>
        <c:ser>
          <c:idx val="8"/>
          <c:order val="8"/>
          <c:tx>
            <c:strRef>
              <c:f>データシート!$A$35</c:f>
              <c:strCache>
                <c:ptCount val="1"/>
                <c:pt idx="0">
                  <c:v>芸西村簡易水道事業会計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9.1999999999999993</c:v>
                </c:pt>
              </c:numCache>
            </c:numRef>
          </c:val>
          <c:extLst>
            <c:ext xmlns:c16="http://schemas.microsoft.com/office/drawing/2014/chart" uri="{C3380CC4-5D6E-409C-BE32-E72D297353CC}">
              <c16:uniqueId val="{00000008-BC3D-4635-8097-C5ADA834ED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7.23</c:v>
                </c:pt>
                <c:pt idx="2">
                  <c:v>#N/A</c:v>
                </c:pt>
                <c:pt idx="3">
                  <c:v>8.73</c:v>
                </c:pt>
                <c:pt idx="4">
                  <c:v>#N/A</c:v>
                </c:pt>
                <c:pt idx="5">
                  <c:v>18.5</c:v>
                </c:pt>
                <c:pt idx="6">
                  <c:v>#N/A</c:v>
                </c:pt>
                <c:pt idx="7">
                  <c:v>13.14</c:v>
                </c:pt>
                <c:pt idx="8">
                  <c:v>#N/A</c:v>
                </c:pt>
                <c:pt idx="9">
                  <c:v>15.76</c:v>
                </c:pt>
              </c:numCache>
            </c:numRef>
          </c:val>
          <c:extLst>
            <c:ext xmlns:c16="http://schemas.microsoft.com/office/drawing/2014/chart" uri="{C3380CC4-5D6E-409C-BE32-E72D297353CC}">
              <c16:uniqueId val="{00000009-BC3D-4635-8097-C5ADA834ED0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288</c:v>
                </c:pt>
                <c:pt idx="5">
                  <c:v>279</c:v>
                </c:pt>
                <c:pt idx="8">
                  <c:v>275</c:v>
                </c:pt>
                <c:pt idx="11">
                  <c:v>237</c:v>
                </c:pt>
                <c:pt idx="14">
                  <c:v>230</c:v>
                </c:pt>
              </c:numCache>
            </c:numRef>
          </c:val>
          <c:extLst>
            <c:ext xmlns:c16="http://schemas.microsoft.com/office/drawing/2014/chart" uri="{C3380CC4-5D6E-409C-BE32-E72D297353CC}">
              <c16:uniqueId val="{00000000-9C6C-4ED0-909B-2F96DA1EC3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6C-4ED0-909B-2F96DA1EC3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6C-4ED0-909B-2F96DA1EC3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3-9C6C-4ED0-909B-2F96DA1EC3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169</c:v>
                </c:pt>
                <c:pt idx="3">
                  <c:v>170</c:v>
                </c:pt>
                <c:pt idx="6">
                  <c:v>186</c:v>
                </c:pt>
                <c:pt idx="9">
                  <c:v>191</c:v>
                </c:pt>
                <c:pt idx="12">
                  <c:v>113</c:v>
                </c:pt>
              </c:numCache>
            </c:numRef>
          </c:val>
          <c:extLst>
            <c:ext xmlns:c16="http://schemas.microsoft.com/office/drawing/2014/chart" uri="{C3380CC4-5D6E-409C-BE32-E72D297353CC}">
              <c16:uniqueId val="{00000004-9C6C-4ED0-909B-2F96DA1EC3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6C-4ED0-909B-2F96DA1EC3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6C-4ED0-909B-2F96DA1EC3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224</c:v>
                </c:pt>
                <c:pt idx="3">
                  <c:v>227</c:v>
                </c:pt>
                <c:pt idx="6">
                  <c:v>229</c:v>
                </c:pt>
                <c:pt idx="9">
                  <c:v>241</c:v>
                </c:pt>
                <c:pt idx="12">
                  <c:v>206</c:v>
                </c:pt>
              </c:numCache>
            </c:numRef>
          </c:val>
          <c:extLst>
            <c:ext xmlns:c16="http://schemas.microsoft.com/office/drawing/2014/chart" uri="{C3380CC4-5D6E-409C-BE32-E72D297353CC}">
              <c16:uniqueId val="{00000007-9C6C-4ED0-909B-2F96DA1EC35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122</c:v>
                </c:pt>
                <c:pt idx="2">
                  <c:v>#N/A</c:v>
                </c:pt>
                <c:pt idx="3">
                  <c:v>#N/A</c:v>
                </c:pt>
                <c:pt idx="4">
                  <c:v>118</c:v>
                </c:pt>
                <c:pt idx="5">
                  <c:v>#N/A</c:v>
                </c:pt>
                <c:pt idx="6">
                  <c:v>#N/A</c:v>
                </c:pt>
                <c:pt idx="7">
                  <c:v>140</c:v>
                </c:pt>
                <c:pt idx="8">
                  <c:v>#N/A</c:v>
                </c:pt>
                <c:pt idx="9">
                  <c:v>#N/A</c:v>
                </c:pt>
                <c:pt idx="10">
                  <c:v>195</c:v>
                </c:pt>
                <c:pt idx="11">
                  <c:v>#N/A</c:v>
                </c:pt>
                <c:pt idx="12">
                  <c:v>#N/A</c:v>
                </c:pt>
                <c:pt idx="13">
                  <c:v>89</c:v>
                </c:pt>
                <c:pt idx="14">
                  <c:v>#N/A</c:v>
                </c:pt>
              </c:numCache>
            </c:numRef>
          </c:val>
          <c:smooth val="0"/>
          <c:extLst>
            <c:ext xmlns:c16="http://schemas.microsoft.com/office/drawing/2014/chart" uri="{C3380CC4-5D6E-409C-BE32-E72D297353CC}">
              <c16:uniqueId val="{00000008-9C6C-4ED0-909B-2F96DA1EC35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2485</c:v>
                </c:pt>
                <c:pt idx="5">
                  <c:v>2341</c:v>
                </c:pt>
                <c:pt idx="8">
                  <c:v>2228</c:v>
                </c:pt>
                <c:pt idx="11">
                  <c:v>2266</c:v>
                </c:pt>
                <c:pt idx="14">
                  <c:v>1986</c:v>
                </c:pt>
              </c:numCache>
            </c:numRef>
          </c:val>
          <c:extLst>
            <c:ext xmlns:c16="http://schemas.microsoft.com/office/drawing/2014/chart" uri="{C3380CC4-5D6E-409C-BE32-E72D297353CC}">
              <c16:uniqueId val="{00000000-07EC-4317-B01A-6E85CC832D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c:v>
                </c:pt>
                <c:pt idx="5">
                  <c:v>98</c:v>
                </c:pt>
                <c:pt idx="8">
                  <c:v>166</c:v>
                </c:pt>
                <c:pt idx="11">
                  <c:v>58</c:v>
                </c:pt>
                <c:pt idx="14">
                  <c:v>46</c:v>
                </c:pt>
              </c:numCache>
            </c:numRef>
          </c:val>
          <c:extLst>
            <c:ext xmlns:c16="http://schemas.microsoft.com/office/drawing/2014/chart" uri="{C3380CC4-5D6E-409C-BE32-E72D297353CC}">
              <c16:uniqueId val="{00000001-07EC-4317-B01A-6E85CC832D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4654</c:v>
                </c:pt>
                <c:pt idx="5">
                  <c:v>5432</c:v>
                </c:pt>
                <c:pt idx="8">
                  <c:v>6102</c:v>
                </c:pt>
                <c:pt idx="11">
                  <c:v>6987</c:v>
                </c:pt>
                <c:pt idx="14">
                  <c:v>7444</c:v>
                </c:pt>
              </c:numCache>
            </c:numRef>
          </c:val>
          <c:extLst>
            <c:ext xmlns:c16="http://schemas.microsoft.com/office/drawing/2014/chart" uri="{C3380CC4-5D6E-409C-BE32-E72D297353CC}">
              <c16:uniqueId val="{00000002-07EC-4317-B01A-6E85CC832D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EC-4317-B01A-6E85CC832D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EC-4317-B01A-6E85CC832D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EC-4317-B01A-6E85CC832D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c:v>
                </c:pt>
                <c:pt idx="3">
                  <c:v>262</c:v>
                </c:pt>
                <c:pt idx="6">
                  <c:v>276</c:v>
                </c:pt>
                <c:pt idx="9">
                  <c:v>275</c:v>
                </c:pt>
                <c:pt idx="12">
                  <c:v>281</c:v>
                </c:pt>
              </c:numCache>
            </c:numRef>
          </c:val>
          <c:extLst>
            <c:ext xmlns:c16="http://schemas.microsoft.com/office/drawing/2014/chart" uri="{C3380CC4-5D6E-409C-BE32-E72D297353CC}">
              <c16:uniqueId val="{00000006-07EC-4317-B01A-6E85CC832D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7EC-4317-B01A-6E85CC832D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1861</c:v>
                </c:pt>
                <c:pt idx="3">
                  <c:v>1809</c:v>
                </c:pt>
                <c:pt idx="6">
                  <c:v>1905</c:v>
                </c:pt>
                <c:pt idx="9">
                  <c:v>1721</c:v>
                </c:pt>
                <c:pt idx="12">
                  <c:v>3075</c:v>
                </c:pt>
              </c:numCache>
            </c:numRef>
          </c:val>
          <c:extLst>
            <c:ext xmlns:c16="http://schemas.microsoft.com/office/drawing/2014/chart" uri="{C3380CC4-5D6E-409C-BE32-E72D297353CC}">
              <c16:uniqueId val="{00000008-07EC-4317-B01A-6E85CC832D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11</c:v>
                </c:pt>
                <c:pt idx="12">
                  <c:v>8</c:v>
                </c:pt>
              </c:numCache>
            </c:numRef>
          </c:val>
          <c:extLst>
            <c:ext xmlns:c16="http://schemas.microsoft.com/office/drawing/2014/chart" uri="{C3380CC4-5D6E-409C-BE32-E72D297353CC}">
              <c16:uniqueId val="{00000009-07EC-4317-B01A-6E85CC832D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2261</c:v>
                </c:pt>
                <c:pt idx="3">
                  <c:v>2248</c:v>
                </c:pt>
                <c:pt idx="6">
                  <c:v>2180</c:v>
                </c:pt>
                <c:pt idx="9">
                  <c:v>2127</c:v>
                </c:pt>
                <c:pt idx="12">
                  <c:v>2062</c:v>
                </c:pt>
              </c:numCache>
            </c:numRef>
          </c:val>
          <c:extLst>
            <c:ext xmlns:c16="http://schemas.microsoft.com/office/drawing/2014/chart" uri="{C3380CC4-5D6E-409C-BE32-E72D297353CC}">
              <c16:uniqueId val="{0000000A-07EC-4317-B01A-6E85CC832D2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EC-4317-B01A-6E85CC832D2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433</c:v>
                </c:pt>
                <c:pt idx="1">
                  <c:v>433</c:v>
                </c:pt>
                <c:pt idx="2">
                  <c:v>434</c:v>
                </c:pt>
              </c:numCache>
            </c:numRef>
          </c:val>
          <c:extLst>
            <c:ext xmlns:c16="http://schemas.microsoft.com/office/drawing/2014/chart" uri="{C3380CC4-5D6E-409C-BE32-E72D297353CC}">
              <c16:uniqueId val="{00000000-87DF-4FE6-942D-4B3B49F0FE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339</c:v>
                </c:pt>
                <c:pt idx="1">
                  <c:v>339</c:v>
                </c:pt>
                <c:pt idx="2">
                  <c:v>339</c:v>
                </c:pt>
              </c:numCache>
            </c:numRef>
          </c:val>
          <c:extLst>
            <c:ext xmlns:c16="http://schemas.microsoft.com/office/drawing/2014/chart" uri="{C3380CC4-5D6E-409C-BE32-E72D297353CC}">
              <c16:uniqueId val="{00000001-87DF-4FE6-942D-4B3B49F0FE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5079</c:v>
                </c:pt>
                <c:pt idx="1">
                  <c:v>5963</c:v>
                </c:pt>
                <c:pt idx="2">
                  <c:v>6420</c:v>
                </c:pt>
              </c:numCache>
            </c:numRef>
          </c:val>
          <c:extLst>
            <c:ext xmlns:c16="http://schemas.microsoft.com/office/drawing/2014/chart" uri="{C3380CC4-5D6E-409C-BE32-E72D297353CC}">
              <c16:uniqueId val="{00000002-87DF-4FE6-942D-4B3B49F0FE0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実質公債費比率は過去３カ年平均</a:t>
          </a:r>
          <a:r>
            <a:rPr kumimoji="1" lang="en-US" altLang="ja-JP" sz="1400">
              <a:latin typeface="ＭＳ ゴシック"/>
              <a:ea typeface="ＭＳ ゴシック"/>
            </a:rPr>
            <a:t>8.0</a:t>
          </a:r>
          <a:r>
            <a:rPr kumimoji="1" lang="ja-JP" altLang="en-US" sz="1400">
              <a:latin typeface="ＭＳ ゴシック"/>
              <a:ea typeface="ＭＳ ゴシック"/>
            </a:rPr>
            <a:t>％で前年より減少となった。要因としては、平成</a:t>
          </a:r>
          <a:r>
            <a:rPr kumimoji="1" lang="en-US" altLang="ja-JP" sz="1400">
              <a:latin typeface="ＭＳ ゴシック"/>
              <a:ea typeface="ＭＳ ゴシック"/>
            </a:rPr>
            <a:t>25</a:t>
          </a:r>
          <a:r>
            <a:rPr kumimoji="1" lang="ja-JP" altLang="en-US" sz="1400">
              <a:latin typeface="ＭＳ ゴシック"/>
              <a:ea typeface="ＭＳ ゴシック"/>
            </a:rPr>
            <a:t>年度に実施した緊急防災・減災事業債の償還が完了したことによる元利償還金の減などが挙げられる。</a:t>
          </a:r>
        </a:p>
        <a:p>
          <a:r>
            <a:rPr kumimoji="1" lang="ja-JP" altLang="en-US" sz="1400">
              <a:latin typeface="ＭＳ ゴシック"/>
              <a:ea typeface="ＭＳ ゴシック"/>
            </a:rPr>
            <a:t>今後は教育施設の集約化事業による地方債の発行が増加することが予想される。起債の繰り上げ償還を実施するなどし、比率の上昇抑制に努める。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一般会計等の地方債の現在高は、臨時財政対策債や交付税措置のない起債の抑制等を行い発行額を抑えてきた。</a:t>
          </a:r>
        </a:p>
        <a:p>
          <a:r>
            <a:rPr kumimoji="1" lang="ja-JP" altLang="en-US" sz="1400">
              <a:latin typeface="ＭＳ ゴシック"/>
              <a:ea typeface="ＭＳ ゴシック"/>
            </a:rPr>
            <a:t>公営企業債等繰入見込額は、簡易水道事業分、下水道事業分が前年比増となっている。また、ふるさと応援基金等を積み立てたことにより充当可能基金も増加傾向が続いている。</a:t>
          </a:r>
        </a:p>
        <a:p>
          <a:r>
            <a:rPr kumimoji="1" lang="ja-JP" altLang="en-US" sz="1400">
              <a:latin typeface="ＭＳ ゴシック"/>
              <a:ea typeface="ＭＳ ゴシック"/>
            </a:rPr>
            <a:t>将来負担比率は</a:t>
          </a:r>
          <a:r>
            <a:rPr kumimoji="1" lang="en-US" altLang="ja-JP" sz="1400">
              <a:latin typeface="ＭＳ ゴシック"/>
              <a:ea typeface="ＭＳ ゴシック"/>
            </a:rPr>
            <a:t>0</a:t>
          </a:r>
          <a:r>
            <a:rPr kumimoji="1" lang="ja-JP" altLang="en-US" sz="1400">
              <a:latin typeface="ＭＳ ゴシック"/>
              <a:ea typeface="ＭＳ ゴシック"/>
            </a:rPr>
            <a:t>を維持しており金額もマイナスで推移しているが、今後は教育施設の集約化事業による起債の発行が始まり、起債額も大幅に増えることが予想される。後世への負担を少しでも軽減するよう、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高知県芸西村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ふるさと納税寄付金によりふるさと応援基金に約７億２１９万円、子育て応援基金に３億円、また、森林環境譲与税基金に約６６万円を積み立てた。</a:t>
          </a:r>
        </a:p>
        <a:p>
          <a:r>
            <a:rPr kumimoji="1" lang="ja-JP" altLang="en-US" sz="1300">
              <a:solidFill>
                <a:schemeClr val="dk1"/>
              </a:solidFill>
              <a:effectLst/>
              <a:latin typeface="ＭＳ ゴシック"/>
              <a:ea typeface="ＭＳ ゴシック"/>
              <a:cs typeface="+mn-cs"/>
            </a:rPr>
            <a:t>一方、基幹産業である農業分野、教育・子育て等の事業に５億５千万円を取り崩した。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は、ふるさと応援基金や施設整備基金への積立てにより増額となっており、子育て施策の財源として子育て応援基金への積立てを引き続き行っていく。今後は教育施設の集約化事業への充当のため、取崩しが予定されているため、基金残高は減少する見込み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ふるさと応援基金：基幹産業である農業分野の発展に関する施策、子育て世帯の負担軽減に関する施策のため</a:t>
          </a:r>
        </a:p>
        <a:p>
          <a:r>
            <a:rPr kumimoji="1" lang="ja-JP" altLang="en-US" sz="1300">
              <a:solidFill>
                <a:schemeClr val="dk1"/>
              </a:solidFill>
              <a:effectLst/>
              <a:latin typeface="ＭＳ ゴシック"/>
              <a:ea typeface="ＭＳ ゴシック"/>
              <a:cs typeface="+mn-cs"/>
            </a:rPr>
            <a:t>施設等整備基金：村の施設等の整備のため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子育て応援基金：子どもたちが健やかに生まれ育つ環境づくりの推進のため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ふるさと応援基金および子育て応援基金、森林環境譲与税基金以外は、利息分のみの積立により増加している。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施設等整備基金：今後控えている教育施設の集約化事業のために積立てをし、必要に応じ事業財源として活用する。</a:t>
          </a:r>
        </a:p>
        <a:p>
          <a:r>
            <a:rPr kumimoji="1" lang="ja-JP" altLang="en-US" sz="1300">
              <a:solidFill>
                <a:schemeClr val="dk1"/>
              </a:solidFill>
              <a:effectLst/>
              <a:latin typeface="ＭＳ ゴシック"/>
              <a:ea typeface="ＭＳ ゴシック"/>
              <a:cs typeface="+mn-cs"/>
            </a:rPr>
            <a:t>子育て応援基金：令和６年度に子育て支援に特化した基金として、新設。今後、子育て事業の財源として活用する。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令和６年度は利息分のみ積立した。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財政調整基金の残高は、標準財政規模の２０％から２５％の範囲内となるようにしている。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ここ数年は減債基金への積立て、償還のためによる取り崩しはなく横ばいとなっている。</a:t>
          </a:r>
        </a:p>
        <a:p>
          <a:r>
            <a:rPr kumimoji="1" lang="ja-JP" altLang="en-US" sz="1300">
              <a:solidFill>
                <a:schemeClr val="dk1"/>
              </a:solidFill>
              <a:effectLst/>
              <a:latin typeface="ＭＳ ゴシック"/>
              <a:ea typeface="ＭＳ ゴシック"/>
              <a:cs typeface="+mn-cs"/>
            </a:rPr>
            <a:t>令和７年度以降は積立て及び取崩しの予算を計上する予定である。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令和７年度からは繰り上げ償還も随時行い、減債基金を財源とする見込みである。</a:t>
          </a:r>
        </a:p>
        <a:p>
          <a:r>
            <a:rPr kumimoji="1" lang="ja-JP" altLang="en-US" sz="1300">
              <a:solidFill>
                <a:schemeClr val="dk1"/>
              </a:solidFill>
              <a:effectLst/>
              <a:latin typeface="ＭＳ ゴシック"/>
              <a:ea typeface="ＭＳ ゴシック"/>
              <a:cs typeface="+mn-cs"/>
            </a:rPr>
            <a:t>取り崩しにより減少した分を積立てできるよう財政運営に努める。</a:t>
          </a: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3,570
3,425
39.60
5,765,154
5,369,412
320,934
2,035,744
2,062,137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9990" cy="248285"/>
    <xdr:sp macro="" textlink="">
      <xdr:nvSpPr>
        <xdr:cNvPr id="29" name="テキスト ボックス 28"/>
        <xdr:cNvSpPr txBox="1"/>
      </xdr:nvSpPr>
      <xdr:spPr>
        <a:xfrm>
          <a:off x="708660" y="2898775"/>
          <a:ext cx="88099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7545" cy="249555"/>
    <xdr:sp macro="" textlink="">
      <xdr:nvSpPr>
        <xdr:cNvPr id="30" name="テキスト ボックス 29"/>
        <xdr:cNvSpPr txBox="1"/>
      </xdr:nvSpPr>
      <xdr:spPr>
        <a:xfrm>
          <a:off x="708660" y="3142615"/>
          <a:ext cx="57575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4265" cy="248285"/>
    <xdr:sp macro="" textlink="">
      <xdr:nvSpPr>
        <xdr:cNvPr id="31" name="テキスト ボックス 30"/>
        <xdr:cNvSpPr txBox="1"/>
      </xdr:nvSpPr>
      <xdr:spPr>
        <a:xfrm>
          <a:off x="708660" y="3387725"/>
          <a:ext cx="8724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49555"/>
    <xdr:sp macro="" textlink="">
      <xdr:nvSpPr>
        <xdr:cNvPr id="32" name="テキスト ボックス 31"/>
        <xdr:cNvSpPr txBox="1"/>
      </xdr:nvSpPr>
      <xdr:spPr>
        <a:xfrm>
          <a:off x="708660" y="3632200"/>
          <a:ext cx="5960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79375</xdr:rowOff>
    </xdr:from>
    <xdr:ext cx="8145145" cy="249555"/>
    <xdr:sp macro="" textlink="">
      <xdr:nvSpPr>
        <xdr:cNvPr id="33" name="テキスト ボックス 32"/>
        <xdr:cNvSpPr txBox="1"/>
      </xdr:nvSpPr>
      <xdr:spPr>
        <a:xfrm>
          <a:off x="708660" y="3876675"/>
          <a:ext cx="814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159385</xdr:rowOff>
    </xdr:from>
    <xdr:ext cx="8758555" cy="408305"/>
    <xdr:sp macro="" textlink="">
      <xdr:nvSpPr>
        <xdr:cNvPr id="34" name="テキスト ボックス 33"/>
        <xdr:cNvSpPr txBox="1"/>
      </xdr:nvSpPr>
      <xdr:spPr>
        <a:xfrm>
          <a:off x="708660" y="4121785"/>
          <a:ext cx="8758555" cy="408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83515" cy="249555"/>
    <xdr:sp macro="" textlink="">
      <xdr:nvSpPr>
        <xdr:cNvPr id="35" name="テキスト ボックス 34"/>
        <xdr:cNvSpPr txBox="1"/>
      </xdr:nvSpPr>
      <xdr:spPr>
        <a:xfrm>
          <a:off x="708660" y="4365625"/>
          <a:ext cx="1835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71270" cy="296545"/>
    <xdr:sp macro="" textlink="">
      <xdr:nvSpPr>
        <xdr:cNvPr id="37" name="テキスト ボックス 36"/>
        <xdr:cNvSpPr txBox="1"/>
      </xdr:nvSpPr>
      <xdr:spPr>
        <a:xfrm>
          <a:off x="1634490" y="5179060"/>
          <a:ext cx="12712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9730" cy="345440"/>
    <xdr:sp macro="" textlink="">
      <xdr:nvSpPr>
        <xdr:cNvPr id="38" name="テキスト ボックス 37"/>
        <xdr:cNvSpPr txBox="1"/>
      </xdr:nvSpPr>
      <xdr:spPr>
        <a:xfrm>
          <a:off x="290957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財政力指数は昨年度と同じであるが高知県平均及び全国平均と比較しても低い数値となっている。類似団体と比較すると高い数値ではあるが、大変厳しい財政状況である。</a:t>
          </a:r>
        </a:p>
        <a:p>
          <a:r>
            <a:rPr kumimoji="1" lang="ja-JP" altLang="en-US" sz="1300">
              <a:solidFill>
                <a:schemeClr val="dk1"/>
              </a:solidFill>
              <a:effectLst/>
              <a:latin typeface="ＭＳ Ｐゴシック"/>
              <a:ea typeface="ＭＳ Ｐゴシック"/>
              <a:cs typeface="+mn-cs"/>
            </a:rPr>
            <a:t>今後も大幅な税収の伸びは見込めないため、歳出の削減を進める一方、地方税の徴収率向上や補助金の活用等を中心に歳入の確保に努める。</a:t>
          </a: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71755</xdr:rowOff>
    </xdr:from>
    <xdr:to>
      <xdr:col>27</xdr:col>
      <xdr:colOff>184150</xdr:colOff>
      <xdr:row>45</xdr:row>
      <xdr:rowOff>71755</xdr:rowOff>
    </xdr:to>
    <xdr:cxnSp macro="">
      <xdr:nvCxnSpPr>
        <xdr:cNvPr id="50" name="直線コネクタ 49"/>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99695</xdr:rowOff>
    </xdr:from>
    <xdr:ext cx="762000" cy="249555"/>
    <xdr:sp macro="" textlink="">
      <xdr:nvSpPr>
        <xdr:cNvPr id="51" name="テキスト ボックス 50"/>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2" name="直線コネクタ 51"/>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9555"/>
    <xdr:sp macro="" textlink="">
      <xdr:nvSpPr>
        <xdr:cNvPr id="53" name="テキスト ボックス 52"/>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4" name="直線コネクタ 53"/>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150495</xdr:rowOff>
    </xdr:from>
    <xdr:ext cx="762000" cy="248285"/>
    <xdr:sp macro="" textlink="">
      <xdr:nvSpPr>
        <xdr:cNvPr id="55" name="テキスト ボックス 54"/>
        <xdr:cNvSpPr txBox="1"/>
      </xdr:nvSpPr>
      <xdr:spPr>
        <a:xfrm>
          <a:off x="0" y="65893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65405</xdr:rowOff>
    </xdr:from>
    <xdr:to>
      <xdr:col>27</xdr:col>
      <xdr:colOff>184150</xdr:colOff>
      <xdr:row>38</xdr:row>
      <xdr:rowOff>65405</xdr:rowOff>
    </xdr:to>
    <xdr:cxnSp macro="">
      <xdr:nvCxnSpPr>
        <xdr:cNvPr id="56" name="直線コネクタ 55"/>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93980</xdr:rowOff>
    </xdr:from>
    <xdr:ext cx="762000" cy="248285"/>
    <xdr:sp macro="" textlink="">
      <xdr:nvSpPr>
        <xdr:cNvPr id="57" name="テキスト ボックス 56"/>
        <xdr:cNvSpPr txBox="1"/>
      </xdr:nvSpPr>
      <xdr:spPr>
        <a:xfrm>
          <a:off x="0" y="62026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8" name="直線コネクタ 57"/>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9555"/>
    <xdr:sp macro="" textlink="">
      <xdr:nvSpPr>
        <xdr:cNvPr id="59" name="テキスト ボックス 58"/>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0" name="直線コネクタ 59"/>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1" name="テキスト ボックス 60"/>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2"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104775</xdr:rowOff>
    </xdr:from>
    <xdr:to>
      <xdr:col>23</xdr:col>
      <xdr:colOff>133350</xdr:colOff>
      <xdr:row>44</xdr:row>
      <xdr:rowOff>81280</xdr:rowOff>
    </xdr:to>
    <xdr:cxnSp macro="">
      <xdr:nvCxnSpPr>
        <xdr:cNvPr id="63" name="直線コネクタ 62"/>
        <xdr:cNvCxnSpPr/>
      </xdr:nvCxnSpPr>
      <xdr:spPr>
        <a:xfrm flipV="1">
          <a:off x="4544060" y="6048375"/>
          <a:ext cx="0" cy="1297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54610</xdr:rowOff>
    </xdr:from>
    <xdr:ext cx="762000" cy="247650"/>
    <xdr:sp macro="" textlink="">
      <xdr:nvSpPr>
        <xdr:cNvPr id="64" name="財政力最小値テキスト"/>
        <xdr:cNvSpPr txBox="1"/>
      </xdr:nvSpPr>
      <xdr:spPr>
        <a:xfrm>
          <a:off x="4615180" y="73190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81280</xdr:rowOff>
    </xdr:from>
    <xdr:to>
      <xdr:col>24</xdr:col>
      <xdr:colOff>12700</xdr:colOff>
      <xdr:row>44</xdr:row>
      <xdr:rowOff>81280</xdr:rowOff>
    </xdr:to>
    <xdr:cxnSp macro="">
      <xdr:nvCxnSpPr>
        <xdr:cNvPr id="65" name="直線コネクタ 64"/>
        <xdr:cNvCxnSpPr/>
      </xdr:nvCxnSpPr>
      <xdr:spPr>
        <a:xfrm>
          <a:off x="4455160" y="73456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23495</xdr:rowOff>
    </xdr:from>
    <xdr:ext cx="762000" cy="248285"/>
    <xdr:sp macro="" textlink="">
      <xdr:nvSpPr>
        <xdr:cNvPr id="66" name="財政力最大値テキスト"/>
        <xdr:cNvSpPr txBox="1"/>
      </xdr:nvSpPr>
      <xdr:spPr>
        <a:xfrm>
          <a:off x="4615180" y="5801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104775</xdr:rowOff>
    </xdr:from>
    <xdr:to>
      <xdr:col>24</xdr:col>
      <xdr:colOff>12700</xdr:colOff>
      <xdr:row>36</xdr:row>
      <xdr:rowOff>104775</xdr:rowOff>
    </xdr:to>
    <xdr:cxnSp macro="">
      <xdr:nvCxnSpPr>
        <xdr:cNvPr id="67" name="直線コネクタ 66"/>
        <xdr:cNvCxnSpPr/>
      </xdr:nvCxnSpPr>
      <xdr:spPr>
        <a:xfrm>
          <a:off x="4455160" y="60483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121285</xdr:rowOff>
    </xdr:from>
    <xdr:to>
      <xdr:col>23</xdr:col>
      <xdr:colOff>133350</xdr:colOff>
      <xdr:row>42</xdr:row>
      <xdr:rowOff>121285</xdr:rowOff>
    </xdr:to>
    <xdr:cxnSp macro="">
      <xdr:nvCxnSpPr>
        <xdr:cNvPr id="68" name="直線コネクタ 67"/>
        <xdr:cNvCxnSpPr/>
      </xdr:nvCxnSpPr>
      <xdr:spPr>
        <a:xfrm>
          <a:off x="3776980" y="705548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142240</xdr:rowOff>
    </xdr:from>
    <xdr:ext cx="762000" cy="248920"/>
    <xdr:sp macro="" textlink="">
      <xdr:nvSpPr>
        <xdr:cNvPr id="69" name="財政力平均値テキスト"/>
        <xdr:cNvSpPr txBox="1"/>
      </xdr:nvSpPr>
      <xdr:spPr>
        <a:xfrm>
          <a:off x="4615180" y="707644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102235</xdr:rowOff>
    </xdr:to>
    <xdr:sp macro="" textlink="">
      <xdr:nvSpPr>
        <xdr:cNvPr id="70" name="フローチャート: 判断 69"/>
        <xdr:cNvSpPr/>
      </xdr:nvSpPr>
      <xdr:spPr>
        <a:xfrm>
          <a:off x="4493260" y="710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121285</xdr:rowOff>
    </xdr:from>
    <xdr:to>
      <xdr:col>19</xdr:col>
      <xdr:colOff>133350</xdr:colOff>
      <xdr:row>42</xdr:row>
      <xdr:rowOff>121285</xdr:rowOff>
    </xdr:to>
    <xdr:cxnSp macro="">
      <xdr:nvCxnSpPr>
        <xdr:cNvPr id="71" name="直線コネクタ 70"/>
        <xdr:cNvCxnSpPr/>
      </xdr:nvCxnSpPr>
      <xdr:spPr>
        <a:xfrm>
          <a:off x="2959100" y="705548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102235</xdr:rowOff>
    </xdr:to>
    <xdr:sp macro="" textlink="">
      <xdr:nvSpPr>
        <xdr:cNvPr id="72" name="フローチャート: 判断 71"/>
        <xdr:cNvSpPr/>
      </xdr:nvSpPr>
      <xdr:spPr>
        <a:xfrm>
          <a:off x="3726180" y="710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87630</xdr:rowOff>
    </xdr:from>
    <xdr:ext cx="736600" cy="247650"/>
    <xdr:sp macro="" textlink="">
      <xdr:nvSpPr>
        <xdr:cNvPr id="73" name="テキスト ボックス 72"/>
        <xdr:cNvSpPr txBox="1"/>
      </xdr:nvSpPr>
      <xdr:spPr>
        <a:xfrm>
          <a:off x="3431540" y="718693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83185</xdr:rowOff>
    </xdr:from>
    <xdr:to>
      <xdr:col>15</xdr:col>
      <xdr:colOff>82550</xdr:colOff>
      <xdr:row>42</xdr:row>
      <xdr:rowOff>121285</xdr:rowOff>
    </xdr:to>
    <xdr:cxnSp macro="">
      <xdr:nvCxnSpPr>
        <xdr:cNvPr id="74" name="直線コネクタ 73"/>
        <xdr:cNvCxnSpPr/>
      </xdr:nvCxnSpPr>
      <xdr:spPr>
        <a:xfrm>
          <a:off x="2141220" y="7017385"/>
          <a:ext cx="8178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149860</xdr:rowOff>
    </xdr:from>
    <xdr:to>
      <xdr:col>15</xdr:col>
      <xdr:colOff>133350</xdr:colOff>
      <xdr:row>43</xdr:row>
      <xdr:rowOff>83185</xdr:rowOff>
    </xdr:to>
    <xdr:sp macro="" textlink="">
      <xdr:nvSpPr>
        <xdr:cNvPr id="75" name="フローチャート: 判断 74"/>
        <xdr:cNvSpPr/>
      </xdr:nvSpPr>
      <xdr:spPr>
        <a:xfrm>
          <a:off x="2908300" y="70840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67945</xdr:rowOff>
    </xdr:from>
    <xdr:ext cx="762000" cy="249555"/>
    <xdr:sp macro="" textlink="">
      <xdr:nvSpPr>
        <xdr:cNvPr id="76" name="テキスト ボックス 75"/>
        <xdr:cNvSpPr txBox="1"/>
      </xdr:nvSpPr>
      <xdr:spPr>
        <a:xfrm>
          <a:off x="2613660" y="71672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62865</xdr:rowOff>
    </xdr:from>
    <xdr:to>
      <xdr:col>11</xdr:col>
      <xdr:colOff>31750</xdr:colOff>
      <xdr:row>42</xdr:row>
      <xdr:rowOff>83185</xdr:rowOff>
    </xdr:to>
    <xdr:cxnSp macro="">
      <xdr:nvCxnSpPr>
        <xdr:cNvPr id="77" name="直線コネクタ 76"/>
        <xdr:cNvCxnSpPr/>
      </xdr:nvCxnSpPr>
      <xdr:spPr>
        <a:xfrm>
          <a:off x="1341120" y="699706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130175</xdr:rowOff>
    </xdr:from>
    <xdr:to>
      <xdr:col>11</xdr:col>
      <xdr:colOff>82550</xdr:colOff>
      <xdr:row>43</xdr:row>
      <xdr:rowOff>62865</xdr:rowOff>
    </xdr:to>
    <xdr:sp macro="" textlink="">
      <xdr:nvSpPr>
        <xdr:cNvPr id="78" name="フローチャート: 判断 77"/>
        <xdr:cNvSpPr/>
      </xdr:nvSpPr>
      <xdr:spPr>
        <a:xfrm>
          <a:off x="2108200" y="706437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48260</xdr:rowOff>
    </xdr:from>
    <xdr:ext cx="762000" cy="249555"/>
    <xdr:sp macro="" textlink="">
      <xdr:nvSpPr>
        <xdr:cNvPr id="79" name="テキスト ボックス 78"/>
        <xdr:cNvSpPr txBox="1"/>
      </xdr:nvSpPr>
      <xdr:spPr>
        <a:xfrm>
          <a:off x="1795780" y="7147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149860</xdr:rowOff>
    </xdr:from>
    <xdr:to>
      <xdr:col>7</xdr:col>
      <xdr:colOff>31750</xdr:colOff>
      <xdr:row>43</xdr:row>
      <xdr:rowOff>83185</xdr:rowOff>
    </xdr:to>
    <xdr:sp macro="" textlink="">
      <xdr:nvSpPr>
        <xdr:cNvPr id="80" name="フローチャート: 判断 79"/>
        <xdr:cNvSpPr/>
      </xdr:nvSpPr>
      <xdr:spPr>
        <a:xfrm>
          <a:off x="1290320" y="708406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67945</xdr:rowOff>
    </xdr:from>
    <xdr:ext cx="762000" cy="249555"/>
    <xdr:sp macro="" textlink="">
      <xdr:nvSpPr>
        <xdr:cNvPr id="81" name="テキスト ボックス 80"/>
        <xdr:cNvSpPr txBox="1"/>
      </xdr:nvSpPr>
      <xdr:spPr>
        <a:xfrm>
          <a:off x="977900" y="71672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60730" cy="248285"/>
    <xdr:sp macro="" textlink="">
      <xdr:nvSpPr>
        <xdr:cNvPr id="82" name="テキスト ボックス 81"/>
        <xdr:cNvSpPr txBox="1"/>
      </xdr:nvSpPr>
      <xdr:spPr>
        <a:xfrm>
          <a:off x="43459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60730" cy="248285"/>
    <xdr:sp macro="" textlink="">
      <xdr:nvSpPr>
        <xdr:cNvPr id="83" name="テキスト ボックス 82"/>
        <xdr:cNvSpPr txBox="1"/>
      </xdr:nvSpPr>
      <xdr:spPr>
        <a:xfrm>
          <a:off x="35788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60730" cy="248285"/>
    <xdr:sp macro="" textlink="">
      <xdr:nvSpPr>
        <xdr:cNvPr id="84" name="テキスト ボックス 83"/>
        <xdr:cNvSpPr txBox="1"/>
      </xdr:nvSpPr>
      <xdr:spPr>
        <a:xfrm>
          <a:off x="276098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60730" cy="248285"/>
    <xdr:sp macro="" textlink="">
      <xdr:nvSpPr>
        <xdr:cNvPr id="85" name="テキスト ボックス 84"/>
        <xdr:cNvSpPr txBox="1"/>
      </xdr:nvSpPr>
      <xdr:spPr>
        <a:xfrm>
          <a:off x="19431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60730" cy="248285"/>
    <xdr:sp macro="" textlink="">
      <xdr:nvSpPr>
        <xdr:cNvPr id="86" name="テキスト ボックス 85"/>
        <xdr:cNvSpPr txBox="1"/>
      </xdr:nvSpPr>
      <xdr:spPr>
        <a:xfrm>
          <a:off x="11430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71755</xdr:rowOff>
    </xdr:from>
    <xdr:to>
      <xdr:col>23</xdr:col>
      <xdr:colOff>184150</xdr:colOff>
      <xdr:row>43</xdr:row>
      <xdr:rowOff>5080</xdr:rowOff>
    </xdr:to>
    <xdr:sp macro="" textlink="">
      <xdr:nvSpPr>
        <xdr:cNvPr id="87" name="楕円 86"/>
        <xdr:cNvSpPr/>
      </xdr:nvSpPr>
      <xdr:spPr>
        <a:xfrm>
          <a:off x="4493260" y="70059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88265</xdr:rowOff>
    </xdr:from>
    <xdr:ext cx="762000" cy="248285"/>
    <xdr:sp macro="" textlink="">
      <xdr:nvSpPr>
        <xdr:cNvPr id="88" name="財政力該当値テキスト"/>
        <xdr:cNvSpPr txBox="1"/>
      </xdr:nvSpPr>
      <xdr:spPr>
        <a:xfrm>
          <a:off x="4615180" y="68573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71755</xdr:rowOff>
    </xdr:from>
    <xdr:to>
      <xdr:col>19</xdr:col>
      <xdr:colOff>184150</xdr:colOff>
      <xdr:row>43</xdr:row>
      <xdr:rowOff>5080</xdr:rowOff>
    </xdr:to>
    <xdr:sp macro="" textlink="">
      <xdr:nvSpPr>
        <xdr:cNvPr id="89" name="楕円 88"/>
        <xdr:cNvSpPr/>
      </xdr:nvSpPr>
      <xdr:spPr>
        <a:xfrm>
          <a:off x="3726180" y="70059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14605</xdr:rowOff>
    </xdr:from>
    <xdr:ext cx="736600" cy="249555"/>
    <xdr:sp macro="" textlink="">
      <xdr:nvSpPr>
        <xdr:cNvPr id="90" name="テキスト ボックス 89"/>
        <xdr:cNvSpPr txBox="1"/>
      </xdr:nvSpPr>
      <xdr:spPr>
        <a:xfrm>
          <a:off x="3431540" y="678370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71755</xdr:rowOff>
    </xdr:from>
    <xdr:to>
      <xdr:col>15</xdr:col>
      <xdr:colOff>133350</xdr:colOff>
      <xdr:row>43</xdr:row>
      <xdr:rowOff>5080</xdr:rowOff>
    </xdr:to>
    <xdr:sp macro="" textlink="">
      <xdr:nvSpPr>
        <xdr:cNvPr id="91" name="楕円 90"/>
        <xdr:cNvSpPr/>
      </xdr:nvSpPr>
      <xdr:spPr>
        <a:xfrm>
          <a:off x="2908300" y="70059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14605</xdr:rowOff>
    </xdr:from>
    <xdr:ext cx="762000" cy="249555"/>
    <xdr:sp macro="" textlink="">
      <xdr:nvSpPr>
        <xdr:cNvPr id="92" name="テキスト ボックス 91"/>
        <xdr:cNvSpPr txBox="1"/>
      </xdr:nvSpPr>
      <xdr:spPr>
        <a:xfrm>
          <a:off x="2613660" y="67837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33655</xdr:rowOff>
    </xdr:from>
    <xdr:to>
      <xdr:col>11</xdr:col>
      <xdr:colOff>82550</xdr:colOff>
      <xdr:row>42</xdr:row>
      <xdr:rowOff>131445</xdr:rowOff>
    </xdr:to>
    <xdr:sp macro="" textlink="">
      <xdr:nvSpPr>
        <xdr:cNvPr id="93" name="楕円 92"/>
        <xdr:cNvSpPr/>
      </xdr:nvSpPr>
      <xdr:spPr>
        <a:xfrm>
          <a:off x="2108200" y="69678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140970</xdr:rowOff>
    </xdr:from>
    <xdr:ext cx="762000" cy="249555"/>
    <xdr:sp macro="" textlink="">
      <xdr:nvSpPr>
        <xdr:cNvPr id="94" name="テキスト ボックス 93"/>
        <xdr:cNvSpPr txBox="1"/>
      </xdr:nvSpPr>
      <xdr:spPr>
        <a:xfrm>
          <a:off x="1795780" y="6744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13970</xdr:rowOff>
    </xdr:from>
    <xdr:to>
      <xdr:col>7</xdr:col>
      <xdr:colOff>31750</xdr:colOff>
      <xdr:row>42</xdr:row>
      <xdr:rowOff>111760</xdr:rowOff>
    </xdr:to>
    <xdr:sp macro="" textlink="">
      <xdr:nvSpPr>
        <xdr:cNvPr id="95" name="楕円 94"/>
        <xdr:cNvSpPr/>
      </xdr:nvSpPr>
      <xdr:spPr>
        <a:xfrm>
          <a:off x="1290320" y="69481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121920</xdr:rowOff>
    </xdr:from>
    <xdr:ext cx="762000" cy="248285"/>
    <xdr:sp macro="" textlink="">
      <xdr:nvSpPr>
        <xdr:cNvPr id="96" name="テキスト ボックス 95"/>
        <xdr:cNvSpPr txBox="1"/>
      </xdr:nvSpPr>
      <xdr:spPr>
        <a:xfrm>
          <a:off x="977900" y="67259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7" name="正方形/長方形 96"/>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7640" cy="296545"/>
    <xdr:sp macro="" textlink="">
      <xdr:nvSpPr>
        <xdr:cNvPr id="98" name="テキスト ボックス 97"/>
        <xdr:cNvSpPr txBox="1"/>
      </xdr:nvSpPr>
      <xdr:spPr>
        <a:xfrm>
          <a:off x="1551305" y="8848090"/>
          <a:ext cx="143764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99" name="テキスト ボックス 98"/>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0" name="正方形/長方形 99"/>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1" name="正方形/長方形 100"/>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2" name="正方形/長方形 101"/>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3" name="正方形/長方形 102"/>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4" name="正方形/長方形 103"/>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5" name="正方形/長方形 104"/>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6" name="正方形/長方形 105"/>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7" name="正方形/長方形 106"/>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8" name="正方形/長方形 107"/>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09" name="テキスト ボックス 108"/>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経常収支比率は</a:t>
          </a:r>
          <a:r>
            <a:rPr kumimoji="1" lang="en-US" altLang="ja-JP" sz="1300">
              <a:latin typeface="ＭＳ Ｐゴシック"/>
              <a:ea typeface="ＭＳ Ｐゴシック"/>
            </a:rPr>
            <a:t>4.6</a:t>
          </a:r>
          <a:r>
            <a:rPr kumimoji="1" lang="ja-JP" altLang="en-US" sz="1300">
              <a:latin typeface="ＭＳ Ｐゴシック"/>
              <a:ea typeface="ＭＳ Ｐゴシック"/>
            </a:rPr>
            <a:t>ポイント減少している。</a:t>
          </a:r>
        </a:p>
        <a:p>
          <a:r>
            <a:rPr kumimoji="1" lang="ja-JP" altLang="en-US" sz="1300">
              <a:latin typeface="ＭＳ Ｐゴシック"/>
              <a:ea typeface="ＭＳ Ｐゴシック"/>
            </a:rPr>
            <a:t>主な要因としては、償還計画による償還元金の減や修繕箇所の減による維持補修費の減が挙げられる。</a:t>
          </a:r>
        </a:p>
        <a:p>
          <a:r>
            <a:rPr kumimoji="1" lang="ja-JP" altLang="en-US" sz="1300">
              <a:latin typeface="ＭＳ Ｐゴシック"/>
              <a:ea typeface="ＭＳ Ｐゴシック"/>
            </a:rPr>
            <a:t>類似団体と比較しても高い数値であるため、今後も経常経費の削減に取り組む必要がある。</a:t>
          </a:r>
        </a:p>
      </xdr:txBody>
    </xdr:sp>
    <xdr:clientData/>
  </xdr:twoCellAnchor>
  <xdr:oneCellAnchor>
    <xdr:from>
      <xdr:col>3</xdr:col>
      <xdr:colOff>95250</xdr:colOff>
      <xdr:row>54</xdr:row>
      <xdr:rowOff>134620</xdr:rowOff>
    </xdr:from>
    <xdr:ext cx="297180" cy="217170"/>
    <xdr:sp macro="" textlink="">
      <xdr:nvSpPr>
        <xdr:cNvPr id="110" name="テキスト ボックス 109"/>
        <xdr:cNvSpPr txBox="1"/>
      </xdr:nvSpPr>
      <xdr:spPr>
        <a:xfrm>
          <a:off x="670560" y="9050020"/>
          <a:ext cx="2971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8285"/>
    <xdr:sp macro="" textlink="">
      <xdr:nvSpPr>
        <xdr:cNvPr id="112" name="テキスト ボックス 111"/>
        <xdr:cNvSpPr txBox="1"/>
      </xdr:nvSpPr>
      <xdr:spPr>
        <a:xfrm>
          <a:off x="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107950</xdr:rowOff>
    </xdr:from>
    <xdr:to>
      <xdr:col>27</xdr:col>
      <xdr:colOff>184150</xdr:colOff>
      <xdr:row>67</xdr:row>
      <xdr:rowOff>107950</xdr:rowOff>
    </xdr:to>
    <xdr:cxnSp macro="">
      <xdr:nvCxnSpPr>
        <xdr:cNvPr id="113" name="直線コネクタ 112"/>
        <xdr:cNvCxnSpPr/>
      </xdr:nvCxnSpPr>
      <xdr:spPr>
        <a:xfrm>
          <a:off x="70866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136525</xdr:rowOff>
    </xdr:from>
    <xdr:ext cx="762000" cy="249555"/>
    <xdr:sp macro="" textlink="">
      <xdr:nvSpPr>
        <xdr:cNvPr id="114" name="テキスト ボックス 113"/>
        <xdr:cNvSpPr txBox="1"/>
      </xdr:nvSpPr>
      <xdr:spPr>
        <a:xfrm>
          <a:off x="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50800</xdr:rowOff>
    </xdr:from>
    <xdr:to>
      <xdr:col>27</xdr:col>
      <xdr:colOff>184150</xdr:colOff>
      <xdr:row>65</xdr:row>
      <xdr:rowOff>50800</xdr:rowOff>
    </xdr:to>
    <xdr:cxnSp macro="">
      <xdr:nvCxnSpPr>
        <xdr:cNvPr id="115" name="直線コネクタ 114"/>
        <xdr:cNvCxnSpPr/>
      </xdr:nvCxnSpPr>
      <xdr:spPr>
        <a:xfrm>
          <a:off x="70866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78740</xdr:rowOff>
    </xdr:from>
    <xdr:ext cx="762000" cy="249555"/>
    <xdr:sp macro="" textlink="">
      <xdr:nvSpPr>
        <xdr:cNvPr id="116" name="テキスト ボックス 115"/>
        <xdr:cNvSpPr txBox="1"/>
      </xdr:nvSpPr>
      <xdr:spPr>
        <a:xfrm>
          <a:off x="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159385</xdr:rowOff>
    </xdr:from>
    <xdr:to>
      <xdr:col>27</xdr:col>
      <xdr:colOff>184150</xdr:colOff>
      <xdr:row>62</xdr:row>
      <xdr:rowOff>159385</xdr:rowOff>
    </xdr:to>
    <xdr:cxnSp macro="">
      <xdr:nvCxnSpPr>
        <xdr:cNvPr id="117" name="直線コネクタ 116"/>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48285"/>
    <xdr:sp macro="" textlink="">
      <xdr:nvSpPr>
        <xdr:cNvPr id="118" name="テキスト ボックス 117"/>
        <xdr:cNvSpPr txBox="1"/>
      </xdr:nvSpPr>
      <xdr:spPr>
        <a:xfrm>
          <a:off x="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102235</xdr:rowOff>
    </xdr:from>
    <xdr:to>
      <xdr:col>27</xdr:col>
      <xdr:colOff>184150</xdr:colOff>
      <xdr:row>60</xdr:row>
      <xdr:rowOff>102235</xdr:rowOff>
    </xdr:to>
    <xdr:cxnSp macro="">
      <xdr:nvCxnSpPr>
        <xdr:cNvPr id="119" name="直線コネクタ 118"/>
        <xdr:cNvCxnSpPr/>
      </xdr:nvCxnSpPr>
      <xdr:spPr>
        <a:xfrm>
          <a:off x="70866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130175</xdr:rowOff>
    </xdr:from>
    <xdr:ext cx="762000" cy="248285"/>
    <xdr:sp macro="" textlink="">
      <xdr:nvSpPr>
        <xdr:cNvPr id="120" name="テキスト ボックス 119"/>
        <xdr:cNvSpPr txBox="1"/>
      </xdr:nvSpPr>
      <xdr:spPr>
        <a:xfrm>
          <a:off x="0" y="9871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44450</xdr:rowOff>
    </xdr:from>
    <xdr:to>
      <xdr:col>27</xdr:col>
      <xdr:colOff>184150</xdr:colOff>
      <xdr:row>58</xdr:row>
      <xdr:rowOff>44450</xdr:rowOff>
    </xdr:to>
    <xdr:cxnSp macro="">
      <xdr:nvCxnSpPr>
        <xdr:cNvPr id="121" name="直線コネクタ 120"/>
        <xdr:cNvCxnSpPr/>
      </xdr:nvCxnSpPr>
      <xdr:spPr>
        <a:xfrm>
          <a:off x="70866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72390</xdr:rowOff>
    </xdr:from>
    <xdr:ext cx="762000" cy="249555"/>
    <xdr:sp macro="" textlink="">
      <xdr:nvSpPr>
        <xdr:cNvPr id="122" name="テキスト ボックス 121"/>
        <xdr:cNvSpPr txBox="1"/>
      </xdr:nvSpPr>
      <xdr:spPr>
        <a:xfrm>
          <a:off x="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3" name="直線コネクタ 122"/>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4" name="テキスト ボックス 123"/>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5"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109220</xdr:rowOff>
    </xdr:from>
    <xdr:to>
      <xdr:col>23</xdr:col>
      <xdr:colOff>133350</xdr:colOff>
      <xdr:row>67</xdr:row>
      <xdr:rowOff>92710</xdr:rowOff>
    </xdr:to>
    <xdr:cxnSp macro="">
      <xdr:nvCxnSpPr>
        <xdr:cNvPr id="126" name="直線コネクタ 125"/>
        <xdr:cNvCxnSpPr/>
      </xdr:nvCxnSpPr>
      <xdr:spPr>
        <a:xfrm flipV="1">
          <a:off x="4544060" y="9519920"/>
          <a:ext cx="0" cy="1634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65405</xdr:rowOff>
    </xdr:from>
    <xdr:ext cx="762000" cy="248920"/>
    <xdr:sp macro="" textlink="">
      <xdr:nvSpPr>
        <xdr:cNvPr id="127" name="財政構造の弾力性最小値テキスト"/>
        <xdr:cNvSpPr txBox="1"/>
      </xdr:nvSpPr>
      <xdr:spPr>
        <a:xfrm>
          <a:off x="4615180" y="111271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92710</xdr:rowOff>
    </xdr:from>
    <xdr:to>
      <xdr:col>24</xdr:col>
      <xdr:colOff>12700</xdr:colOff>
      <xdr:row>67</xdr:row>
      <xdr:rowOff>92710</xdr:rowOff>
    </xdr:to>
    <xdr:cxnSp macro="">
      <xdr:nvCxnSpPr>
        <xdr:cNvPr id="128" name="直線コネクタ 127"/>
        <xdr:cNvCxnSpPr/>
      </xdr:nvCxnSpPr>
      <xdr:spPr>
        <a:xfrm>
          <a:off x="4455160" y="111544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27940</xdr:rowOff>
    </xdr:from>
    <xdr:ext cx="762000" cy="248285"/>
    <xdr:sp macro="" textlink="">
      <xdr:nvSpPr>
        <xdr:cNvPr id="129" name="財政構造の弾力性最大値テキスト"/>
        <xdr:cNvSpPr txBox="1"/>
      </xdr:nvSpPr>
      <xdr:spPr>
        <a:xfrm>
          <a:off x="4615180" y="92735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109220</xdr:rowOff>
    </xdr:from>
    <xdr:to>
      <xdr:col>24</xdr:col>
      <xdr:colOff>12700</xdr:colOff>
      <xdr:row>57</xdr:row>
      <xdr:rowOff>109220</xdr:rowOff>
    </xdr:to>
    <xdr:cxnSp macro="">
      <xdr:nvCxnSpPr>
        <xdr:cNvPr id="130" name="直線コネクタ 129"/>
        <xdr:cNvCxnSpPr/>
      </xdr:nvCxnSpPr>
      <xdr:spPr>
        <a:xfrm>
          <a:off x="4455160" y="95199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154305</xdr:rowOff>
    </xdr:from>
    <xdr:to>
      <xdr:col>23</xdr:col>
      <xdr:colOff>133350</xdr:colOff>
      <xdr:row>66</xdr:row>
      <xdr:rowOff>1905</xdr:rowOff>
    </xdr:to>
    <xdr:cxnSp macro="">
      <xdr:nvCxnSpPr>
        <xdr:cNvPr id="131" name="直線コネクタ 130"/>
        <xdr:cNvCxnSpPr/>
      </xdr:nvCxnSpPr>
      <xdr:spPr>
        <a:xfrm flipV="1">
          <a:off x="3776980" y="10720705"/>
          <a:ext cx="76708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1270</xdr:rowOff>
    </xdr:from>
    <xdr:ext cx="762000" cy="249555"/>
    <xdr:sp macro="" textlink="">
      <xdr:nvSpPr>
        <xdr:cNvPr id="132" name="財政構造の弾力性平均値テキスト"/>
        <xdr:cNvSpPr txBox="1"/>
      </xdr:nvSpPr>
      <xdr:spPr>
        <a:xfrm>
          <a:off x="4615180" y="1040257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150495</xdr:rowOff>
    </xdr:from>
    <xdr:to>
      <xdr:col>23</xdr:col>
      <xdr:colOff>184150</xdr:colOff>
      <xdr:row>64</xdr:row>
      <xdr:rowOff>83185</xdr:rowOff>
    </xdr:to>
    <xdr:sp macro="" textlink="">
      <xdr:nvSpPr>
        <xdr:cNvPr id="133" name="フローチャート: 判断 132"/>
        <xdr:cNvSpPr/>
      </xdr:nvSpPr>
      <xdr:spPr>
        <a:xfrm>
          <a:off x="4493260" y="10551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104140</xdr:rowOff>
    </xdr:from>
    <xdr:to>
      <xdr:col>19</xdr:col>
      <xdr:colOff>133350</xdr:colOff>
      <xdr:row>66</xdr:row>
      <xdr:rowOff>1905</xdr:rowOff>
    </xdr:to>
    <xdr:cxnSp macro="">
      <xdr:nvCxnSpPr>
        <xdr:cNvPr id="134" name="直線コネクタ 133"/>
        <xdr:cNvCxnSpPr/>
      </xdr:nvCxnSpPr>
      <xdr:spPr>
        <a:xfrm>
          <a:off x="2959100" y="10670540"/>
          <a:ext cx="81788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107315</xdr:rowOff>
    </xdr:from>
    <xdr:to>
      <xdr:col>19</xdr:col>
      <xdr:colOff>184150</xdr:colOff>
      <xdr:row>64</xdr:row>
      <xdr:rowOff>40005</xdr:rowOff>
    </xdr:to>
    <xdr:sp macro="" textlink="">
      <xdr:nvSpPr>
        <xdr:cNvPr id="135" name="フローチャート: 判断 134"/>
        <xdr:cNvSpPr/>
      </xdr:nvSpPr>
      <xdr:spPr>
        <a:xfrm>
          <a:off x="3726180" y="105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50165</xdr:rowOff>
    </xdr:from>
    <xdr:ext cx="736600" cy="248285"/>
    <xdr:sp macro="" textlink="">
      <xdr:nvSpPr>
        <xdr:cNvPr id="136" name="テキスト ボックス 135"/>
        <xdr:cNvSpPr txBox="1"/>
      </xdr:nvSpPr>
      <xdr:spPr>
        <a:xfrm>
          <a:off x="3431540" y="102863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104140</xdr:rowOff>
    </xdr:from>
    <xdr:to>
      <xdr:col>15</xdr:col>
      <xdr:colOff>82550</xdr:colOff>
      <xdr:row>64</xdr:row>
      <xdr:rowOff>138430</xdr:rowOff>
    </xdr:to>
    <xdr:cxnSp macro="">
      <xdr:nvCxnSpPr>
        <xdr:cNvPr id="137" name="直線コネクタ 136"/>
        <xdr:cNvCxnSpPr/>
      </xdr:nvCxnSpPr>
      <xdr:spPr>
        <a:xfrm flipV="1">
          <a:off x="2141220" y="10670540"/>
          <a:ext cx="8178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60960</xdr:rowOff>
    </xdr:from>
    <xdr:to>
      <xdr:col>15</xdr:col>
      <xdr:colOff>133350</xdr:colOff>
      <xdr:row>63</xdr:row>
      <xdr:rowOff>159385</xdr:rowOff>
    </xdr:to>
    <xdr:sp macro="" textlink="">
      <xdr:nvSpPr>
        <xdr:cNvPr id="138" name="フローチャート: 判断 137"/>
        <xdr:cNvSpPr/>
      </xdr:nvSpPr>
      <xdr:spPr>
        <a:xfrm>
          <a:off x="2908300" y="104622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3810</xdr:rowOff>
    </xdr:from>
    <xdr:ext cx="762000" cy="249555"/>
    <xdr:sp macro="" textlink="">
      <xdr:nvSpPr>
        <xdr:cNvPr id="139" name="テキスト ボックス 138"/>
        <xdr:cNvSpPr txBox="1"/>
      </xdr:nvSpPr>
      <xdr:spPr>
        <a:xfrm>
          <a:off x="2613660" y="102400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138430</xdr:rowOff>
    </xdr:from>
    <xdr:to>
      <xdr:col>11</xdr:col>
      <xdr:colOff>31750</xdr:colOff>
      <xdr:row>64</xdr:row>
      <xdr:rowOff>154305</xdr:rowOff>
    </xdr:to>
    <xdr:cxnSp macro="">
      <xdr:nvCxnSpPr>
        <xdr:cNvPr id="140" name="直線コネクタ 139"/>
        <xdr:cNvCxnSpPr/>
      </xdr:nvCxnSpPr>
      <xdr:spPr>
        <a:xfrm flipV="1">
          <a:off x="1341120" y="10704830"/>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86995</xdr:rowOff>
    </xdr:from>
    <xdr:to>
      <xdr:col>11</xdr:col>
      <xdr:colOff>82550</xdr:colOff>
      <xdr:row>63</xdr:row>
      <xdr:rowOff>19685</xdr:rowOff>
    </xdr:to>
    <xdr:sp macro="" textlink="">
      <xdr:nvSpPr>
        <xdr:cNvPr id="141" name="フローチャート: 判断 140"/>
        <xdr:cNvSpPr/>
      </xdr:nvSpPr>
      <xdr:spPr>
        <a:xfrm>
          <a:off x="2108200" y="103231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29210</xdr:rowOff>
    </xdr:from>
    <xdr:ext cx="762000" cy="248285"/>
    <xdr:sp macro="" textlink="">
      <xdr:nvSpPr>
        <xdr:cNvPr id="142" name="テキスト ボックス 141"/>
        <xdr:cNvSpPr txBox="1"/>
      </xdr:nvSpPr>
      <xdr:spPr>
        <a:xfrm>
          <a:off x="1795780" y="101003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107315</xdr:rowOff>
    </xdr:from>
    <xdr:to>
      <xdr:col>7</xdr:col>
      <xdr:colOff>31750</xdr:colOff>
      <xdr:row>64</xdr:row>
      <xdr:rowOff>40005</xdr:rowOff>
    </xdr:to>
    <xdr:sp macro="" textlink="">
      <xdr:nvSpPr>
        <xdr:cNvPr id="143" name="フローチャート: 判断 142"/>
        <xdr:cNvSpPr/>
      </xdr:nvSpPr>
      <xdr:spPr>
        <a:xfrm>
          <a:off x="1290320" y="105086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50165</xdr:rowOff>
    </xdr:from>
    <xdr:ext cx="762000" cy="248285"/>
    <xdr:sp macro="" textlink="">
      <xdr:nvSpPr>
        <xdr:cNvPr id="144" name="テキスト ボックス 143"/>
        <xdr:cNvSpPr txBox="1"/>
      </xdr:nvSpPr>
      <xdr:spPr>
        <a:xfrm>
          <a:off x="977900" y="102863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60730" cy="248285"/>
    <xdr:sp macro="" textlink="">
      <xdr:nvSpPr>
        <xdr:cNvPr id="145" name="テキスト ボックス 144"/>
        <xdr:cNvSpPr txBox="1"/>
      </xdr:nvSpPr>
      <xdr:spPr>
        <a:xfrm>
          <a:off x="43459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60730" cy="248285"/>
    <xdr:sp macro="" textlink="">
      <xdr:nvSpPr>
        <xdr:cNvPr id="146" name="テキスト ボックス 145"/>
        <xdr:cNvSpPr txBox="1"/>
      </xdr:nvSpPr>
      <xdr:spPr>
        <a:xfrm>
          <a:off x="35788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60730" cy="248285"/>
    <xdr:sp macro="" textlink="">
      <xdr:nvSpPr>
        <xdr:cNvPr id="147" name="テキスト ボックス 146"/>
        <xdr:cNvSpPr txBox="1"/>
      </xdr:nvSpPr>
      <xdr:spPr>
        <a:xfrm>
          <a:off x="276098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60730" cy="248285"/>
    <xdr:sp macro="" textlink="">
      <xdr:nvSpPr>
        <xdr:cNvPr id="148" name="テキスト ボックス 147"/>
        <xdr:cNvSpPr txBox="1"/>
      </xdr:nvSpPr>
      <xdr:spPr>
        <a:xfrm>
          <a:off x="19431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60730" cy="248285"/>
    <xdr:sp macro="" textlink="">
      <xdr:nvSpPr>
        <xdr:cNvPr id="149" name="テキスト ボックス 148"/>
        <xdr:cNvSpPr txBox="1"/>
      </xdr:nvSpPr>
      <xdr:spPr>
        <a:xfrm>
          <a:off x="11430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104775</xdr:rowOff>
    </xdr:from>
    <xdr:to>
      <xdr:col>23</xdr:col>
      <xdr:colOff>184150</xdr:colOff>
      <xdr:row>65</xdr:row>
      <xdr:rowOff>38100</xdr:rowOff>
    </xdr:to>
    <xdr:sp macro="" textlink="">
      <xdr:nvSpPr>
        <xdr:cNvPr id="150" name="楕円 149"/>
        <xdr:cNvSpPr/>
      </xdr:nvSpPr>
      <xdr:spPr>
        <a:xfrm>
          <a:off x="4493260" y="106711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78105</xdr:rowOff>
    </xdr:from>
    <xdr:ext cx="762000" cy="249555"/>
    <xdr:sp macro="" textlink="">
      <xdr:nvSpPr>
        <xdr:cNvPr id="151" name="財政構造の弾力性該当値テキスト"/>
        <xdr:cNvSpPr txBox="1"/>
      </xdr:nvSpPr>
      <xdr:spPr>
        <a:xfrm>
          <a:off x="4615180" y="106445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118110</xdr:rowOff>
    </xdr:from>
    <xdr:to>
      <xdr:col>19</xdr:col>
      <xdr:colOff>184150</xdr:colOff>
      <xdr:row>66</xdr:row>
      <xdr:rowOff>50800</xdr:rowOff>
    </xdr:to>
    <xdr:sp macro="" textlink="">
      <xdr:nvSpPr>
        <xdr:cNvPr id="152" name="楕円 151"/>
        <xdr:cNvSpPr/>
      </xdr:nvSpPr>
      <xdr:spPr>
        <a:xfrm>
          <a:off x="3726180" y="10849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36195</xdr:rowOff>
    </xdr:from>
    <xdr:ext cx="736600" cy="249555"/>
    <xdr:sp macro="" textlink="">
      <xdr:nvSpPr>
        <xdr:cNvPr id="153" name="テキスト ボックス 152"/>
        <xdr:cNvSpPr txBox="1"/>
      </xdr:nvSpPr>
      <xdr:spPr>
        <a:xfrm>
          <a:off x="3431540" y="109327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55245</xdr:rowOff>
    </xdr:from>
    <xdr:to>
      <xdr:col>15</xdr:col>
      <xdr:colOff>133350</xdr:colOff>
      <xdr:row>64</xdr:row>
      <xdr:rowOff>153035</xdr:rowOff>
    </xdr:to>
    <xdr:sp macro="" textlink="">
      <xdr:nvSpPr>
        <xdr:cNvPr id="154" name="楕円 153"/>
        <xdr:cNvSpPr/>
      </xdr:nvSpPr>
      <xdr:spPr>
        <a:xfrm>
          <a:off x="2908300" y="10621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137795</xdr:rowOff>
    </xdr:from>
    <xdr:ext cx="762000" cy="249555"/>
    <xdr:sp macro="" textlink="">
      <xdr:nvSpPr>
        <xdr:cNvPr id="155" name="テキスト ボックス 154"/>
        <xdr:cNvSpPr txBox="1"/>
      </xdr:nvSpPr>
      <xdr:spPr>
        <a:xfrm>
          <a:off x="2613660" y="107041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90170</xdr:rowOff>
    </xdr:from>
    <xdr:to>
      <xdr:col>11</xdr:col>
      <xdr:colOff>82550</xdr:colOff>
      <xdr:row>65</xdr:row>
      <xdr:rowOff>22860</xdr:rowOff>
    </xdr:to>
    <xdr:sp macro="" textlink="">
      <xdr:nvSpPr>
        <xdr:cNvPr id="156" name="楕円 155"/>
        <xdr:cNvSpPr/>
      </xdr:nvSpPr>
      <xdr:spPr>
        <a:xfrm>
          <a:off x="2108200" y="106565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7620</xdr:rowOff>
    </xdr:from>
    <xdr:ext cx="762000" cy="249555"/>
    <xdr:sp macro="" textlink="">
      <xdr:nvSpPr>
        <xdr:cNvPr id="157" name="テキスト ボックス 156"/>
        <xdr:cNvSpPr txBox="1"/>
      </xdr:nvSpPr>
      <xdr:spPr>
        <a:xfrm>
          <a:off x="1795780" y="107391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104775</xdr:rowOff>
    </xdr:from>
    <xdr:to>
      <xdr:col>7</xdr:col>
      <xdr:colOff>31750</xdr:colOff>
      <xdr:row>65</xdr:row>
      <xdr:rowOff>38100</xdr:rowOff>
    </xdr:to>
    <xdr:sp macro="" textlink="">
      <xdr:nvSpPr>
        <xdr:cNvPr id="158" name="楕円 157"/>
        <xdr:cNvSpPr/>
      </xdr:nvSpPr>
      <xdr:spPr>
        <a:xfrm>
          <a:off x="1290320" y="1067117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23495</xdr:rowOff>
    </xdr:from>
    <xdr:ext cx="762000" cy="248285"/>
    <xdr:sp macro="" textlink="">
      <xdr:nvSpPr>
        <xdr:cNvPr id="159" name="テキスト ボックス 158"/>
        <xdr:cNvSpPr txBox="1"/>
      </xdr:nvSpPr>
      <xdr:spPr>
        <a:xfrm>
          <a:off x="977900" y="10754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0" name="正方形/長方形 159"/>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1" name="テキスト ボックス 160"/>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9730" cy="346075"/>
    <xdr:sp macro="" textlink="">
      <xdr:nvSpPr>
        <xdr:cNvPr id="162" name="テキスト ボックス 161"/>
        <xdr:cNvSpPr txBox="1"/>
      </xdr:nvSpPr>
      <xdr:spPr>
        <a:xfrm>
          <a:off x="381127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[513,110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3" name="正方形/長方形 162"/>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4" name="正方形/長方形 163"/>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5" name="正方形/長方形 164"/>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6" name="正方形/長方形 165"/>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7" name="正方形/長方形 166"/>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8" name="正方形/長方形 167"/>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9" name="正方形/長方形 168"/>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0" name="正方形/長方形 169"/>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1" name="正方形/長方形 170"/>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2" name="テキスト ボックス 171"/>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人件費・物件費等の決算額は昨年に比べ減少している。これは、主に維持補修費が減少したためである。</a:t>
          </a:r>
        </a:p>
        <a:p>
          <a:r>
            <a:rPr kumimoji="1" lang="ja-JP" altLang="en-US" sz="1300">
              <a:latin typeface="ＭＳ Ｐゴシック"/>
              <a:ea typeface="ＭＳ Ｐゴシック"/>
            </a:rPr>
            <a:t>類似団体と比較すると低い水準ではあるが、高知県平均・全国平均と比較すると高い水準となっている。支出の必要性について検討をすすめる。</a:t>
          </a:r>
        </a:p>
      </xdr:txBody>
    </xdr:sp>
    <xdr:clientData/>
  </xdr:twoCellAnchor>
  <xdr:oneCellAnchor>
    <xdr:from>
      <xdr:col>3</xdr:col>
      <xdr:colOff>95250</xdr:colOff>
      <xdr:row>77</xdr:row>
      <xdr:rowOff>5715</xdr:rowOff>
    </xdr:from>
    <xdr:ext cx="348615" cy="217170"/>
    <xdr:sp macro="" textlink="">
      <xdr:nvSpPr>
        <xdr:cNvPr id="173" name="テキスト ボックス 172"/>
        <xdr:cNvSpPr txBox="1"/>
      </xdr:nvSpPr>
      <xdr:spPr>
        <a:xfrm>
          <a:off x="670560" y="12718415"/>
          <a:ext cx="3486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4" name="直線コネクタ 173"/>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5" name="テキスト ボックス 174"/>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34925</xdr:rowOff>
    </xdr:from>
    <xdr:to>
      <xdr:col>27</xdr:col>
      <xdr:colOff>184150</xdr:colOff>
      <xdr:row>90</xdr:row>
      <xdr:rowOff>34925</xdr:rowOff>
    </xdr:to>
    <xdr:cxnSp macro="">
      <xdr:nvCxnSpPr>
        <xdr:cNvPr id="176" name="直線コネクタ 175"/>
        <xdr:cNvCxnSpPr/>
      </xdr:nvCxnSpPr>
      <xdr:spPr>
        <a:xfrm>
          <a:off x="70866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62865</xdr:rowOff>
    </xdr:from>
    <xdr:ext cx="762000" cy="248285"/>
    <xdr:sp macro="" textlink="">
      <xdr:nvSpPr>
        <xdr:cNvPr id="177" name="テキスト ボックス 176"/>
        <xdr:cNvSpPr txBox="1"/>
      </xdr:nvSpPr>
      <xdr:spPr>
        <a:xfrm>
          <a:off x="0" y="147567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33020</xdr:rowOff>
    </xdr:from>
    <xdr:to>
      <xdr:col>27</xdr:col>
      <xdr:colOff>184150</xdr:colOff>
      <xdr:row>88</xdr:row>
      <xdr:rowOff>33020</xdr:rowOff>
    </xdr:to>
    <xdr:cxnSp macro="">
      <xdr:nvCxnSpPr>
        <xdr:cNvPr id="178" name="直線コネクタ 177"/>
        <xdr:cNvCxnSpPr/>
      </xdr:nvCxnSpPr>
      <xdr:spPr>
        <a:xfrm>
          <a:off x="70866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60960</xdr:rowOff>
    </xdr:from>
    <xdr:ext cx="762000" cy="248285"/>
    <xdr:sp macro="" textlink="">
      <xdr:nvSpPr>
        <xdr:cNvPr id="179" name="テキスト ボックス 178"/>
        <xdr:cNvSpPr txBox="1"/>
      </xdr:nvSpPr>
      <xdr:spPr>
        <a:xfrm>
          <a:off x="0" y="144246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31115</xdr:rowOff>
    </xdr:from>
    <xdr:to>
      <xdr:col>27</xdr:col>
      <xdr:colOff>184150</xdr:colOff>
      <xdr:row>86</xdr:row>
      <xdr:rowOff>31115</xdr:rowOff>
    </xdr:to>
    <xdr:cxnSp macro="">
      <xdr:nvCxnSpPr>
        <xdr:cNvPr id="180" name="直線コネクタ 179"/>
        <xdr:cNvCxnSpPr/>
      </xdr:nvCxnSpPr>
      <xdr:spPr>
        <a:xfrm>
          <a:off x="70866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59690</xdr:rowOff>
    </xdr:from>
    <xdr:ext cx="762000" cy="248285"/>
    <xdr:sp macro="" textlink="">
      <xdr:nvSpPr>
        <xdr:cNvPr id="181" name="テキスト ボックス 180"/>
        <xdr:cNvSpPr txBox="1"/>
      </xdr:nvSpPr>
      <xdr:spPr>
        <a:xfrm>
          <a:off x="0" y="140931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29845</xdr:rowOff>
    </xdr:from>
    <xdr:to>
      <xdr:col>27</xdr:col>
      <xdr:colOff>184150</xdr:colOff>
      <xdr:row>84</xdr:row>
      <xdr:rowOff>29845</xdr:rowOff>
    </xdr:to>
    <xdr:cxnSp macro="">
      <xdr:nvCxnSpPr>
        <xdr:cNvPr id="182" name="直線コネクタ 181"/>
        <xdr:cNvCxnSpPr/>
      </xdr:nvCxnSpPr>
      <xdr:spPr>
        <a:xfrm>
          <a:off x="70866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58420</xdr:rowOff>
    </xdr:from>
    <xdr:ext cx="762000" cy="248285"/>
    <xdr:sp macro="" textlink="">
      <xdr:nvSpPr>
        <xdr:cNvPr id="183" name="テキスト ボックス 182"/>
        <xdr:cNvSpPr txBox="1"/>
      </xdr:nvSpPr>
      <xdr:spPr>
        <a:xfrm>
          <a:off x="0" y="137617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27940</xdr:rowOff>
    </xdr:from>
    <xdr:to>
      <xdr:col>27</xdr:col>
      <xdr:colOff>184150</xdr:colOff>
      <xdr:row>82</xdr:row>
      <xdr:rowOff>27940</xdr:rowOff>
    </xdr:to>
    <xdr:cxnSp macro="">
      <xdr:nvCxnSpPr>
        <xdr:cNvPr id="184" name="直線コネクタ 183"/>
        <xdr:cNvCxnSpPr/>
      </xdr:nvCxnSpPr>
      <xdr:spPr>
        <a:xfrm>
          <a:off x="70866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56515</xdr:rowOff>
    </xdr:from>
    <xdr:ext cx="762000" cy="248285"/>
    <xdr:sp macro="" textlink="">
      <xdr:nvSpPr>
        <xdr:cNvPr id="185" name="テキスト ボックス 184"/>
        <xdr:cNvSpPr txBox="1"/>
      </xdr:nvSpPr>
      <xdr:spPr>
        <a:xfrm>
          <a:off x="0" y="134296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6" name="直線コネクタ 185"/>
        <xdr:cNvCxnSpPr/>
      </xdr:nvCxnSpPr>
      <xdr:spPr>
        <a:xfrm>
          <a:off x="70866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54610</xdr:rowOff>
    </xdr:from>
    <xdr:ext cx="762000" cy="247650"/>
    <xdr:sp macro="" textlink="">
      <xdr:nvSpPr>
        <xdr:cNvPr id="187" name="テキスト ボックス 186"/>
        <xdr:cNvSpPr txBox="1"/>
      </xdr:nvSpPr>
      <xdr:spPr>
        <a:xfrm>
          <a:off x="0" y="130975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8" name="直線コネクタ 187"/>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36830</xdr:rowOff>
    </xdr:to>
    <xdr:sp macro="" textlink="">
      <xdr:nvSpPr>
        <xdr:cNvPr id="189"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52705</xdr:rowOff>
    </xdr:from>
    <xdr:to>
      <xdr:col>23</xdr:col>
      <xdr:colOff>133350</xdr:colOff>
      <xdr:row>88</xdr:row>
      <xdr:rowOff>121920</xdr:rowOff>
    </xdr:to>
    <xdr:cxnSp macro="">
      <xdr:nvCxnSpPr>
        <xdr:cNvPr id="190" name="直線コネクタ 189"/>
        <xdr:cNvCxnSpPr/>
      </xdr:nvCxnSpPr>
      <xdr:spPr>
        <a:xfrm flipV="1">
          <a:off x="4544060" y="13425805"/>
          <a:ext cx="0" cy="1224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94615</xdr:rowOff>
    </xdr:from>
    <xdr:ext cx="762000" cy="248285"/>
    <xdr:sp macro="" textlink="">
      <xdr:nvSpPr>
        <xdr:cNvPr id="191" name="人件費・物件費等の状況最小値テキスト"/>
        <xdr:cNvSpPr txBox="1"/>
      </xdr:nvSpPr>
      <xdr:spPr>
        <a:xfrm>
          <a:off x="4615180" y="146234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121920</xdr:rowOff>
    </xdr:from>
    <xdr:to>
      <xdr:col>24</xdr:col>
      <xdr:colOff>12700</xdr:colOff>
      <xdr:row>88</xdr:row>
      <xdr:rowOff>121920</xdr:rowOff>
    </xdr:to>
    <xdr:cxnSp macro="">
      <xdr:nvCxnSpPr>
        <xdr:cNvPr id="192" name="直線コネクタ 191"/>
        <xdr:cNvCxnSpPr/>
      </xdr:nvCxnSpPr>
      <xdr:spPr>
        <a:xfrm>
          <a:off x="4455160" y="146507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135890</xdr:rowOff>
    </xdr:from>
    <xdr:ext cx="762000" cy="249555"/>
    <xdr:sp macro="" textlink="">
      <xdr:nvSpPr>
        <xdr:cNvPr id="193" name="人件費・物件費等の状況最大値テキスト"/>
        <xdr:cNvSpPr txBox="1"/>
      </xdr:nvSpPr>
      <xdr:spPr>
        <a:xfrm>
          <a:off x="4615180" y="131787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52705</xdr:rowOff>
    </xdr:from>
    <xdr:to>
      <xdr:col>24</xdr:col>
      <xdr:colOff>12700</xdr:colOff>
      <xdr:row>81</xdr:row>
      <xdr:rowOff>52705</xdr:rowOff>
    </xdr:to>
    <xdr:cxnSp macro="">
      <xdr:nvCxnSpPr>
        <xdr:cNvPr id="194" name="直線コネクタ 193"/>
        <xdr:cNvCxnSpPr/>
      </xdr:nvCxnSpPr>
      <xdr:spPr>
        <a:xfrm>
          <a:off x="4455160" y="134258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36830</xdr:rowOff>
    </xdr:from>
    <xdr:to>
      <xdr:col>23</xdr:col>
      <xdr:colOff>133350</xdr:colOff>
      <xdr:row>82</xdr:row>
      <xdr:rowOff>46990</xdr:rowOff>
    </xdr:to>
    <xdr:cxnSp macro="">
      <xdr:nvCxnSpPr>
        <xdr:cNvPr id="195" name="直線コネクタ 194"/>
        <xdr:cNvCxnSpPr/>
      </xdr:nvCxnSpPr>
      <xdr:spPr>
        <a:xfrm flipV="1">
          <a:off x="3776980" y="13575030"/>
          <a:ext cx="7670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6350</xdr:rowOff>
    </xdr:from>
    <xdr:ext cx="762000" cy="249555"/>
    <xdr:sp macro="" textlink="">
      <xdr:nvSpPr>
        <xdr:cNvPr id="196" name="人件費・物件費等の状況平均値テキスト"/>
        <xdr:cNvSpPr txBox="1"/>
      </xdr:nvSpPr>
      <xdr:spPr>
        <a:xfrm>
          <a:off x="4615180" y="1354455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33655</xdr:rowOff>
    </xdr:from>
    <xdr:to>
      <xdr:col>23</xdr:col>
      <xdr:colOff>184150</xdr:colOff>
      <xdr:row>82</xdr:row>
      <xdr:rowOff>131445</xdr:rowOff>
    </xdr:to>
    <xdr:sp macro="" textlink="">
      <xdr:nvSpPr>
        <xdr:cNvPr id="197" name="フローチャート: 判断 196"/>
        <xdr:cNvSpPr/>
      </xdr:nvSpPr>
      <xdr:spPr>
        <a:xfrm>
          <a:off x="4493260" y="1357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41275</xdr:rowOff>
    </xdr:from>
    <xdr:to>
      <xdr:col>19</xdr:col>
      <xdr:colOff>133350</xdr:colOff>
      <xdr:row>82</xdr:row>
      <xdr:rowOff>46990</xdr:rowOff>
    </xdr:to>
    <xdr:cxnSp macro="">
      <xdr:nvCxnSpPr>
        <xdr:cNvPr id="198" name="直線コネクタ 197"/>
        <xdr:cNvCxnSpPr/>
      </xdr:nvCxnSpPr>
      <xdr:spPr>
        <a:xfrm>
          <a:off x="2959100" y="13579475"/>
          <a:ext cx="8178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5080</xdr:rowOff>
    </xdr:from>
    <xdr:to>
      <xdr:col>19</xdr:col>
      <xdr:colOff>184150</xdr:colOff>
      <xdr:row>82</xdr:row>
      <xdr:rowOff>102870</xdr:rowOff>
    </xdr:to>
    <xdr:sp macro="" textlink="">
      <xdr:nvSpPr>
        <xdr:cNvPr id="199" name="フローチャート: 判断 198"/>
        <xdr:cNvSpPr/>
      </xdr:nvSpPr>
      <xdr:spPr>
        <a:xfrm>
          <a:off x="3726180" y="13543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88265</xdr:rowOff>
    </xdr:from>
    <xdr:ext cx="736600" cy="248285"/>
    <xdr:sp macro="" textlink="">
      <xdr:nvSpPr>
        <xdr:cNvPr id="200" name="テキスト ボックス 199"/>
        <xdr:cNvSpPr txBox="1"/>
      </xdr:nvSpPr>
      <xdr:spPr>
        <a:xfrm>
          <a:off x="3431540" y="136264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14605</xdr:rowOff>
    </xdr:from>
    <xdr:to>
      <xdr:col>15</xdr:col>
      <xdr:colOff>82550</xdr:colOff>
      <xdr:row>82</xdr:row>
      <xdr:rowOff>41275</xdr:rowOff>
    </xdr:to>
    <xdr:cxnSp macro="">
      <xdr:nvCxnSpPr>
        <xdr:cNvPr id="201" name="直線コネクタ 200"/>
        <xdr:cNvCxnSpPr/>
      </xdr:nvCxnSpPr>
      <xdr:spPr>
        <a:xfrm>
          <a:off x="2141220" y="13552805"/>
          <a:ext cx="8178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160655</xdr:rowOff>
    </xdr:from>
    <xdr:to>
      <xdr:col>15</xdr:col>
      <xdr:colOff>133350</xdr:colOff>
      <xdr:row>82</xdr:row>
      <xdr:rowOff>93980</xdr:rowOff>
    </xdr:to>
    <xdr:sp macro="" textlink="">
      <xdr:nvSpPr>
        <xdr:cNvPr id="202" name="フローチャート: 判断 201"/>
        <xdr:cNvSpPr/>
      </xdr:nvSpPr>
      <xdr:spPr>
        <a:xfrm>
          <a:off x="2908300" y="135337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78740</xdr:rowOff>
    </xdr:from>
    <xdr:ext cx="762000" cy="249555"/>
    <xdr:sp macro="" textlink="">
      <xdr:nvSpPr>
        <xdr:cNvPr id="203" name="テキスト ボックス 202"/>
        <xdr:cNvSpPr txBox="1"/>
      </xdr:nvSpPr>
      <xdr:spPr>
        <a:xfrm>
          <a:off x="2613660" y="136169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158115</xdr:rowOff>
    </xdr:from>
    <xdr:to>
      <xdr:col>11</xdr:col>
      <xdr:colOff>31750</xdr:colOff>
      <xdr:row>82</xdr:row>
      <xdr:rowOff>14605</xdr:rowOff>
    </xdr:to>
    <xdr:cxnSp macro="">
      <xdr:nvCxnSpPr>
        <xdr:cNvPr id="204" name="直線コネクタ 203"/>
        <xdr:cNvCxnSpPr/>
      </xdr:nvCxnSpPr>
      <xdr:spPr>
        <a:xfrm>
          <a:off x="1341120" y="13531215"/>
          <a:ext cx="8001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136525</xdr:rowOff>
    </xdr:from>
    <xdr:to>
      <xdr:col>11</xdr:col>
      <xdr:colOff>82550</xdr:colOff>
      <xdr:row>82</xdr:row>
      <xdr:rowOff>69215</xdr:rowOff>
    </xdr:to>
    <xdr:sp macro="" textlink="">
      <xdr:nvSpPr>
        <xdr:cNvPr id="205" name="フローチャート: 判断 204"/>
        <xdr:cNvSpPr/>
      </xdr:nvSpPr>
      <xdr:spPr>
        <a:xfrm>
          <a:off x="2108200" y="135096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54610</xdr:rowOff>
    </xdr:from>
    <xdr:ext cx="762000" cy="247650"/>
    <xdr:sp macro="" textlink="">
      <xdr:nvSpPr>
        <xdr:cNvPr id="206" name="テキスト ボックス 205"/>
        <xdr:cNvSpPr txBox="1"/>
      </xdr:nvSpPr>
      <xdr:spPr>
        <a:xfrm>
          <a:off x="1795780" y="135928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122555</xdr:rowOff>
    </xdr:from>
    <xdr:to>
      <xdr:col>7</xdr:col>
      <xdr:colOff>31750</xdr:colOff>
      <xdr:row>82</xdr:row>
      <xdr:rowOff>55245</xdr:rowOff>
    </xdr:to>
    <xdr:sp macro="" textlink="">
      <xdr:nvSpPr>
        <xdr:cNvPr id="207" name="フローチャート: 判断 206"/>
        <xdr:cNvSpPr/>
      </xdr:nvSpPr>
      <xdr:spPr>
        <a:xfrm>
          <a:off x="1290320" y="1349565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40005</xdr:rowOff>
    </xdr:from>
    <xdr:ext cx="762000" cy="249555"/>
    <xdr:sp macro="" textlink="">
      <xdr:nvSpPr>
        <xdr:cNvPr id="208" name="テキスト ボックス 207"/>
        <xdr:cNvSpPr txBox="1"/>
      </xdr:nvSpPr>
      <xdr:spPr>
        <a:xfrm>
          <a:off x="977900" y="13578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0730" cy="249555"/>
    <xdr:sp macro="" textlink="">
      <xdr:nvSpPr>
        <xdr:cNvPr id="209" name="テキスト ボックス 208"/>
        <xdr:cNvSpPr txBox="1"/>
      </xdr:nvSpPr>
      <xdr:spPr>
        <a:xfrm>
          <a:off x="43459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0730" cy="249555"/>
    <xdr:sp macro="" textlink="">
      <xdr:nvSpPr>
        <xdr:cNvPr id="210" name="テキスト ボックス 209"/>
        <xdr:cNvSpPr txBox="1"/>
      </xdr:nvSpPr>
      <xdr:spPr>
        <a:xfrm>
          <a:off x="35788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0730" cy="249555"/>
    <xdr:sp macro="" textlink="">
      <xdr:nvSpPr>
        <xdr:cNvPr id="211" name="テキスト ボックス 210"/>
        <xdr:cNvSpPr txBox="1"/>
      </xdr:nvSpPr>
      <xdr:spPr>
        <a:xfrm>
          <a:off x="276098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0730" cy="249555"/>
    <xdr:sp macro="" textlink="">
      <xdr:nvSpPr>
        <xdr:cNvPr id="212" name="テキスト ボックス 211"/>
        <xdr:cNvSpPr txBox="1"/>
      </xdr:nvSpPr>
      <xdr:spPr>
        <a:xfrm>
          <a:off x="19431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0730" cy="249555"/>
    <xdr:sp macro="" textlink="">
      <xdr:nvSpPr>
        <xdr:cNvPr id="213" name="テキスト ボックス 212"/>
        <xdr:cNvSpPr txBox="1"/>
      </xdr:nvSpPr>
      <xdr:spPr>
        <a:xfrm>
          <a:off x="11430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153035</xdr:rowOff>
    </xdr:from>
    <xdr:to>
      <xdr:col>23</xdr:col>
      <xdr:colOff>184150</xdr:colOff>
      <xdr:row>82</xdr:row>
      <xdr:rowOff>85725</xdr:rowOff>
    </xdr:to>
    <xdr:sp macro="" textlink="">
      <xdr:nvSpPr>
        <xdr:cNvPr id="214" name="楕円 213"/>
        <xdr:cNvSpPr/>
      </xdr:nvSpPr>
      <xdr:spPr>
        <a:xfrm>
          <a:off x="4493260" y="13526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3810</xdr:rowOff>
    </xdr:from>
    <xdr:ext cx="762000" cy="249555"/>
    <xdr:sp macro="" textlink="">
      <xdr:nvSpPr>
        <xdr:cNvPr id="215" name="人件費・物件費等の状況該当値テキスト"/>
        <xdr:cNvSpPr txBox="1"/>
      </xdr:nvSpPr>
      <xdr:spPr>
        <a:xfrm>
          <a:off x="4615180" y="133769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513,110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163195</xdr:rowOff>
    </xdr:from>
    <xdr:to>
      <xdr:col>19</xdr:col>
      <xdr:colOff>184150</xdr:colOff>
      <xdr:row>82</xdr:row>
      <xdr:rowOff>95885</xdr:rowOff>
    </xdr:to>
    <xdr:sp macro="" textlink="">
      <xdr:nvSpPr>
        <xdr:cNvPr id="216" name="楕円 215"/>
        <xdr:cNvSpPr/>
      </xdr:nvSpPr>
      <xdr:spPr>
        <a:xfrm>
          <a:off x="3726180" y="13536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105410</xdr:rowOff>
    </xdr:from>
    <xdr:ext cx="736600" cy="249555"/>
    <xdr:sp macro="" textlink="">
      <xdr:nvSpPr>
        <xdr:cNvPr id="217" name="テキスト ボックス 216"/>
        <xdr:cNvSpPr txBox="1"/>
      </xdr:nvSpPr>
      <xdr:spPr>
        <a:xfrm>
          <a:off x="3431540" y="1331341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528,868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158115</xdr:rowOff>
    </xdr:from>
    <xdr:to>
      <xdr:col>15</xdr:col>
      <xdr:colOff>133350</xdr:colOff>
      <xdr:row>82</xdr:row>
      <xdr:rowOff>90805</xdr:rowOff>
    </xdr:to>
    <xdr:sp macro="" textlink="">
      <xdr:nvSpPr>
        <xdr:cNvPr id="218" name="楕円 217"/>
        <xdr:cNvSpPr/>
      </xdr:nvSpPr>
      <xdr:spPr>
        <a:xfrm>
          <a:off x="2908300" y="13531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100330</xdr:rowOff>
    </xdr:from>
    <xdr:ext cx="762000" cy="249555"/>
    <xdr:sp macro="" textlink="">
      <xdr:nvSpPr>
        <xdr:cNvPr id="219" name="テキスト ボックス 218"/>
        <xdr:cNvSpPr txBox="1"/>
      </xdr:nvSpPr>
      <xdr:spPr>
        <a:xfrm>
          <a:off x="2613660" y="133083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520,242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130810</xdr:rowOff>
    </xdr:from>
    <xdr:to>
      <xdr:col>11</xdr:col>
      <xdr:colOff>82550</xdr:colOff>
      <xdr:row>82</xdr:row>
      <xdr:rowOff>63500</xdr:rowOff>
    </xdr:to>
    <xdr:sp macro="" textlink="">
      <xdr:nvSpPr>
        <xdr:cNvPr id="220" name="楕円 219"/>
        <xdr:cNvSpPr/>
      </xdr:nvSpPr>
      <xdr:spPr>
        <a:xfrm>
          <a:off x="2108200" y="135039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73025</xdr:rowOff>
    </xdr:from>
    <xdr:ext cx="762000" cy="249555"/>
    <xdr:sp macro="" textlink="">
      <xdr:nvSpPr>
        <xdr:cNvPr id="221" name="テキスト ボックス 220"/>
        <xdr:cNvSpPr txBox="1"/>
      </xdr:nvSpPr>
      <xdr:spPr>
        <a:xfrm>
          <a:off x="1795780" y="132810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479,809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108585</xdr:rowOff>
    </xdr:from>
    <xdr:to>
      <xdr:col>7</xdr:col>
      <xdr:colOff>31750</xdr:colOff>
      <xdr:row>82</xdr:row>
      <xdr:rowOff>41275</xdr:rowOff>
    </xdr:to>
    <xdr:sp macro="" textlink="">
      <xdr:nvSpPr>
        <xdr:cNvPr id="222" name="楕円 221"/>
        <xdr:cNvSpPr/>
      </xdr:nvSpPr>
      <xdr:spPr>
        <a:xfrm>
          <a:off x="1290320" y="1348168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51435</xdr:rowOff>
    </xdr:from>
    <xdr:ext cx="762000" cy="248285"/>
    <xdr:sp macro="" textlink="">
      <xdr:nvSpPr>
        <xdr:cNvPr id="223" name="テキスト ボックス 222"/>
        <xdr:cNvSpPr txBox="1"/>
      </xdr:nvSpPr>
      <xdr:spPr>
        <a:xfrm>
          <a:off x="977900" y="132594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447,121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4" name="正方形/長方形 223"/>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5" name="テキスト ボックス 224"/>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9730" cy="346075"/>
    <xdr:sp macro="" textlink="">
      <xdr:nvSpPr>
        <xdr:cNvPr id="226" name="テキスト ボックス 225"/>
        <xdr:cNvSpPr txBox="1"/>
      </xdr:nvSpPr>
      <xdr:spPr>
        <a:xfrm>
          <a:off x="1413383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7" name="正方形/長方形 226"/>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8" name="正方形/長方形 227"/>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9" name="正方形/長方形 228"/>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30" name="正方形/長方形 229"/>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1" name="正方形/長方形 230"/>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2" name="正方形/長方形 231"/>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3" name="正方形/長方形 232"/>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4" name="正方形/長方形 233"/>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5" name="正方形/長方形 234"/>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6" name="テキスト ボックス 235"/>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本村のラスパイレス指数は令和</a:t>
          </a:r>
          <a:r>
            <a:rPr kumimoji="1" lang="en-US" altLang="ja-JP" sz="1300">
              <a:latin typeface="ＭＳ Ｐゴシック"/>
              <a:ea typeface="ＭＳ Ｐゴシック"/>
            </a:rPr>
            <a:t>5</a:t>
          </a:r>
          <a:r>
            <a:rPr kumimoji="1" lang="ja-JP" altLang="en-US" sz="1300">
              <a:latin typeface="ＭＳ Ｐゴシック"/>
              <a:ea typeface="ＭＳ Ｐゴシック"/>
            </a:rPr>
            <a:t>年度より</a:t>
          </a:r>
          <a:r>
            <a:rPr kumimoji="1" lang="en-US" altLang="ja-JP" sz="1300">
              <a:latin typeface="ＭＳ Ｐゴシック"/>
              <a:ea typeface="ＭＳ Ｐゴシック"/>
            </a:rPr>
            <a:t>0.6</a:t>
          </a:r>
          <a:r>
            <a:rPr kumimoji="1" lang="ja-JP" altLang="en-US" sz="1300">
              <a:latin typeface="ＭＳ Ｐゴシック"/>
              <a:ea typeface="ＭＳ Ｐゴシック"/>
            </a:rPr>
            <a:t>ポイント</a:t>
          </a:r>
          <a:r>
            <a:rPr kumimoji="1" lang="ja-JP" altLang="en-US" sz="1300">
              <a:solidFill>
                <a:schemeClr val="tx1"/>
              </a:solidFill>
              <a:latin typeface="ＭＳ Ｐゴシック"/>
              <a:ea typeface="ＭＳ Ｐゴシック"/>
            </a:rPr>
            <a:t>減少しており、類似団体内平均値を</a:t>
          </a:r>
          <a:r>
            <a:rPr kumimoji="1" lang="en-US" altLang="ja-JP" sz="1300">
              <a:solidFill>
                <a:schemeClr val="tx1"/>
              </a:solidFill>
              <a:latin typeface="ＭＳ Ｐゴシック"/>
              <a:ea typeface="ＭＳ Ｐゴシック"/>
            </a:rPr>
            <a:t>1.1</a:t>
          </a:r>
          <a:r>
            <a:rPr kumimoji="1" lang="ja-JP" altLang="en-US" sz="1300">
              <a:solidFill>
                <a:schemeClr val="tx1"/>
              </a:solidFill>
              <a:latin typeface="ＭＳ Ｐゴシック"/>
              <a:ea typeface="ＭＳ Ｐゴシック"/>
            </a:rPr>
            <a:t>ポイント</a:t>
          </a:r>
          <a:r>
            <a:rPr kumimoji="1" lang="ja-JP" altLang="en-US" sz="1300" u="none">
              <a:solidFill>
                <a:schemeClr val="tx1"/>
              </a:solidFill>
              <a:latin typeface="ＭＳ Ｐゴシック"/>
              <a:ea typeface="ＭＳ Ｐゴシック"/>
            </a:rPr>
            <a:t>下</a:t>
          </a:r>
          <a:r>
            <a:rPr kumimoji="1" lang="ja-JP" altLang="en-US" sz="1300">
              <a:solidFill>
                <a:schemeClr val="tx1"/>
              </a:solidFill>
              <a:latin typeface="ＭＳ Ｐゴシック"/>
              <a:ea typeface="ＭＳ Ｐゴシック"/>
            </a:rPr>
            <a:t>回って</a:t>
          </a:r>
          <a:r>
            <a:rPr kumimoji="1" lang="ja-JP" altLang="en-US" sz="1300">
              <a:latin typeface="ＭＳ Ｐゴシック"/>
              <a:ea typeface="ＭＳ Ｐゴシック"/>
            </a:rPr>
            <a:t>いる。要因としては、職員構成の変動によるものである。</a:t>
          </a:r>
        </a:p>
        <a:p>
          <a:r>
            <a:rPr kumimoji="1" lang="ja-JP" altLang="en-US" sz="1300">
              <a:latin typeface="ＭＳ Ｐゴシック"/>
              <a:ea typeface="ＭＳ Ｐゴシック"/>
            </a:rPr>
            <a:t>今後も国の制度に準じて、適正な給与水準の維持に努める。</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7" name="直線コネクタ 236"/>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8" name="テキスト ボックス 237"/>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67310</xdr:rowOff>
    </xdr:from>
    <xdr:to>
      <xdr:col>85</xdr:col>
      <xdr:colOff>95250</xdr:colOff>
      <xdr:row>89</xdr:row>
      <xdr:rowOff>67310</xdr:rowOff>
    </xdr:to>
    <xdr:cxnSp macro="">
      <xdr:nvCxnSpPr>
        <xdr:cNvPr id="239" name="直線コネクタ 238"/>
        <xdr:cNvCxnSpPr/>
      </xdr:nvCxnSpPr>
      <xdr:spPr>
        <a:xfrm>
          <a:off x="1174242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95250</xdr:rowOff>
    </xdr:from>
    <xdr:ext cx="762000" cy="248285"/>
    <xdr:sp macro="" textlink="">
      <xdr:nvSpPr>
        <xdr:cNvPr id="240" name="テキスト ボックス 239"/>
        <xdr:cNvSpPr txBox="1"/>
      </xdr:nvSpPr>
      <xdr:spPr>
        <a:xfrm>
          <a:off x="11051540" y="146240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97790</xdr:rowOff>
    </xdr:from>
    <xdr:to>
      <xdr:col>85</xdr:col>
      <xdr:colOff>95250</xdr:colOff>
      <xdr:row>86</xdr:row>
      <xdr:rowOff>97790</xdr:rowOff>
    </xdr:to>
    <xdr:cxnSp macro="">
      <xdr:nvCxnSpPr>
        <xdr:cNvPr id="241" name="直線コネクタ 240"/>
        <xdr:cNvCxnSpPr/>
      </xdr:nvCxnSpPr>
      <xdr:spPr>
        <a:xfrm>
          <a:off x="1174242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126365</xdr:rowOff>
    </xdr:from>
    <xdr:ext cx="762000" cy="248285"/>
    <xdr:sp macro="" textlink="">
      <xdr:nvSpPr>
        <xdr:cNvPr id="242" name="テキスト ボックス 241"/>
        <xdr:cNvSpPr txBox="1"/>
      </xdr:nvSpPr>
      <xdr:spPr>
        <a:xfrm>
          <a:off x="11051540" y="14159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128270</xdr:rowOff>
    </xdr:from>
    <xdr:to>
      <xdr:col>85</xdr:col>
      <xdr:colOff>95250</xdr:colOff>
      <xdr:row>83</xdr:row>
      <xdr:rowOff>128270</xdr:rowOff>
    </xdr:to>
    <xdr:cxnSp macro="">
      <xdr:nvCxnSpPr>
        <xdr:cNvPr id="243" name="直線コネクタ 242"/>
        <xdr:cNvCxnSpPr/>
      </xdr:nvCxnSpPr>
      <xdr:spPr>
        <a:xfrm>
          <a:off x="1174242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156845</xdr:rowOff>
    </xdr:from>
    <xdr:ext cx="762000" cy="248285"/>
    <xdr:sp macro="" textlink="">
      <xdr:nvSpPr>
        <xdr:cNvPr id="244" name="テキスト ボックス 243"/>
        <xdr:cNvSpPr txBox="1"/>
      </xdr:nvSpPr>
      <xdr:spPr>
        <a:xfrm>
          <a:off x="11051540" y="136950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159385</xdr:rowOff>
    </xdr:from>
    <xdr:to>
      <xdr:col>85</xdr:col>
      <xdr:colOff>95250</xdr:colOff>
      <xdr:row>80</xdr:row>
      <xdr:rowOff>159385</xdr:rowOff>
    </xdr:to>
    <xdr:cxnSp macro="">
      <xdr:nvCxnSpPr>
        <xdr:cNvPr id="245" name="直線コネクタ 244"/>
        <xdr:cNvCxnSpPr/>
      </xdr:nvCxnSpPr>
      <xdr:spPr>
        <a:xfrm>
          <a:off x="1174242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22225</xdr:rowOff>
    </xdr:from>
    <xdr:ext cx="762000" cy="248285"/>
    <xdr:sp macro="" textlink="">
      <xdr:nvSpPr>
        <xdr:cNvPr id="246" name="テキスト ボックス 245"/>
        <xdr:cNvSpPr txBox="1"/>
      </xdr:nvSpPr>
      <xdr:spPr>
        <a:xfrm>
          <a:off x="11051540" y="132302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8285"/>
    <xdr:sp macro="" textlink="">
      <xdr:nvSpPr>
        <xdr:cNvPr id="248" name="テキスト ボックス 247"/>
        <xdr:cNvSpPr txBox="1"/>
      </xdr:nvSpPr>
      <xdr:spPr>
        <a:xfrm>
          <a:off x="11051540" y="12765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9"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149225</xdr:rowOff>
    </xdr:from>
    <xdr:to>
      <xdr:col>81</xdr:col>
      <xdr:colOff>44450</xdr:colOff>
      <xdr:row>89</xdr:row>
      <xdr:rowOff>76200</xdr:rowOff>
    </xdr:to>
    <xdr:cxnSp macro="">
      <xdr:nvCxnSpPr>
        <xdr:cNvPr id="250" name="直線コネクタ 249"/>
        <xdr:cNvCxnSpPr/>
      </xdr:nvCxnSpPr>
      <xdr:spPr>
        <a:xfrm flipV="1">
          <a:off x="15577820" y="13687425"/>
          <a:ext cx="0" cy="1082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50165</xdr:rowOff>
    </xdr:from>
    <xdr:ext cx="760730" cy="248285"/>
    <xdr:sp macro="" textlink="">
      <xdr:nvSpPr>
        <xdr:cNvPr id="251" name="給与水準   （国との比較）最小値テキスト"/>
        <xdr:cNvSpPr txBox="1"/>
      </xdr:nvSpPr>
      <xdr:spPr>
        <a:xfrm>
          <a:off x="15666720" y="14744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76200</xdr:rowOff>
    </xdr:from>
    <xdr:to>
      <xdr:col>81</xdr:col>
      <xdr:colOff>133350</xdr:colOff>
      <xdr:row>89</xdr:row>
      <xdr:rowOff>76200</xdr:rowOff>
    </xdr:to>
    <xdr:cxnSp macro="">
      <xdr:nvCxnSpPr>
        <xdr:cNvPr id="252" name="直線コネクタ 251"/>
        <xdr:cNvCxnSpPr/>
      </xdr:nvCxnSpPr>
      <xdr:spPr>
        <a:xfrm>
          <a:off x="15506700" y="14770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67310</xdr:rowOff>
    </xdr:from>
    <xdr:ext cx="760730" cy="249555"/>
    <xdr:sp macro="" textlink="">
      <xdr:nvSpPr>
        <xdr:cNvPr id="253" name="給与水準   （国との比較）最大値テキスト"/>
        <xdr:cNvSpPr txBox="1"/>
      </xdr:nvSpPr>
      <xdr:spPr>
        <a:xfrm>
          <a:off x="15666720" y="1344041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149225</xdr:rowOff>
    </xdr:from>
    <xdr:to>
      <xdr:col>81</xdr:col>
      <xdr:colOff>133350</xdr:colOff>
      <xdr:row>82</xdr:row>
      <xdr:rowOff>149225</xdr:rowOff>
    </xdr:to>
    <xdr:cxnSp macro="">
      <xdr:nvCxnSpPr>
        <xdr:cNvPr id="254" name="直線コネクタ 253"/>
        <xdr:cNvCxnSpPr/>
      </xdr:nvCxnSpPr>
      <xdr:spPr>
        <a:xfrm>
          <a:off x="15506700" y="136874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141605</xdr:rowOff>
    </xdr:from>
    <xdr:to>
      <xdr:col>81</xdr:col>
      <xdr:colOff>44450</xdr:colOff>
      <xdr:row>88</xdr:row>
      <xdr:rowOff>5080</xdr:rowOff>
    </xdr:to>
    <xdr:cxnSp macro="">
      <xdr:nvCxnSpPr>
        <xdr:cNvPr id="255" name="直線コネクタ 254"/>
        <xdr:cNvCxnSpPr/>
      </xdr:nvCxnSpPr>
      <xdr:spPr>
        <a:xfrm flipV="1">
          <a:off x="14810740" y="14505305"/>
          <a:ext cx="7670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117475</xdr:rowOff>
    </xdr:from>
    <xdr:ext cx="760730" cy="248285"/>
    <xdr:sp macro="" textlink="">
      <xdr:nvSpPr>
        <xdr:cNvPr id="256" name="給与水準   （国との比較）平均値テキスト"/>
        <xdr:cNvSpPr txBox="1"/>
      </xdr:nvSpPr>
      <xdr:spPr>
        <a:xfrm>
          <a:off x="15666720" y="14481175"/>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87</xdr:row>
      <xdr:rowOff>144145</xdr:rowOff>
    </xdr:from>
    <xdr:to>
      <xdr:col>81</xdr:col>
      <xdr:colOff>95250</xdr:colOff>
      <xdr:row>88</xdr:row>
      <xdr:rowOff>76835</xdr:rowOff>
    </xdr:to>
    <xdr:sp macro="" textlink="">
      <xdr:nvSpPr>
        <xdr:cNvPr id="257" name="フローチャート: 判断 256"/>
        <xdr:cNvSpPr/>
      </xdr:nvSpPr>
      <xdr:spPr>
        <a:xfrm>
          <a:off x="15533370" y="145078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87</xdr:row>
      <xdr:rowOff>109220</xdr:rowOff>
    </xdr:from>
    <xdr:to>
      <xdr:col>77</xdr:col>
      <xdr:colOff>44450</xdr:colOff>
      <xdr:row>88</xdr:row>
      <xdr:rowOff>5080</xdr:rowOff>
    </xdr:to>
    <xdr:cxnSp macro="">
      <xdr:nvCxnSpPr>
        <xdr:cNvPr id="258" name="直線コネクタ 257"/>
        <xdr:cNvCxnSpPr/>
      </xdr:nvCxnSpPr>
      <xdr:spPr>
        <a:xfrm>
          <a:off x="13999210" y="14472920"/>
          <a:ext cx="81153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87</xdr:row>
      <xdr:rowOff>134620</xdr:rowOff>
    </xdr:from>
    <xdr:to>
      <xdr:col>77</xdr:col>
      <xdr:colOff>95250</xdr:colOff>
      <xdr:row>88</xdr:row>
      <xdr:rowOff>67310</xdr:rowOff>
    </xdr:to>
    <xdr:sp macro="" textlink="">
      <xdr:nvSpPr>
        <xdr:cNvPr id="259" name="フローチャート: 判断 258"/>
        <xdr:cNvSpPr/>
      </xdr:nvSpPr>
      <xdr:spPr>
        <a:xfrm>
          <a:off x="14766290" y="144983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52705</xdr:rowOff>
    </xdr:from>
    <xdr:ext cx="735330" cy="248285"/>
    <xdr:sp macro="" textlink="">
      <xdr:nvSpPr>
        <xdr:cNvPr id="260" name="テキスト ボックス 259"/>
        <xdr:cNvSpPr txBox="1"/>
      </xdr:nvSpPr>
      <xdr:spPr>
        <a:xfrm>
          <a:off x="14465300" y="1458150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109220</xdr:rowOff>
    </xdr:from>
    <xdr:to>
      <xdr:col>72</xdr:col>
      <xdr:colOff>191770</xdr:colOff>
      <xdr:row>87</xdr:row>
      <xdr:rowOff>127635</xdr:rowOff>
    </xdr:to>
    <xdr:cxnSp macro="">
      <xdr:nvCxnSpPr>
        <xdr:cNvPr id="261" name="直線コネクタ 260"/>
        <xdr:cNvCxnSpPr/>
      </xdr:nvCxnSpPr>
      <xdr:spPr>
        <a:xfrm flipV="1">
          <a:off x="13192760" y="1447292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139065</xdr:rowOff>
    </xdr:from>
    <xdr:to>
      <xdr:col>73</xdr:col>
      <xdr:colOff>44450</xdr:colOff>
      <xdr:row>88</xdr:row>
      <xdr:rowOff>71755</xdr:rowOff>
    </xdr:to>
    <xdr:sp macro="" textlink="">
      <xdr:nvSpPr>
        <xdr:cNvPr id="262" name="フローチャート: 判断 261"/>
        <xdr:cNvSpPr/>
      </xdr:nvSpPr>
      <xdr:spPr>
        <a:xfrm>
          <a:off x="13959840" y="145027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57785</xdr:rowOff>
    </xdr:from>
    <xdr:ext cx="760730" cy="248285"/>
    <xdr:sp macro="" textlink="">
      <xdr:nvSpPr>
        <xdr:cNvPr id="263" name="テキスト ボックス 262"/>
        <xdr:cNvSpPr txBox="1"/>
      </xdr:nvSpPr>
      <xdr:spPr>
        <a:xfrm>
          <a:off x="13647420" y="145865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127635</xdr:rowOff>
    </xdr:from>
    <xdr:to>
      <xdr:col>68</xdr:col>
      <xdr:colOff>152400</xdr:colOff>
      <xdr:row>88</xdr:row>
      <xdr:rowOff>23495</xdr:rowOff>
    </xdr:to>
    <xdr:cxnSp macro="">
      <xdr:nvCxnSpPr>
        <xdr:cNvPr id="264" name="直線コネクタ 263"/>
        <xdr:cNvCxnSpPr/>
      </xdr:nvCxnSpPr>
      <xdr:spPr>
        <a:xfrm flipV="1">
          <a:off x="12374880" y="14491335"/>
          <a:ext cx="8178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149225</xdr:rowOff>
    </xdr:from>
    <xdr:to>
      <xdr:col>68</xdr:col>
      <xdr:colOff>191770</xdr:colOff>
      <xdr:row>88</xdr:row>
      <xdr:rowOff>81280</xdr:rowOff>
    </xdr:to>
    <xdr:sp macro="" textlink="">
      <xdr:nvSpPr>
        <xdr:cNvPr id="265" name="フローチャート: 判断 264"/>
        <xdr:cNvSpPr/>
      </xdr:nvSpPr>
      <xdr:spPr>
        <a:xfrm>
          <a:off x="13141960" y="14512925"/>
          <a:ext cx="9017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66675</xdr:rowOff>
    </xdr:from>
    <xdr:ext cx="760730" cy="249555"/>
    <xdr:sp macro="" textlink="">
      <xdr:nvSpPr>
        <xdr:cNvPr id="266" name="テキスト ボックス 265"/>
        <xdr:cNvSpPr txBox="1"/>
      </xdr:nvSpPr>
      <xdr:spPr>
        <a:xfrm>
          <a:off x="12847320" y="1459547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144145</xdr:rowOff>
    </xdr:from>
    <xdr:to>
      <xdr:col>64</xdr:col>
      <xdr:colOff>152400</xdr:colOff>
      <xdr:row>88</xdr:row>
      <xdr:rowOff>76835</xdr:rowOff>
    </xdr:to>
    <xdr:sp macro="" textlink="">
      <xdr:nvSpPr>
        <xdr:cNvPr id="267" name="フローチャート: 判断 266"/>
        <xdr:cNvSpPr/>
      </xdr:nvSpPr>
      <xdr:spPr>
        <a:xfrm>
          <a:off x="12324080" y="14507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62230</xdr:rowOff>
    </xdr:from>
    <xdr:ext cx="760730" cy="248285"/>
    <xdr:sp macro="" textlink="">
      <xdr:nvSpPr>
        <xdr:cNvPr id="268" name="テキスト ボックス 267"/>
        <xdr:cNvSpPr txBox="1"/>
      </xdr:nvSpPr>
      <xdr:spPr>
        <a:xfrm>
          <a:off x="12029440" y="1459103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0730" cy="249555"/>
    <xdr:sp macro="" textlink="">
      <xdr:nvSpPr>
        <xdr:cNvPr id="269" name="テキスト ボックス 268"/>
        <xdr:cNvSpPr txBox="1"/>
      </xdr:nvSpPr>
      <xdr:spPr>
        <a:xfrm>
          <a:off x="153797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0730" cy="249555"/>
    <xdr:sp macro="" textlink="">
      <xdr:nvSpPr>
        <xdr:cNvPr id="270" name="テキスト ボックス 269"/>
        <xdr:cNvSpPr txBox="1"/>
      </xdr:nvSpPr>
      <xdr:spPr>
        <a:xfrm>
          <a:off x="1461262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1" name="テキスト ボックス 270"/>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0730" cy="249555"/>
    <xdr:sp macro="" textlink="">
      <xdr:nvSpPr>
        <xdr:cNvPr id="272" name="テキスト ボックス 271"/>
        <xdr:cNvSpPr txBox="1"/>
      </xdr:nvSpPr>
      <xdr:spPr>
        <a:xfrm>
          <a:off x="129946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0730" cy="249555"/>
    <xdr:sp macro="" textlink="">
      <xdr:nvSpPr>
        <xdr:cNvPr id="273" name="テキスト ボックス 272"/>
        <xdr:cNvSpPr txBox="1"/>
      </xdr:nvSpPr>
      <xdr:spPr>
        <a:xfrm>
          <a:off x="121767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87</xdr:row>
      <xdr:rowOff>93345</xdr:rowOff>
    </xdr:from>
    <xdr:to>
      <xdr:col>81</xdr:col>
      <xdr:colOff>95250</xdr:colOff>
      <xdr:row>88</xdr:row>
      <xdr:rowOff>26035</xdr:rowOff>
    </xdr:to>
    <xdr:sp macro="" textlink="">
      <xdr:nvSpPr>
        <xdr:cNvPr id="274" name="楕円 273"/>
        <xdr:cNvSpPr/>
      </xdr:nvSpPr>
      <xdr:spPr>
        <a:xfrm>
          <a:off x="15533370" y="144570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108585</xdr:rowOff>
    </xdr:from>
    <xdr:ext cx="760730" cy="249555"/>
    <xdr:sp macro="" textlink="">
      <xdr:nvSpPr>
        <xdr:cNvPr id="275" name="給与水準   （国との比較）該当値テキスト"/>
        <xdr:cNvSpPr txBox="1"/>
      </xdr:nvSpPr>
      <xdr:spPr>
        <a:xfrm>
          <a:off x="15666720" y="1430718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87</xdr:row>
      <xdr:rowOff>121285</xdr:rowOff>
    </xdr:from>
    <xdr:to>
      <xdr:col>77</xdr:col>
      <xdr:colOff>95250</xdr:colOff>
      <xdr:row>88</xdr:row>
      <xdr:rowOff>53975</xdr:rowOff>
    </xdr:to>
    <xdr:sp macro="" textlink="">
      <xdr:nvSpPr>
        <xdr:cNvPr id="276" name="楕円 275"/>
        <xdr:cNvSpPr/>
      </xdr:nvSpPr>
      <xdr:spPr>
        <a:xfrm>
          <a:off x="14766290" y="1448498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63500</xdr:rowOff>
    </xdr:from>
    <xdr:ext cx="735330" cy="248285"/>
    <xdr:sp macro="" textlink="">
      <xdr:nvSpPr>
        <xdr:cNvPr id="277" name="テキスト ボックス 276"/>
        <xdr:cNvSpPr txBox="1"/>
      </xdr:nvSpPr>
      <xdr:spPr>
        <a:xfrm>
          <a:off x="14465300" y="1426210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60960</xdr:rowOff>
    </xdr:from>
    <xdr:to>
      <xdr:col>73</xdr:col>
      <xdr:colOff>44450</xdr:colOff>
      <xdr:row>87</xdr:row>
      <xdr:rowOff>158750</xdr:rowOff>
    </xdr:to>
    <xdr:sp macro="" textlink="">
      <xdr:nvSpPr>
        <xdr:cNvPr id="278" name="楕円 277"/>
        <xdr:cNvSpPr/>
      </xdr:nvSpPr>
      <xdr:spPr>
        <a:xfrm>
          <a:off x="13959840" y="144246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3175</xdr:rowOff>
    </xdr:from>
    <xdr:ext cx="760730" cy="249555"/>
    <xdr:sp macro="" textlink="">
      <xdr:nvSpPr>
        <xdr:cNvPr id="279" name="テキスト ボックス 278"/>
        <xdr:cNvSpPr txBox="1"/>
      </xdr:nvSpPr>
      <xdr:spPr>
        <a:xfrm>
          <a:off x="13647420" y="1420177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78740</xdr:rowOff>
    </xdr:from>
    <xdr:to>
      <xdr:col>68</xdr:col>
      <xdr:colOff>191770</xdr:colOff>
      <xdr:row>88</xdr:row>
      <xdr:rowOff>11430</xdr:rowOff>
    </xdr:to>
    <xdr:sp macro="" textlink="">
      <xdr:nvSpPr>
        <xdr:cNvPr id="280" name="楕円 279"/>
        <xdr:cNvSpPr/>
      </xdr:nvSpPr>
      <xdr:spPr>
        <a:xfrm>
          <a:off x="13141960" y="1444244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21590</xdr:rowOff>
    </xdr:from>
    <xdr:ext cx="760730" cy="247650"/>
    <xdr:sp macro="" textlink="">
      <xdr:nvSpPr>
        <xdr:cNvPr id="281" name="テキスト ボックス 280"/>
        <xdr:cNvSpPr txBox="1"/>
      </xdr:nvSpPr>
      <xdr:spPr>
        <a:xfrm>
          <a:off x="12847320" y="14220190"/>
          <a:ext cx="7607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139065</xdr:rowOff>
    </xdr:from>
    <xdr:to>
      <xdr:col>64</xdr:col>
      <xdr:colOff>152400</xdr:colOff>
      <xdr:row>88</xdr:row>
      <xdr:rowOff>71755</xdr:rowOff>
    </xdr:to>
    <xdr:sp macro="" textlink="">
      <xdr:nvSpPr>
        <xdr:cNvPr id="282" name="楕円 281"/>
        <xdr:cNvSpPr/>
      </xdr:nvSpPr>
      <xdr:spPr>
        <a:xfrm>
          <a:off x="12324080" y="14502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81915</xdr:rowOff>
    </xdr:from>
    <xdr:ext cx="760730" cy="249555"/>
    <xdr:sp macro="" textlink="">
      <xdr:nvSpPr>
        <xdr:cNvPr id="283" name="テキスト ボックス 282"/>
        <xdr:cNvSpPr txBox="1"/>
      </xdr:nvSpPr>
      <xdr:spPr>
        <a:xfrm>
          <a:off x="12029440" y="142805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4" name="正方形/長方形 283"/>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1870" cy="296545"/>
    <xdr:sp macro="" textlink="">
      <xdr:nvSpPr>
        <xdr:cNvPr id="285" name="テキスト ボックス 284"/>
        <xdr:cNvSpPr txBox="1"/>
      </xdr:nvSpPr>
      <xdr:spPr>
        <a:xfrm>
          <a:off x="12226290" y="8848090"/>
          <a:ext cx="22618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9730" cy="345440"/>
    <xdr:sp macro="" textlink="">
      <xdr:nvSpPr>
        <xdr:cNvPr id="286" name="テキスト ボックス 285"/>
        <xdr:cNvSpPr txBox="1"/>
      </xdr:nvSpPr>
      <xdr:spPr>
        <a:xfrm>
          <a:off x="14403070" y="8823325"/>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[17.09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7" name="正方形/長方形 286"/>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8" name="正方形/長方形 287"/>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9" name="正方形/長方形 288"/>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0" name="正方形/長方形 289"/>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1" name="正方形/長方形 290"/>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2" name="正方形/長方形 291"/>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3" name="正方形/長方形 292"/>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4" name="正方形/長方形 293"/>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5" name="正方形/長方形 294"/>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6" name="テキスト ボックス 295"/>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a:t>
          </a:r>
          <a:r>
            <a:rPr kumimoji="1" lang="en-US" altLang="ja-JP" sz="1300">
              <a:latin typeface="ＭＳ Ｐゴシック"/>
              <a:ea typeface="ＭＳ Ｐゴシック"/>
            </a:rPr>
            <a:t>6</a:t>
          </a:r>
          <a:r>
            <a:rPr kumimoji="1" lang="ja-JP" altLang="en-US" sz="1300">
              <a:latin typeface="ＭＳ Ｐゴシック"/>
              <a:ea typeface="ＭＳ Ｐゴシック"/>
            </a:rPr>
            <a:t>年度の人口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人当たりの職員数は前年度に比べ</a:t>
          </a:r>
          <a:r>
            <a:rPr kumimoji="1" lang="en-US" altLang="ja-JP" sz="1300">
              <a:latin typeface="ＭＳ Ｐゴシック"/>
              <a:ea typeface="ＭＳ Ｐゴシック"/>
            </a:rPr>
            <a:t>0.58</a:t>
          </a:r>
          <a:r>
            <a:rPr kumimoji="1" lang="ja-JP" altLang="en-US" sz="1300">
              <a:latin typeface="ＭＳ Ｐゴシック"/>
              <a:ea typeface="ＭＳ Ｐゴシック"/>
            </a:rPr>
            <a:t>人増加となり、近年は上昇傾向が続いているが、類似団体と比較すると低い水準で推移している。</a:t>
          </a:r>
        </a:p>
        <a:p>
          <a:r>
            <a:rPr kumimoji="1" lang="ja-JP" altLang="en-US" sz="1300">
              <a:latin typeface="ＭＳ Ｐゴシック"/>
              <a:ea typeface="ＭＳ Ｐゴシック"/>
            </a:rPr>
            <a:t>これは定員適正化計画に基づいた定員管理を実施してきたことによる。</a:t>
          </a:r>
        </a:p>
        <a:p>
          <a:r>
            <a:rPr kumimoji="1" lang="ja-JP" altLang="en-US" sz="1300">
              <a:latin typeface="ＭＳ Ｐゴシック"/>
              <a:ea typeface="ＭＳ Ｐゴシック"/>
            </a:rPr>
            <a:t>今後も退職職員数、新規採用者数の平準化を進め、定員適正化計画に基づいた適切な定員管理に努める。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134620</xdr:rowOff>
    </xdr:from>
    <xdr:ext cx="349885" cy="217170"/>
    <xdr:sp macro="" textlink="">
      <xdr:nvSpPr>
        <xdr:cNvPr id="297" name="テキスト ボックス 296"/>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8285"/>
    <xdr:sp macro="" textlink="">
      <xdr:nvSpPr>
        <xdr:cNvPr id="299" name="テキスト ボックス 298"/>
        <xdr:cNvSpPr txBox="1"/>
      </xdr:nvSpPr>
      <xdr:spPr>
        <a:xfrm>
          <a:off x="1105154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107950</xdr:rowOff>
    </xdr:from>
    <xdr:to>
      <xdr:col>85</xdr:col>
      <xdr:colOff>95250</xdr:colOff>
      <xdr:row>67</xdr:row>
      <xdr:rowOff>107950</xdr:rowOff>
    </xdr:to>
    <xdr:cxnSp macro="">
      <xdr:nvCxnSpPr>
        <xdr:cNvPr id="300" name="直線コネクタ 299"/>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136525</xdr:rowOff>
    </xdr:from>
    <xdr:ext cx="762000" cy="249555"/>
    <xdr:sp macro="" textlink="">
      <xdr:nvSpPr>
        <xdr:cNvPr id="301" name="テキスト ボックス 300"/>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2" name="直線コネクタ 301"/>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78740</xdr:rowOff>
    </xdr:from>
    <xdr:ext cx="762000" cy="249555"/>
    <xdr:sp macro="" textlink="">
      <xdr:nvSpPr>
        <xdr:cNvPr id="303" name="テキスト ボックス 302"/>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159385</xdr:rowOff>
    </xdr:from>
    <xdr:to>
      <xdr:col>85</xdr:col>
      <xdr:colOff>95250</xdr:colOff>
      <xdr:row>62</xdr:row>
      <xdr:rowOff>159385</xdr:rowOff>
    </xdr:to>
    <xdr:cxnSp macro="">
      <xdr:nvCxnSpPr>
        <xdr:cNvPr id="304" name="直線コネクタ 303"/>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2000" cy="248285"/>
    <xdr:sp macro="" textlink="">
      <xdr:nvSpPr>
        <xdr:cNvPr id="305" name="テキスト ボックス 304"/>
        <xdr:cNvSpPr txBox="1"/>
      </xdr:nvSpPr>
      <xdr:spPr>
        <a:xfrm>
          <a:off x="1105154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102235</xdr:rowOff>
    </xdr:from>
    <xdr:to>
      <xdr:col>85</xdr:col>
      <xdr:colOff>95250</xdr:colOff>
      <xdr:row>60</xdr:row>
      <xdr:rowOff>102235</xdr:rowOff>
    </xdr:to>
    <xdr:cxnSp macro="">
      <xdr:nvCxnSpPr>
        <xdr:cNvPr id="306" name="直線コネクタ 305"/>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130175</xdr:rowOff>
    </xdr:from>
    <xdr:ext cx="762000" cy="248285"/>
    <xdr:sp macro="" textlink="">
      <xdr:nvSpPr>
        <xdr:cNvPr id="307" name="テキスト ボックス 306"/>
        <xdr:cNvSpPr txBox="1"/>
      </xdr:nvSpPr>
      <xdr:spPr>
        <a:xfrm>
          <a:off x="11051540" y="9871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44450</xdr:rowOff>
    </xdr:from>
    <xdr:to>
      <xdr:col>85</xdr:col>
      <xdr:colOff>95250</xdr:colOff>
      <xdr:row>58</xdr:row>
      <xdr:rowOff>44450</xdr:rowOff>
    </xdr:to>
    <xdr:cxnSp macro="">
      <xdr:nvCxnSpPr>
        <xdr:cNvPr id="308" name="直線コネクタ 307"/>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62000" cy="249555"/>
    <xdr:sp macro="" textlink="">
      <xdr:nvSpPr>
        <xdr:cNvPr id="309" name="テキスト ボックス 308"/>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0" name="直線コネクタ 309"/>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153035</xdr:rowOff>
    </xdr:from>
    <xdr:to>
      <xdr:col>85</xdr:col>
      <xdr:colOff>95250</xdr:colOff>
      <xdr:row>70</xdr:row>
      <xdr:rowOff>0</xdr:rowOff>
    </xdr:to>
    <xdr:sp macro="" textlink="">
      <xdr:nvSpPr>
        <xdr:cNvPr id="311"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133985</xdr:rowOff>
    </xdr:from>
    <xdr:to>
      <xdr:col>81</xdr:col>
      <xdr:colOff>44450</xdr:colOff>
      <xdr:row>67</xdr:row>
      <xdr:rowOff>110490</xdr:rowOff>
    </xdr:to>
    <xdr:cxnSp macro="">
      <xdr:nvCxnSpPr>
        <xdr:cNvPr id="312" name="直線コネクタ 311"/>
        <xdr:cNvCxnSpPr/>
      </xdr:nvCxnSpPr>
      <xdr:spPr>
        <a:xfrm flipV="1">
          <a:off x="15577820" y="9874885"/>
          <a:ext cx="0" cy="1297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83820</xdr:rowOff>
    </xdr:from>
    <xdr:ext cx="760730" cy="248285"/>
    <xdr:sp macro="" textlink="">
      <xdr:nvSpPr>
        <xdr:cNvPr id="313" name="定員管理の状況最小値テキスト"/>
        <xdr:cNvSpPr txBox="1"/>
      </xdr:nvSpPr>
      <xdr:spPr>
        <a:xfrm>
          <a:off x="15666720" y="1114552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110490</xdr:rowOff>
    </xdr:from>
    <xdr:to>
      <xdr:col>81</xdr:col>
      <xdr:colOff>133350</xdr:colOff>
      <xdr:row>67</xdr:row>
      <xdr:rowOff>110490</xdr:rowOff>
    </xdr:to>
    <xdr:cxnSp macro="">
      <xdr:nvCxnSpPr>
        <xdr:cNvPr id="314" name="直線コネクタ 313"/>
        <xdr:cNvCxnSpPr/>
      </xdr:nvCxnSpPr>
      <xdr:spPr>
        <a:xfrm>
          <a:off x="15506700" y="111721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52070</xdr:rowOff>
    </xdr:from>
    <xdr:ext cx="760730" cy="248285"/>
    <xdr:sp macro="" textlink="">
      <xdr:nvSpPr>
        <xdr:cNvPr id="315" name="定員管理の状況最大値テキスト"/>
        <xdr:cNvSpPr txBox="1"/>
      </xdr:nvSpPr>
      <xdr:spPr>
        <a:xfrm>
          <a:off x="15666720" y="96278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133985</xdr:rowOff>
    </xdr:from>
    <xdr:to>
      <xdr:col>81</xdr:col>
      <xdr:colOff>133350</xdr:colOff>
      <xdr:row>59</xdr:row>
      <xdr:rowOff>133985</xdr:rowOff>
    </xdr:to>
    <xdr:cxnSp macro="">
      <xdr:nvCxnSpPr>
        <xdr:cNvPr id="316" name="直線コネクタ 315"/>
        <xdr:cNvCxnSpPr/>
      </xdr:nvCxnSpPr>
      <xdr:spPr>
        <a:xfrm>
          <a:off x="15506700" y="9874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34290</xdr:rowOff>
    </xdr:from>
    <xdr:to>
      <xdr:col>81</xdr:col>
      <xdr:colOff>44450</xdr:colOff>
      <xdr:row>60</xdr:row>
      <xdr:rowOff>45720</xdr:rowOff>
    </xdr:to>
    <xdr:cxnSp macro="">
      <xdr:nvCxnSpPr>
        <xdr:cNvPr id="317" name="直線コネクタ 316"/>
        <xdr:cNvCxnSpPr/>
      </xdr:nvCxnSpPr>
      <xdr:spPr>
        <a:xfrm>
          <a:off x="14810740" y="9940290"/>
          <a:ext cx="7670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118110</xdr:rowOff>
    </xdr:from>
    <xdr:ext cx="760730" cy="248285"/>
    <xdr:sp macro="" textlink="">
      <xdr:nvSpPr>
        <xdr:cNvPr id="318" name="定員管理の状況平均値テキスト"/>
        <xdr:cNvSpPr txBox="1"/>
      </xdr:nvSpPr>
      <xdr:spPr>
        <a:xfrm>
          <a:off x="15666720" y="1002411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60</xdr:row>
      <xdr:rowOff>144780</xdr:rowOff>
    </xdr:from>
    <xdr:to>
      <xdr:col>81</xdr:col>
      <xdr:colOff>95250</xdr:colOff>
      <xdr:row>61</xdr:row>
      <xdr:rowOff>77470</xdr:rowOff>
    </xdr:to>
    <xdr:sp macro="" textlink="">
      <xdr:nvSpPr>
        <xdr:cNvPr id="319" name="フローチャート: 判断 318"/>
        <xdr:cNvSpPr/>
      </xdr:nvSpPr>
      <xdr:spPr>
        <a:xfrm>
          <a:off x="15533370" y="1005078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60</xdr:row>
      <xdr:rowOff>25400</xdr:rowOff>
    </xdr:from>
    <xdr:to>
      <xdr:col>77</xdr:col>
      <xdr:colOff>44450</xdr:colOff>
      <xdr:row>60</xdr:row>
      <xdr:rowOff>34290</xdr:rowOff>
    </xdr:to>
    <xdr:cxnSp macro="">
      <xdr:nvCxnSpPr>
        <xdr:cNvPr id="320" name="直線コネクタ 319"/>
        <xdr:cNvCxnSpPr/>
      </xdr:nvCxnSpPr>
      <xdr:spPr>
        <a:xfrm>
          <a:off x="13999210" y="9931400"/>
          <a:ext cx="81153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60</xdr:row>
      <xdr:rowOff>135255</xdr:rowOff>
    </xdr:from>
    <xdr:to>
      <xdr:col>77</xdr:col>
      <xdr:colOff>95250</xdr:colOff>
      <xdr:row>61</xdr:row>
      <xdr:rowOff>67945</xdr:rowOff>
    </xdr:to>
    <xdr:sp macro="" textlink="">
      <xdr:nvSpPr>
        <xdr:cNvPr id="321" name="フローチャート: 判断 320"/>
        <xdr:cNvSpPr/>
      </xdr:nvSpPr>
      <xdr:spPr>
        <a:xfrm>
          <a:off x="14766290" y="100412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53340</xdr:rowOff>
    </xdr:from>
    <xdr:ext cx="735330" cy="248285"/>
    <xdr:sp macro="" textlink="">
      <xdr:nvSpPr>
        <xdr:cNvPr id="322" name="テキスト ボックス 321"/>
        <xdr:cNvSpPr txBox="1"/>
      </xdr:nvSpPr>
      <xdr:spPr>
        <a:xfrm>
          <a:off x="14465300" y="1012444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17780</xdr:rowOff>
    </xdr:from>
    <xdr:to>
      <xdr:col>72</xdr:col>
      <xdr:colOff>191770</xdr:colOff>
      <xdr:row>60</xdr:row>
      <xdr:rowOff>25400</xdr:rowOff>
    </xdr:to>
    <xdr:cxnSp macro="">
      <xdr:nvCxnSpPr>
        <xdr:cNvPr id="323" name="直線コネクタ 322"/>
        <xdr:cNvCxnSpPr/>
      </xdr:nvCxnSpPr>
      <xdr:spPr>
        <a:xfrm>
          <a:off x="13192760" y="992378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127635</xdr:rowOff>
    </xdr:from>
    <xdr:to>
      <xdr:col>73</xdr:col>
      <xdr:colOff>44450</xdr:colOff>
      <xdr:row>61</xdr:row>
      <xdr:rowOff>60960</xdr:rowOff>
    </xdr:to>
    <xdr:sp macro="" textlink="">
      <xdr:nvSpPr>
        <xdr:cNvPr id="324" name="フローチャート: 判断 323"/>
        <xdr:cNvSpPr/>
      </xdr:nvSpPr>
      <xdr:spPr>
        <a:xfrm>
          <a:off x="13959840" y="10033635"/>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45720</xdr:rowOff>
    </xdr:from>
    <xdr:ext cx="760730" cy="249555"/>
    <xdr:sp macro="" textlink="">
      <xdr:nvSpPr>
        <xdr:cNvPr id="325" name="テキスト ボックス 324"/>
        <xdr:cNvSpPr txBox="1"/>
      </xdr:nvSpPr>
      <xdr:spPr>
        <a:xfrm>
          <a:off x="13647420" y="1011682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15240</xdr:rowOff>
    </xdr:from>
    <xdr:to>
      <xdr:col>68</xdr:col>
      <xdr:colOff>152400</xdr:colOff>
      <xdr:row>60</xdr:row>
      <xdr:rowOff>17780</xdr:rowOff>
    </xdr:to>
    <xdr:cxnSp macro="">
      <xdr:nvCxnSpPr>
        <xdr:cNvPr id="326" name="直線コネクタ 325"/>
        <xdr:cNvCxnSpPr/>
      </xdr:nvCxnSpPr>
      <xdr:spPr>
        <a:xfrm>
          <a:off x="12374880" y="9921240"/>
          <a:ext cx="8178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113665</xdr:rowOff>
    </xdr:from>
    <xdr:to>
      <xdr:col>68</xdr:col>
      <xdr:colOff>191770</xdr:colOff>
      <xdr:row>61</xdr:row>
      <xdr:rowOff>46355</xdr:rowOff>
    </xdr:to>
    <xdr:sp macro="" textlink="">
      <xdr:nvSpPr>
        <xdr:cNvPr id="327" name="フローチャート: 判断 326"/>
        <xdr:cNvSpPr/>
      </xdr:nvSpPr>
      <xdr:spPr>
        <a:xfrm>
          <a:off x="13141960" y="1001966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31750</xdr:rowOff>
    </xdr:from>
    <xdr:ext cx="760730" cy="249555"/>
    <xdr:sp macro="" textlink="">
      <xdr:nvSpPr>
        <xdr:cNvPr id="328" name="テキスト ボックス 327"/>
        <xdr:cNvSpPr txBox="1"/>
      </xdr:nvSpPr>
      <xdr:spPr>
        <a:xfrm>
          <a:off x="12847320" y="101028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106045</xdr:rowOff>
    </xdr:from>
    <xdr:to>
      <xdr:col>64</xdr:col>
      <xdr:colOff>152400</xdr:colOff>
      <xdr:row>61</xdr:row>
      <xdr:rowOff>38735</xdr:rowOff>
    </xdr:to>
    <xdr:sp macro="" textlink="">
      <xdr:nvSpPr>
        <xdr:cNvPr id="329" name="フローチャート: 判断 328"/>
        <xdr:cNvSpPr/>
      </xdr:nvSpPr>
      <xdr:spPr>
        <a:xfrm>
          <a:off x="12324080" y="10012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24765</xdr:rowOff>
    </xdr:from>
    <xdr:ext cx="760730" cy="248285"/>
    <xdr:sp macro="" textlink="">
      <xdr:nvSpPr>
        <xdr:cNvPr id="330" name="テキスト ボックス 329"/>
        <xdr:cNvSpPr txBox="1"/>
      </xdr:nvSpPr>
      <xdr:spPr>
        <a:xfrm>
          <a:off x="12029440" y="100958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60730" cy="248285"/>
    <xdr:sp macro="" textlink="">
      <xdr:nvSpPr>
        <xdr:cNvPr id="331" name="テキスト ボックス 330"/>
        <xdr:cNvSpPr txBox="1"/>
      </xdr:nvSpPr>
      <xdr:spPr>
        <a:xfrm>
          <a:off x="153797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60730" cy="248285"/>
    <xdr:sp macro="" textlink="">
      <xdr:nvSpPr>
        <xdr:cNvPr id="332" name="テキスト ボックス 331"/>
        <xdr:cNvSpPr txBox="1"/>
      </xdr:nvSpPr>
      <xdr:spPr>
        <a:xfrm>
          <a:off x="1461262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8285"/>
    <xdr:sp macro="" textlink="">
      <xdr:nvSpPr>
        <xdr:cNvPr id="333" name="テキスト ボックス 332"/>
        <xdr:cNvSpPr txBox="1"/>
      </xdr:nvSpPr>
      <xdr:spPr>
        <a:xfrm>
          <a:off x="13807440" y="115544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60730" cy="248285"/>
    <xdr:sp macro="" textlink="">
      <xdr:nvSpPr>
        <xdr:cNvPr id="334" name="テキスト ボックス 333"/>
        <xdr:cNvSpPr txBox="1"/>
      </xdr:nvSpPr>
      <xdr:spPr>
        <a:xfrm>
          <a:off x="129946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60730" cy="248285"/>
    <xdr:sp macro="" textlink="">
      <xdr:nvSpPr>
        <xdr:cNvPr id="335" name="テキスト ボックス 334"/>
        <xdr:cNvSpPr txBox="1"/>
      </xdr:nvSpPr>
      <xdr:spPr>
        <a:xfrm>
          <a:off x="121767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59</xdr:row>
      <xdr:rowOff>161925</xdr:rowOff>
    </xdr:from>
    <xdr:to>
      <xdr:col>81</xdr:col>
      <xdr:colOff>95250</xdr:colOff>
      <xdr:row>60</xdr:row>
      <xdr:rowOff>94615</xdr:rowOff>
    </xdr:to>
    <xdr:sp macro="" textlink="">
      <xdr:nvSpPr>
        <xdr:cNvPr id="336" name="楕円 335"/>
        <xdr:cNvSpPr/>
      </xdr:nvSpPr>
      <xdr:spPr>
        <a:xfrm>
          <a:off x="15533370" y="99028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86360</xdr:rowOff>
    </xdr:from>
    <xdr:ext cx="760730" cy="248285"/>
    <xdr:sp macro="" textlink="">
      <xdr:nvSpPr>
        <xdr:cNvPr id="337" name="定員管理の状況該当値テキスト"/>
        <xdr:cNvSpPr txBox="1"/>
      </xdr:nvSpPr>
      <xdr:spPr>
        <a:xfrm>
          <a:off x="15666720" y="98272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59</xdr:row>
      <xdr:rowOff>150495</xdr:rowOff>
    </xdr:from>
    <xdr:to>
      <xdr:col>77</xdr:col>
      <xdr:colOff>95250</xdr:colOff>
      <xdr:row>60</xdr:row>
      <xdr:rowOff>83185</xdr:rowOff>
    </xdr:to>
    <xdr:sp macro="" textlink="">
      <xdr:nvSpPr>
        <xdr:cNvPr id="338" name="楕円 337"/>
        <xdr:cNvSpPr/>
      </xdr:nvSpPr>
      <xdr:spPr>
        <a:xfrm>
          <a:off x="14766290" y="989139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93345</xdr:rowOff>
    </xdr:from>
    <xdr:ext cx="735330" cy="248285"/>
    <xdr:sp macro="" textlink="">
      <xdr:nvSpPr>
        <xdr:cNvPr id="339" name="テキスト ボックス 338"/>
        <xdr:cNvSpPr txBox="1"/>
      </xdr:nvSpPr>
      <xdr:spPr>
        <a:xfrm>
          <a:off x="14465300" y="966914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140970</xdr:rowOff>
    </xdr:from>
    <xdr:to>
      <xdr:col>73</xdr:col>
      <xdr:colOff>44450</xdr:colOff>
      <xdr:row>60</xdr:row>
      <xdr:rowOff>73660</xdr:rowOff>
    </xdr:to>
    <xdr:sp macro="" textlink="">
      <xdr:nvSpPr>
        <xdr:cNvPr id="340" name="楕円 339"/>
        <xdr:cNvSpPr/>
      </xdr:nvSpPr>
      <xdr:spPr>
        <a:xfrm>
          <a:off x="13959840" y="98818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83820</xdr:rowOff>
    </xdr:from>
    <xdr:ext cx="760730" cy="248285"/>
    <xdr:sp macro="" textlink="">
      <xdr:nvSpPr>
        <xdr:cNvPr id="341" name="テキスト ボックス 340"/>
        <xdr:cNvSpPr txBox="1"/>
      </xdr:nvSpPr>
      <xdr:spPr>
        <a:xfrm>
          <a:off x="13647420" y="965962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133985</xdr:rowOff>
    </xdr:from>
    <xdr:to>
      <xdr:col>68</xdr:col>
      <xdr:colOff>191770</xdr:colOff>
      <xdr:row>60</xdr:row>
      <xdr:rowOff>66675</xdr:rowOff>
    </xdr:to>
    <xdr:sp macro="" textlink="">
      <xdr:nvSpPr>
        <xdr:cNvPr id="342" name="楕円 341"/>
        <xdr:cNvSpPr/>
      </xdr:nvSpPr>
      <xdr:spPr>
        <a:xfrm>
          <a:off x="13141960" y="987488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76200</xdr:rowOff>
    </xdr:from>
    <xdr:ext cx="760730" cy="248920"/>
    <xdr:sp macro="" textlink="">
      <xdr:nvSpPr>
        <xdr:cNvPr id="343" name="テキスト ボックス 342"/>
        <xdr:cNvSpPr txBox="1"/>
      </xdr:nvSpPr>
      <xdr:spPr>
        <a:xfrm>
          <a:off x="12847320" y="965200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131445</xdr:rowOff>
    </xdr:from>
    <xdr:to>
      <xdr:col>64</xdr:col>
      <xdr:colOff>152400</xdr:colOff>
      <xdr:row>60</xdr:row>
      <xdr:rowOff>64135</xdr:rowOff>
    </xdr:to>
    <xdr:sp macro="" textlink="">
      <xdr:nvSpPr>
        <xdr:cNvPr id="344" name="楕円 343"/>
        <xdr:cNvSpPr/>
      </xdr:nvSpPr>
      <xdr:spPr>
        <a:xfrm>
          <a:off x="12324080" y="987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73660</xdr:rowOff>
    </xdr:from>
    <xdr:ext cx="760730" cy="249555"/>
    <xdr:sp macro="" textlink="">
      <xdr:nvSpPr>
        <xdr:cNvPr id="345" name="テキスト ボックス 344"/>
        <xdr:cNvSpPr txBox="1"/>
      </xdr:nvSpPr>
      <xdr:spPr>
        <a:xfrm>
          <a:off x="12029440" y="964946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6" name="正方形/長方形 345"/>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4645" cy="296545"/>
    <xdr:sp macro="" textlink="">
      <xdr:nvSpPr>
        <xdr:cNvPr id="347" name="テキスト ボックス 346"/>
        <xdr:cNvSpPr txBox="1"/>
      </xdr:nvSpPr>
      <xdr:spPr>
        <a:xfrm>
          <a:off x="12519660" y="5179060"/>
          <a:ext cx="1604645"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9730" cy="345440"/>
    <xdr:sp macro="" textlink="">
      <xdr:nvSpPr>
        <xdr:cNvPr id="348" name="テキスト ボックス 347"/>
        <xdr:cNvSpPr txBox="1"/>
      </xdr:nvSpPr>
      <xdr:spPr>
        <a:xfrm>
          <a:off x="1410970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49" name="正方形/長方形 348"/>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0" name="正方形/長方形 349"/>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1" name="正方形/長方形 350"/>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2" name="正方形/長方形 351"/>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3" name="正方形/長方形 352"/>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4" name="正方形/長方形 353"/>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5" name="正方形/長方形 354"/>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6" name="正方形/長方形 355"/>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57" name="正方形/長方形 356"/>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58" name="テキスト ボックス 357"/>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実質公債費比率は前年度に比べ</a:t>
          </a:r>
          <a:r>
            <a:rPr kumimoji="1" lang="en-US" altLang="ja-JP" sz="1300">
              <a:latin typeface="ＭＳ Ｐゴシック"/>
              <a:ea typeface="ＭＳ Ｐゴシック"/>
            </a:rPr>
            <a:t>0.6</a:t>
          </a:r>
          <a:r>
            <a:rPr kumimoji="1" lang="ja-JP" altLang="en-US" sz="1300">
              <a:latin typeface="ＭＳ Ｐゴシック"/>
              <a:ea typeface="ＭＳ Ｐゴシック"/>
            </a:rPr>
            <a:t>ポイント減少した。要因としては、平成</a:t>
          </a:r>
          <a:r>
            <a:rPr kumimoji="1" lang="en-US" altLang="ja-JP" sz="1300">
              <a:latin typeface="ＭＳ Ｐゴシック"/>
              <a:ea typeface="ＭＳ Ｐゴシック"/>
            </a:rPr>
            <a:t>25</a:t>
          </a:r>
          <a:r>
            <a:rPr kumimoji="1" lang="ja-JP" altLang="en-US" sz="1300">
              <a:latin typeface="ＭＳ Ｐゴシック"/>
              <a:ea typeface="ＭＳ Ｐゴシック"/>
            </a:rPr>
            <a:t>年度に実施した緊急防災・減災事業債の償還が完了したことによる元利償還金の減などが挙げられる。</a:t>
          </a:r>
        </a:p>
        <a:p>
          <a:r>
            <a:rPr kumimoji="1" lang="ja-JP" altLang="en-US" sz="1300">
              <a:latin typeface="ＭＳ Ｐゴシック"/>
              <a:ea typeface="ＭＳ Ｐゴシック"/>
            </a:rPr>
            <a:t>今後は教育施設の集約化事業による地方債の発行が増加することが予想される。起債の繰り上げ償還を実施するなどし、比率の上昇抑制に努める。</a:t>
          </a:r>
        </a:p>
      </xdr:txBody>
    </xdr:sp>
    <xdr:clientData/>
  </xdr:twoCellAnchor>
  <xdr:oneCellAnchor>
    <xdr:from>
      <xdr:col>61</xdr:col>
      <xdr:colOff>6350</xdr:colOff>
      <xdr:row>32</xdr:row>
      <xdr:rowOff>97790</xdr:rowOff>
    </xdr:from>
    <xdr:ext cx="298450" cy="216535"/>
    <xdr:sp macro="" textlink="">
      <xdr:nvSpPr>
        <xdr:cNvPr id="359" name="テキスト ボックス 358"/>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0" name="直線コネクタ 359"/>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8285"/>
    <xdr:sp macro="" textlink="">
      <xdr:nvSpPr>
        <xdr:cNvPr id="361" name="テキスト ボックス 360"/>
        <xdr:cNvSpPr txBox="1"/>
      </xdr:nvSpPr>
      <xdr:spPr>
        <a:xfrm>
          <a:off x="11051540" y="7751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159385</xdr:rowOff>
    </xdr:from>
    <xdr:to>
      <xdr:col>85</xdr:col>
      <xdr:colOff>95250</xdr:colOff>
      <xdr:row>44</xdr:row>
      <xdr:rowOff>159385</xdr:rowOff>
    </xdr:to>
    <xdr:cxnSp macro="">
      <xdr:nvCxnSpPr>
        <xdr:cNvPr id="362" name="直線コネクタ 361"/>
        <xdr:cNvCxnSpPr/>
      </xdr:nvCxnSpPr>
      <xdr:spPr>
        <a:xfrm>
          <a:off x="11742420" y="742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62000" cy="248285"/>
    <xdr:sp macro="" textlink="">
      <xdr:nvSpPr>
        <xdr:cNvPr id="363" name="テキスト ボックス 362"/>
        <xdr:cNvSpPr txBox="1"/>
      </xdr:nvSpPr>
      <xdr:spPr>
        <a:xfrm>
          <a:off x="11051540" y="72866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64" name="直線コネクタ 363"/>
        <xdr:cNvCxnSpPr/>
      </xdr:nvCxnSpPr>
      <xdr:spPr>
        <a:xfrm>
          <a:off x="11742420" y="6958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52705</xdr:rowOff>
    </xdr:from>
    <xdr:ext cx="762000" cy="248285"/>
    <xdr:sp macro="" textlink="">
      <xdr:nvSpPr>
        <xdr:cNvPr id="365" name="テキスト ボックス 364"/>
        <xdr:cNvSpPr txBox="1"/>
      </xdr:nvSpPr>
      <xdr:spPr>
        <a:xfrm>
          <a:off x="11051540" y="682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55245</xdr:rowOff>
    </xdr:from>
    <xdr:to>
      <xdr:col>85</xdr:col>
      <xdr:colOff>95250</xdr:colOff>
      <xdr:row>39</xdr:row>
      <xdr:rowOff>55245</xdr:rowOff>
    </xdr:to>
    <xdr:cxnSp macro="">
      <xdr:nvCxnSpPr>
        <xdr:cNvPr id="366" name="直線コネクタ 365"/>
        <xdr:cNvCxnSpPr/>
      </xdr:nvCxnSpPr>
      <xdr:spPr>
        <a:xfrm>
          <a:off x="11742420" y="64941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83185</xdr:rowOff>
    </xdr:from>
    <xdr:ext cx="762000" cy="248285"/>
    <xdr:sp macro="" textlink="">
      <xdr:nvSpPr>
        <xdr:cNvPr id="367" name="テキスト ボックス 366"/>
        <xdr:cNvSpPr txBox="1"/>
      </xdr:nvSpPr>
      <xdr:spPr>
        <a:xfrm>
          <a:off x="11051540" y="6356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85725</xdr:rowOff>
    </xdr:from>
    <xdr:to>
      <xdr:col>85</xdr:col>
      <xdr:colOff>95250</xdr:colOff>
      <xdr:row>36</xdr:row>
      <xdr:rowOff>85725</xdr:rowOff>
    </xdr:to>
    <xdr:cxnSp macro="">
      <xdr:nvCxnSpPr>
        <xdr:cNvPr id="368" name="直線コネクタ 367"/>
        <xdr:cNvCxnSpPr/>
      </xdr:nvCxnSpPr>
      <xdr:spPr>
        <a:xfrm>
          <a:off x="11742420" y="60293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33</xdr:row>
      <xdr:rowOff>116205</xdr:rowOff>
    </xdr:to>
    <xdr:cxnSp macro="">
      <xdr:nvCxnSpPr>
        <xdr:cNvPr id="369" name="直線コネクタ 368"/>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0"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20320</xdr:rowOff>
    </xdr:from>
    <xdr:to>
      <xdr:col>81</xdr:col>
      <xdr:colOff>44450</xdr:colOff>
      <xdr:row>43</xdr:row>
      <xdr:rowOff>137795</xdr:rowOff>
    </xdr:to>
    <xdr:cxnSp macro="">
      <xdr:nvCxnSpPr>
        <xdr:cNvPr id="371" name="直線コネクタ 370"/>
        <xdr:cNvCxnSpPr/>
      </xdr:nvCxnSpPr>
      <xdr:spPr>
        <a:xfrm flipV="1">
          <a:off x="15577820" y="6294120"/>
          <a:ext cx="0" cy="942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111125</xdr:rowOff>
    </xdr:from>
    <xdr:ext cx="760730" cy="249555"/>
    <xdr:sp macro="" textlink="">
      <xdr:nvSpPr>
        <xdr:cNvPr id="372" name="公債費負担の状況最小値テキスト"/>
        <xdr:cNvSpPr txBox="1"/>
      </xdr:nvSpPr>
      <xdr:spPr>
        <a:xfrm>
          <a:off x="15666720" y="721042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137795</xdr:rowOff>
    </xdr:from>
    <xdr:to>
      <xdr:col>81</xdr:col>
      <xdr:colOff>133350</xdr:colOff>
      <xdr:row>43</xdr:row>
      <xdr:rowOff>137795</xdr:rowOff>
    </xdr:to>
    <xdr:cxnSp macro="">
      <xdr:nvCxnSpPr>
        <xdr:cNvPr id="373" name="直線コネクタ 372"/>
        <xdr:cNvCxnSpPr/>
      </xdr:nvCxnSpPr>
      <xdr:spPr>
        <a:xfrm>
          <a:off x="15506700" y="72370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103505</xdr:rowOff>
    </xdr:from>
    <xdr:ext cx="760730" cy="249555"/>
    <xdr:sp macro="" textlink="">
      <xdr:nvSpPr>
        <xdr:cNvPr id="374" name="公債費負担の状況最大値テキスト"/>
        <xdr:cNvSpPr txBox="1"/>
      </xdr:nvSpPr>
      <xdr:spPr>
        <a:xfrm>
          <a:off x="15666720" y="60471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80</xdr:col>
      <xdr:colOff>165100</xdr:colOff>
      <xdr:row>38</xdr:row>
      <xdr:rowOff>20320</xdr:rowOff>
    </xdr:from>
    <xdr:to>
      <xdr:col>81</xdr:col>
      <xdr:colOff>133350</xdr:colOff>
      <xdr:row>38</xdr:row>
      <xdr:rowOff>20320</xdr:rowOff>
    </xdr:to>
    <xdr:cxnSp macro="">
      <xdr:nvCxnSpPr>
        <xdr:cNvPr id="375" name="直線コネクタ 374"/>
        <xdr:cNvCxnSpPr/>
      </xdr:nvCxnSpPr>
      <xdr:spPr>
        <a:xfrm>
          <a:off x="15506700" y="62941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96520</xdr:rowOff>
    </xdr:from>
    <xdr:to>
      <xdr:col>81</xdr:col>
      <xdr:colOff>44450</xdr:colOff>
      <xdr:row>41</xdr:row>
      <xdr:rowOff>125095</xdr:rowOff>
    </xdr:to>
    <xdr:cxnSp macro="">
      <xdr:nvCxnSpPr>
        <xdr:cNvPr id="376" name="直線コネクタ 375"/>
        <xdr:cNvCxnSpPr/>
      </xdr:nvCxnSpPr>
      <xdr:spPr>
        <a:xfrm flipV="1">
          <a:off x="14810740" y="6865620"/>
          <a:ext cx="7670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63500</xdr:rowOff>
    </xdr:from>
    <xdr:ext cx="760730" cy="248285"/>
    <xdr:sp macro="" textlink="">
      <xdr:nvSpPr>
        <xdr:cNvPr id="377" name="公債費負担の状況平均値テキスト"/>
        <xdr:cNvSpPr txBox="1"/>
      </xdr:nvSpPr>
      <xdr:spPr>
        <a:xfrm>
          <a:off x="15666720" y="666750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41</xdr:row>
      <xdr:rowOff>47625</xdr:rowOff>
    </xdr:from>
    <xdr:to>
      <xdr:col>81</xdr:col>
      <xdr:colOff>95250</xdr:colOff>
      <xdr:row>41</xdr:row>
      <xdr:rowOff>145415</xdr:rowOff>
    </xdr:to>
    <xdr:sp macro="" textlink="">
      <xdr:nvSpPr>
        <xdr:cNvPr id="378" name="フローチャート: 判断 377"/>
        <xdr:cNvSpPr/>
      </xdr:nvSpPr>
      <xdr:spPr>
        <a:xfrm>
          <a:off x="15533370" y="68167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41</xdr:row>
      <xdr:rowOff>68580</xdr:rowOff>
    </xdr:from>
    <xdr:to>
      <xdr:col>77</xdr:col>
      <xdr:colOff>44450</xdr:colOff>
      <xdr:row>41</xdr:row>
      <xdr:rowOff>125095</xdr:rowOff>
    </xdr:to>
    <xdr:cxnSp macro="">
      <xdr:nvCxnSpPr>
        <xdr:cNvPr id="379" name="直線コネクタ 378"/>
        <xdr:cNvCxnSpPr/>
      </xdr:nvCxnSpPr>
      <xdr:spPr>
        <a:xfrm>
          <a:off x="13999210" y="6837680"/>
          <a:ext cx="81153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41</xdr:row>
      <xdr:rowOff>33655</xdr:rowOff>
    </xdr:from>
    <xdr:to>
      <xdr:col>77</xdr:col>
      <xdr:colOff>95250</xdr:colOff>
      <xdr:row>41</xdr:row>
      <xdr:rowOff>131445</xdr:rowOff>
    </xdr:to>
    <xdr:sp macro="" textlink="">
      <xdr:nvSpPr>
        <xdr:cNvPr id="380" name="フローチャート: 判断 379"/>
        <xdr:cNvSpPr/>
      </xdr:nvSpPr>
      <xdr:spPr>
        <a:xfrm>
          <a:off x="14766290" y="68027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140970</xdr:rowOff>
    </xdr:from>
    <xdr:ext cx="735330" cy="249555"/>
    <xdr:sp macro="" textlink="">
      <xdr:nvSpPr>
        <xdr:cNvPr id="381" name="テキスト ボックス 380"/>
        <xdr:cNvSpPr txBox="1"/>
      </xdr:nvSpPr>
      <xdr:spPr>
        <a:xfrm>
          <a:off x="14465300" y="657987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59690</xdr:rowOff>
    </xdr:from>
    <xdr:to>
      <xdr:col>72</xdr:col>
      <xdr:colOff>191770</xdr:colOff>
      <xdr:row>41</xdr:row>
      <xdr:rowOff>68580</xdr:rowOff>
    </xdr:to>
    <xdr:cxnSp macro="">
      <xdr:nvCxnSpPr>
        <xdr:cNvPr id="382" name="直線コネクタ 381"/>
        <xdr:cNvCxnSpPr/>
      </xdr:nvCxnSpPr>
      <xdr:spPr>
        <a:xfrm>
          <a:off x="13192760" y="682879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24765</xdr:rowOff>
    </xdr:from>
    <xdr:to>
      <xdr:col>73</xdr:col>
      <xdr:colOff>44450</xdr:colOff>
      <xdr:row>41</xdr:row>
      <xdr:rowOff>122555</xdr:rowOff>
    </xdr:to>
    <xdr:sp macro="" textlink="">
      <xdr:nvSpPr>
        <xdr:cNvPr id="383" name="フローチャート: 判断 382"/>
        <xdr:cNvSpPr/>
      </xdr:nvSpPr>
      <xdr:spPr>
        <a:xfrm>
          <a:off x="13959840" y="67938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107315</xdr:rowOff>
    </xdr:from>
    <xdr:ext cx="760730" cy="249555"/>
    <xdr:sp macro="" textlink="">
      <xdr:nvSpPr>
        <xdr:cNvPr id="384" name="テキスト ボックス 383"/>
        <xdr:cNvSpPr txBox="1"/>
      </xdr:nvSpPr>
      <xdr:spPr>
        <a:xfrm>
          <a:off x="13647420" y="68764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59690</xdr:rowOff>
    </xdr:from>
    <xdr:to>
      <xdr:col>68</xdr:col>
      <xdr:colOff>152400</xdr:colOff>
      <xdr:row>41</xdr:row>
      <xdr:rowOff>78105</xdr:rowOff>
    </xdr:to>
    <xdr:cxnSp macro="">
      <xdr:nvCxnSpPr>
        <xdr:cNvPr id="385" name="直線コネクタ 384"/>
        <xdr:cNvCxnSpPr/>
      </xdr:nvCxnSpPr>
      <xdr:spPr>
        <a:xfrm flipV="1">
          <a:off x="12374880" y="6828790"/>
          <a:ext cx="8178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24765</xdr:rowOff>
    </xdr:from>
    <xdr:to>
      <xdr:col>68</xdr:col>
      <xdr:colOff>191770</xdr:colOff>
      <xdr:row>41</xdr:row>
      <xdr:rowOff>122555</xdr:rowOff>
    </xdr:to>
    <xdr:sp macro="" textlink="">
      <xdr:nvSpPr>
        <xdr:cNvPr id="386" name="フローチャート: 判断 385"/>
        <xdr:cNvSpPr/>
      </xdr:nvSpPr>
      <xdr:spPr>
        <a:xfrm>
          <a:off x="13141960" y="679386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107315</xdr:rowOff>
    </xdr:from>
    <xdr:ext cx="760730" cy="249555"/>
    <xdr:sp macro="" textlink="">
      <xdr:nvSpPr>
        <xdr:cNvPr id="387" name="テキスト ボックス 386"/>
        <xdr:cNvSpPr txBox="1"/>
      </xdr:nvSpPr>
      <xdr:spPr>
        <a:xfrm>
          <a:off x="12847320" y="68764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19685</xdr:rowOff>
    </xdr:from>
    <xdr:to>
      <xdr:col>64</xdr:col>
      <xdr:colOff>152400</xdr:colOff>
      <xdr:row>41</xdr:row>
      <xdr:rowOff>117475</xdr:rowOff>
    </xdr:to>
    <xdr:sp macro="" textlink="">
      <xdr:nvSpPr>
        <xdr:cNvPr id="388" name="フローチャート: 判断 387"/>
        <xdr:cNvSpPr/>
      </xdr:nvSpPr>
      <xdr:spPr>
        <a:xfrm>
          <a:off x="12324080" y="6788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127000</xdr:rowOff>
    </xdr:from>
    <xdr:ext cx="760730" cy="248285"/>
    <xdr:sp macro="" textlink="">
      <xdr:nvSpPr>
        <xdr:cNvPr id="389" name="テキスト ボックス 388"/>
        <xdr:cNvSpPr txBox="1"/>
      </xdr:nvSpPr>
      <xdr:spPr>
        <a:xfrm>
          <a:off x="12029440" y="656590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60730" cy="248285"/>
    <xdr:sp macro="" textlink="">
      <xdr:nvSpPr>
        <xdr:cNvPr id="390" name="テキスト ボックス 389"/>
        <xdr:cNvSpPr txBox="1"/>
      </xdr:nvSpPr>
      <xdr:spPr>
        <a:xfrm>
          <a:off x="153797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60730" cy="248285"/>
    <xdr:sp macro="" textlink="">
      <xdr:nvSpPr>
        <xdr:cNvPr id="391" name="テキスト ボックス 390"/>
        <xdr:cNvSpPr txBox="1"/>
      </xdr:nvSpPr>
      <xdr:spPr>
        <a:xfrm>
          <a:off x="1461262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8285"/>
    <xdr:sp macro="" textlink="">
      <xdr:nvSpPr>
        <xdr:cNvPr id="392" name="テキスト ボックス 391"/>
        <xdr:cNvSpPr txBox="1"/>
      </xdr:nvSpPr>
      <xdr:spPr>
        <a:xfrm>
          <a:off x="13807440" y="7886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60730" cy="248285"/>
    <xdr:sp macro="" textlink="">
      <xdr:nvSpPr>
        <xdr:cNvPr id="393" name="テキスト ボックス 392"/>
        <xdr:cNvSpPr txBox="1"/>
      </xdr:nvSpPr>
      <xdr:spPr>
        <a:xfrm>
          <a:off x="129946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60730" cy="248285"/>
    <xdr:sp macro="" textlink="">
      <xdr:nvSpPr>
        <xdr:cNvPr id="394" name="テキスト ボックス 393"/>
        <xdr:cNvSpPr txBox="1"/>
      </xdr:nvSpPr>
      <xdr:spPr>
        <a:xfrm>
          <a:off x="121767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41</xdr:row>
      <xdr:rowOff>47625</xdr:rowOff>
    </xdr:from>
    <xdr:to>
      <xdr:col>81</xdr:col>
      <xdr:colOff>95250</xdr:colOff>
      <xdr:row>41</xdr:row>
      <xdr:rowOff>145415</xdr:rowOff>
    </xdr:to>
    <xdr:sp macro="" textlink="">
      <xdr:nvSpPr>
        <xdr:cNvPr id="395" name="楕円 394"/>
        <xdr:cNvSpPr/>
      </xdr:nvSpPr>
      <xdr:spPr>
        <a:xfrm>
          <a:off x="15533370" y="68167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20955</xdr:rowOff>
    </xdr:from>
    <xdr:ext cx="760730" cy="248285"/>
    <xdr:sp macro="" textlink="">
      <xdr:nvSpPr>
        <xdr:cNvPr id="396" name="公債費負担の状況該当値テキスト"/>
        <xdr:cNvSpPr txBox="1"/>
      </xdr:nvSpPr>
      <xdr:spPr>
        <a:xfrm>
          <a:off x="15666720" y="679005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41</xdr:row>
      <xdr:rowOff>75565</xdr:rowOff>
    </xdr:from>
    <xdr:to>
      <xdr:col>77</xdr:col>
      <xdr:colOff>95250</xdr:colOff>
      <xdr:row>42</xdr:row>
      <xdr:rowOff>8255</xdr:rowOff>
    </xdr:to>
    <xdr:sp macro="" textlink="">
      <xdr:nvSpPr>
        <xdr:cNvPr id="397" name="楕円 396"/>
        <xdr:cNvSpPr/>
      </xdr:nvSpPr>
      <xdr:spPr>
        <a:xfrm>
          <a:off x="14766290" y="684466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159385</xdr:rowOff>
    </xdr:from>
    <xdr:ext cx="735330" cy="248285"/>
    <xdr:sp macro="" textlink="">
      <xdr:nvSpPr>
        <xdr:cNvPr id="398" name="テキスト ボックス 397"/>
        <xdr:cNvSpPr txBox="1"/>
      </xdr:nvSpPr>
      <xdr:spPr>
        <a:xfrm>
          <a:off x="14465300" y="692848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19685</xdr:rowOff>
    </xdr:from>
    <xdr:to>
      <xdr:col>73</xdr:col>
      <xdr:colOff>44450</xdr:colOff>
      <xdr:row>41</xdr:row>
      <xdr:rowOff>117475</xdr:rowOff>
    </xdr:to>
    <xdr:sp macro="" textlink="">
      <xdr:nvSpPr>
        <xdr:cNvPr id="399" name="楕円 398"/>
        <xdr:cNvSpPr/>
      </xdr:nvSpPr>
      <xdr:spPr>
        <a:xfrm>
          <a:off x="13959840" y="678878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127000</xdr:rowOff>
    </xdr:from>
    <xdr:ext cx="760730" cy="248285"/>
    <xdr:sp macro="" textlink="">
      <xdr:nvSpPr>
        <xdr:cNvPr id="400" name="テキスト ボックス 399"/>
        <xdr:cNvSpPr txBox="1"/>
      </xdr:nvSpPr>
      <xdr:spPr>
        <a:xfrm>
          <a:off x="13647420" y="656590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10160</xdr:rowOff>
    </xdr:from>
    <xdr:to>
      <xdr:col>68</xdr:col>
      <xdr:colOff>191770</xdr:colOff>
      <xdr:row>41</xdr:row>
      <xdr:rowOff>107950</xdr:rowOff>
    </xdr:to>
    <xdr:sp macro="" textlink="">
      <xdr:nvSpPr>
        <xdr:cNvPr id="401" name="楕円 400"/>
        <xdr:cNvSpPr/>
      </xdr:nvSpPr>
      <xdr:spPr>
        <a:xfrm>
          <a:off x="13141960" y="677926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118110</xdr:rowOff>
    </xdr:from>
    <xdr:ext cx="760730" cy="248285"/>
    <xdr:sp macro="" textlink="">
      <xdr:nvSpPr>
        <xdr:cNvPr id="402" name="テキスト ボックス 401"/>
        <xdr:cNvSpPr txBox="1"/>
      </xdr:nvSpPr>
      <xdr:spPr>
        <a:xfrm>
          <a:off x="12847320" y="655701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29210</xdr:rowOff>
    </xdr:from>
    <xdr:to>
      <xdr:col>64</xdr:col>
      <xdr:colOff>152400</xdr:colOff>
      <xdr:row>41</xdr:row>
      <xdr:rowOff>127000</xdr:rowOff>
    </xdr:to>
    <xdr:sp macro="" textlink="">
      <xdr:nvSpPr>
        <xdr:cNvPr id="403" name="楕円 402"/>
        <xdr:cNvSpPr/>
      </xdr:nvSpPr>
      <xdr:spPr>
        <a:xfrm>
          <a:off x="12324080" y="6798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112395</xdr:rowOff>
    </xdr:from>
    <xdr:ext cx="760730" cy="249555"/>
    <xdr:sp macro="" textlink="">
      <xdr:nvSpPr>
        <xdr:cNvPr id="404" name="テキスト ボックス 403"/>
        <xdr:cNvSpPr txBox="1"/>
      </xdr:nvSpPr>
      <xdr:spPr>
        <a:xfrm>
          <a:off x="12029440" y="688149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05" name="正方形/長方形 404"/>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7640" cy="297180"/>
    <xdr:sp macro="" textlink="">
      <xdr:nvSpPr>
        <xdr:cNvPr id="406" name="テキスト ボックス 405"/>
        <xdr:cNvSpPr txBox="1"/>
      </xdr:nvSpPr>
      <xdr:spPr>
        <a:xfrm>
          <a:off x="12602845" y="1510665"/>
          <a:ext cx="1437640"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07" name="テキスト ボックス 406"/>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08" name="正方形/長方形 407"/>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09" name="正方形/長方形 408"/>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0" name="正方形/長方形 409"/>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11" name="正方形/長方形 410"/>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12" name="正方形/長方形 411"/>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13" name="正方形/長方形 412"/>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14" name="正方形/長方形 413"/>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15" name="正方形/長方形 414"/>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16" name="正方形/長方形 415"/>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17" name="テキスト ボックス 416"/>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ふるさと応援基金等への積立により充当可能基金が増加しており、将来負担比率は低率で推移している。教育施設の集約化事業を実施しており、今後は起債の発行や基金の取崩しも増加すると予想される。</a:t>
          </a:r>
        </a:p>
        <a:p>
          <a:r>
            <a:rPr kumimoji="1" lang="ja-JP" altLang="en-US" sz="1300">
              <a:latin typeface="ＭＳ Ｐゴシック"/>
              <a:ea typeface="ＭＳ Ｐゴシック"/>
            </a:rPr>
            <a:t>後世への負担を少しでも軽減するよう、新規事業の実施等については慎重に検討するなど財政の健全化を図る。</a:t>
          </a:r>
        </a:p>
      </xdr:txBody>
    </xdr:sp>
    <xdr:clientData/>
  </xdr:twoCellAnchor>
  <xdr:oneCellAnchor>
    <xdr:from>
      <xdr:col>61</xdr:col>
      <xdr:colOff>6350</xdr:colOff>
      <xdr:row>10</xdr:row>
      <xdr:rowOff>60960</xdr:rowOff>
    </xdr:from>
    <xdr:ext cx="298450" cy="215900"/>
    <xdr:sp macro="" textlink="">
      <xdr:nvSpPr>
        <xdr:cNvPr id="418" name="テキスト ボックス 417"/>
        <xdr:cNvSpPr txBox="1"/>
      </xdr:nvSpPr>
      <xdr:spPr>
        <a:xfrm>
          <a:off x="11704320" y="1711960"/>
          <a:ext cx="2984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19" name="直線コネクタ 418"/>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8285"/>
    <xdr:sp macro="" textlink="">
      <xdr:nvSpPr>
        <xdr:cNvPr id="420" name="テキスト ボックス 419"/>
        <xdr:cNvSpPr txBox="1"/>
      </xdr:nvSpPr>
      <xdr:spPr>
        <a:xfrm>
          <a:off x="11051540" y="40824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1" name="直線コネクタ 420"/>
        <xdr:cNvCxnSpPr/>
      </xdr:nvCxnSpPr>
      <xdr:spPr>
        <a:xfrm>
          <a:off x="11742420" y="38322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62865</xdr:rowOff>
    </xdr:from>
    <xdr:ext cx="762000" cy="248285"/>
    <xdr:sp macro="" textlink="">
      <xdr:nvSpPr>
        <xdr:cNvPr id="422" name="テキスト ボックス 421"/>
        <xdr:cNvSpPr txBox="1"/>
      </xdr:nvSpPr>
      <xdr:spPr>
        <a:xfrm>
          <a:off x="11051540" y="3695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142240</xdr:rowOff>
    </xdr:from>
    <xdr:to>
      <xdr:col>85</xdr:col>
      <xdr:colOff>95250</xdr:colOff>
      <xdr:row>20</xdr:row>
      <xdr:rowOff>142240</xdr:rowOff>
    </xdr:to>
    <xdr:cxnSp macro="">
      <xdr:nvCxnSpPr>
        <xdr:cNvPr id="423" name="直線コネクタ 422"/>
        <xdr:cNvCxnSpPr/>
      </xdr:nvCxnSpPr>
      <xdr:spPr>
        <a:xfrm>
          <a:off x="11742420" y="3444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49555"/>
    <xdr:sp macro="" textlink="">
      <xdr:nvSpPr>
        <xdr:cNvPr id="424" name="テキスト ボックス 423"/>
        <xdr:cNvSpPr txBox="1"/>
      </xdr:nvSpPr>
      <xdr:spPr>
        <a:xfrm>
          <a:off x="11051540" y="3307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85725</xdr:rowOff>
    </xdr:from>
    <xdr:to>
      <xdr:col>85</xdr:col>
      <xdr:colOff>95250</xdr:colOff>
      <xdr:row>18</xdr:row>
      <xdr:rowOff>85725</xdr:rowOff>
    </xdr:to>
    <xdr:cxnSp macro="">
      <xdr:nvCxnSpPr>
        <xdr:cNvPr id="425" name="直線コネクタ 424"/>
        <xdr:cNvCxnSpPr/>
      </xdr:nvCxnSpPr>
      <xdr:spPr>
        <a:xfrm>
          <a:off x="11742420" y="3057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113665</xdr:rowOff>
    </xdr:from>
    <xdr:ext cx="762000" cy="249555"/>
    <xdr:sp macro="" textlink="">
      <xdr:nvSpPr>
        <xdr:cNvPr id="426" name="テキスト ボックス 425"/>
        <xdr:cNvSpPr txBox="1"/>
      </xdr:nvSpPr>
      <xdr:spPr>
        <a:xfrm>
          <a:off x="11051540" y="2920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27" name="直線コネクタ 426"/>
        <xdr:cNvCxnSpPr/>
      </xdr:nvCxnSpPr>
      <xdr:spPr>
        <a:xfrm>
          <a:off x="11742420" y="2670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57150</xdr:rowOff>
    </xdr:from>
    <xdr:ext cx="762000" cy="248285"/>
    <xdr:sp macro="" textlink="">
      <xdr:nvSpPr>
        <xdr:cNvPr id="428" name="テキスト ボックス 427"/>
        <xdr:cNvSpPr txBox="1"/>
      </xdr:nvSpPr>
      <xdr:spPr>
        <a:xfrm>
          <a:off x="11051540" y="253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136525</xdr:rowOff>
    </xdr:from>
    <xdr:to>
      <xdr:col>85</xdr:col>
      <xdr:colOff>95250</xdr:colOff>
      <xdr:row>13</xdr:row>
      <xdr:rowOff>136525</xdr:rowOff>
    </xdr:to>
    <xdr:cxnSp macro="">
      <xdr:nvCxnSpPr>
        <xdr:cNvPr id="429" name="直線コネクタ 428"/>
        <xdr:cNvCxnSpPr/>
      </xdr:nvCxnSpPr>
      <xdr:spPr>
        <a:xfrm>
          <a:off x="11742420" y="22828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164465</xdr:rowOff>
    </xdr:from>
    <xdr:ext cx="762000" cy="248920"/>
    <xdr:sp macro="" textlink="">
      <xdr:nvSpPr>
        <xdr:cNvPr id="430" name="テキスト ボックス 429"/>
        <xdr:cNvSpPr txBox="1"/>
      </xdr:nvSpPr>
      <xdr:spPr>
        <a:xfrm>
          <a:off x="11051540" y="2145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31" name="直線コネクタ 430"/>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32"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136525</xdr:rowOff>
    </xdr:from>
    <xdr:to>
      <xdr:col>81</xdr:col>
      <xdr:colOff>44450</xdr:colOff>
      <xdr:row>23</xdr:row>
      <xdr:rowOff>121285</xdr:rowOff>
    </xdr:to>
    <xdr:cxnSp macro="">
      <xdr:nvCxnSpPr>
        <xdr:cNvPr id="433" name="直線コネクタ 432"/>
        <xdr:cNvCxnSpPr/>
      </xdr:nvCxnSpPr>
      <xdr:spPr>
        <a:xfrm flipV="1">
          <a:off x="15577820" y="2282825"/>
          <a:ext cx="0" cy="1635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93980</xdr:rowOff>
    </xdr:from>
    <xdr:ext cx="760730" cy="248285"/>
    <xdr:sp macro="" textlink="">
      <xdr:nvSpPr>
        <xdr:cNvPr id="434" name="将来負担の状況最小値テキスト"/>
        <xdr:cNvSpPr txBox="1"/>
      </xdr:nvSpPr>
      <xdr:spPr>
        <a:xfrm>
          <a:off x="15666720" y="389128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121285</xdr:rowOff>
    </xdr:from>
    <xdr:to>
      <xdr:col>81</xdr:col>
      <xdr:colOff>133350</xdr:colOff>
      <xdr:row>23</xdr:row>
      <xdr:rowOff>121285</xdr:rowOff>
    </xdr:to>
    <xdr:cxnSp macro="">
      <xdr:nvCxnSpPr>
        <xdr:cNvPr id="435" name="直線コネクタ 434"/>
        <xdr:cNvCxnSpPr/>
      </xdr:nvCxnSpPr>
      <xdr:spPr>
        <a:xfrm>
          <a:off x="15506700" y="39185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0730" cy="249555"/>
    <xdr:sp macro="" textlink="">
      <xdr:nvSpPr>
        <xdr:cNvPr id="436" name="将来負担の状況最大値テキスト"/>
        <xdr:cNvSpPr txBox="1"/>
      </xdr:nvSpPr>
      <xdr:spPr>
        <a:xfrm>
          <a:off x="15666720" y="19869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136525</xdr:rowOff>
    </xdr:from>
    <xdr:to>
      <xdr:col>81</xdr:col>
      <xdr:colOff>133350</xdr:colOff>
      <xdr:row>13</xdr:row>
      <xdr:rowOff>136525</xdr:rowOff>
    </xdr:to>
    <xdr:cxnSp macro="">
      <xdr:nvCxnSpPr>
        <xdr:cNvPr id="437" name="直線コネクタ 436"/>
        <xdr:cNvCxnSpPr/>
      </xdr:nvCxnSpPr>
      <xdr:spPr>
        <a:xfrm>
          <a:off x="15506700" y="2282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60960</xdr:rowOff>
    </xdr:from>
    <xdr:ext cx="760730" cy="248285"/>
    <xdr:sp macro="" textlink="">
      <xdr:nvSpPr>
        <xdr:cNvPr id="438" name="将来負担の状況平均値テキスト"/>
        <xdr:cNvSpPr txBox="1"/>
      </xdr:nvSpPr>
      <xdr:spPr>
        <a:xfrm>
          <a:off x="15666720" y="220726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87630</xdr:rowOff>
    </xdr:from>
    <xdr:to>
      <xdr:col>81</xdr:col>
      <xdr:colOff>95250</xdr:colOff>
      <xdr:row>14</xdr:row>
      <xdr:rowOff>20320</xdr:rowOff>
    </xdr:to>
    <xdr:sp macro="" textlink="">
      <xdr:nvSpPr>
        <xdr:cNvPr id="439" name="フローチャート: 判断 438"/>
        <xdr:cNvSpPr/>
      </xdr:nvSpPr>
      <xdr:spPr>
        <a:xfrm>
          <a:off x="15533370" y="22339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191770</xdr:colOff>
      <xdr:row>13</xdr:row>
      <xdr:rowOff>87630</xdr:rowOff>
    </xdr:from>
    <xdr:to>
      <xdr:col>77</xdr:col>
      <xdr:colOff>95250</xdr:colOff>
      <xdr:row>14</xdr:row>
      <xdr:rowOff>20320</xdr:rowOff>
    </xdr:to>
    <xdr:sp macro="" textlink="">
      <xdr:nvSpPr>
        <xdr:cNvPr id="440" name="フローチャート: 判断 439"/>
        <xdr:cNvSpPr/>
      </xdr:nvSpPr>
      <xdr:spPr>
        <a:xfrm>
          <a:off x="14766290" y="22339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29845</xdr:rowOff>
    </xdr:from>
    <xdr:ext cx="735330" cy="248285"/>
    <xdr:sp macro="" textlink="">
      <xdr:nvSpPr>
        <xdr:cNvPr id="441" name="テキスト ボックス 440"/>
        <xdr:cNvSpPr txBox="1"/>
      </xdr:nvSpPr>
      <xdr:spPr>
        <a:xfrm>
          <a:off x="14465300" y="201104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87630</xdr:rowOff>
    </xdr:from>
    <xdr:to>
      <xdr:col>73</xdr:col>
      <xdr:colOff>44450</xdr:colOff>
      <xdr:row>14</xdr:row>
      <xdr:rowOff>20320</xdr:rowOff>
    </xdr:to>
    <xdr:sp macro="" textlink="">
      <xdr:nvSpPr>
        <xdr:cNvPr id="442" name="フローチャート: 判断 441"/>
        <xdr:cNvSpPr/>
      </xdr:nvSpPr>
      <xdr:spPr>
        <a:xfrm>
          <a:off x="13959840" y="22339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29845</xdr:rowOff>
    </xdr:from>
    <xdr:ext cx="760730" cy="248285"/>
    <xdr:sp macro="" textlink="">
      <xdr:nvSpPr>
        <xdr:cNvPr id="443" name="テキスト ボックス 442"/>
        <xdr:cNvSpPr txBox="1"/>
      </xdr:nvSpPr>
      <xdr:spPr>
        <a:xfrm>
          <a:off x="13647420" y="201104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87630</xdr:rowOff>
    </xdr:from>
    <xdr:to>
      <xdr:col>68</xdr:col>
      <xdr:colOff>191770</xdr:colOff>
      <xdr:row>14</xdr:row>
      <xdr:rowOff>20320</xdr:rowOff>
    </xdr:to>
    <xdr:sp macro="" textlink="">
      <xdr:nvSpPr>
        <xdr:cNvPr id="444" name="フローチャート: 判断 443"/>
        <xdr:cNvSpPr/>
      </xdr:nvSpPr>
      <xdr:spPr>
        <a:xfrm>
          <a:off x="13141960" y="22339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29845</xdr:rowOff>
    </xdr:from>
    <xdr:ext cx="760730" cy="248285"/>
    <xdr:sp macro="" textlink="">
      <xdr:nvSpPr>
        <xdr:cNvPr id="445" name="テキスト ボックス 444"/>
        <xdr:cNvSpPr txBox="1"/>
      </xdr:nvSpPr>
      <xdr:spPr>
        <a:xfrm>
          <a:off x="12847320" y="201104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87630</xdr:rowOff>
    </xdr:from>
    <xdr:to>
      <xdr:col>64</xdr:col>
      <xdr:colOff>152400</xdr:colOff>
      <xdr:row>14</xdr:row>
      <xdr:rowOff>20320</xdr:rowOff>
    </xdr:to>
    <xdr:sp macro="" textlink="">
      <xdr:nvSpPr>
        <xdr:cNvPr id="446" name="フローチャート: 判断 445"/>
        <xdr:cNvSpPr/>
      </xdr:nvSpPr>
      <xdr:spPr>
        <a:xfrm>
          <a:off x="12324080" y="2233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29845</xdr:rowOff>
    </xdr:from>
    <xdr:ext cx="760730" cy="248285"/>
    <xdr:sp macro="" textlink="">
      <xdr:nvSpPr>
        <xdr:cNvPr id="447" name="テキスト ボックス 446"/>
        <xdr:cNvSpPr txBox="1"/>
      </xdr:nvSpPr>
      <xdr:spPr>
        <a:xfrm>
          <a:off x="12029440" y="201104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60730" cy="248285"/>
    <xdr:sp macro="" textlink="">
      <xdr:nvSpPr>
        <xdr:cNvPr id="448" name="テキスト ボックス 447"/>
        <xdr:cNvSpPr txBox="1"/>
      </xdr:nvSpPr>
      <xdr:spPr>
        <a:xfrm>
          <a:off x="1537970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60730" cy="248285"/>
    <xdr:sp macro="" textlink="">
      <xdr:nvSpPr>
        <xdr:cNvPr id="449" name="テキスト ボックス 448"/>
        <xdr:cNvSpPr txBox="1"/>
      </xdr:nvSpPr>
      <xdr:spPr>
        <a:xfrm>
          <a:off x="1461262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8285"/>
    <xdr:sp macro="" textlink="">
      <xdr:nvSpPr>
        <xdr:cNvPr id="450" name="テキスト ボックス 449"/>
        <xdr:cNvSpPr txBox="1"/>
      </xdr:nvSpPr>
      <xdr:spPr>
        <a:xfrm>
          <a:off x="13807440" y="4217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60730" cy="248285"/>
    <xdr:sp macro="" textlink="">
      <xdr:nvSpPr>
        <xdr:cNvPr id="451" name="テキスト ボックス 450"/>
        <xdr:cNvSpPr txBox="1"/>
      </xdr:nvSpPr>
      <xdr:spPr>
        <a:xfrm>
          <a:off x="1299464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60730" cy="248285"/>
    <xdr:sp macro="" textlink="">
      <xdr:nvSpPr>
        <xdr:cNvPr id="452" name="テキスト ボックス 451"/>
        <xdr:cNvSpPr txBox="1"/>
      </xdr:nvSpPr>
      <xdr:spPr>
        <a:xfrm>
          <a:off x="1217676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3,570
3,425
39.60
5,765,154
5,369,412
320,934
2,035,744
2,062,137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7810"/>
    <xdr:sp macro="" textlink="">
      <xdr:nvSpPr>
        <xdr:cNvPr id="30" name="テキスト ボックス 29"/>
        <xdr:cNvSpPr txBox="1"/>
      </xdr:nvSpPr>
      <xdr:spPr>
        <a:xfrm>
          <a:off x="647065"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7810"/>
    <xdr:sp macro="" textlink="">
      <xdr:nvSpPr>
        <xdr:cNvPr id="31" name="テキスト ボックス 30"/>
        <xdr:cNvSpPr txBox="1"/>
      </xdr:nvSpPr>
      <xdr:spPr>
        <a:xfrm>
          <a:off x="647065" y="37465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人件費は前年度と比べ</a:t>
          </a:r>
          <a:r>
            <a:rPr kumimoji="1" lang="en-US" altLang="ja-JP" sz="1300">
              <a:latin typeface="ＭＳ Ｐゴシック"/>
              <a:ea typeface="ＭＳ Ｐゴシック"/>
            </a:rPr>
            <a:t>1.7</a:t>
          </a:r>
          <a:r>
            <a:rPr kumimoji="1" lang="ja-JP" altLang="en-US" sz="1300">
              <a:latin typeface="ＭＳ Ｐゴシック"/>
              <a:ea typeface="ＭＳ Ｐゴシック"/>
            </a:rPr>
            <a:t>ポイント増加し、類似団体・全国平均・高知県平均と比較しても高い水準である。</a:t>
          </a:r>
        </a:p>
        <a:p>
          <a:r>
            <a:rPr kumimoji="1" lang="ja-JP" altLang="en-US" sz="1300">
              <a:latin typeface="ＭＳ Ｐゴシック"/>
              <a:ea typeface="ＭＳ Ｐゴシック"/>
            </a:rPr>
            <a:t>人件費増加の要因は、職員及びフルタイムの会計年度任用職員の給料が増加したためである。</a:t>
          </a:r>
        </a:p>
        <a:p>
          <a:r>
            <a:rPr kumimoji="1" lang="ja-JP" altLang="en-US" sz="1300">
              <a:latin typeface="ＭＳ Ｐゴシック"/>
              <a:ea typeface="ＭＳ Ｐゴシック"/>
            </a:rPr>
            <a:t>人件費の抑制は必要であるが、必要な部署には配置できるように予算の確保は必要である。</a:t>
          </a: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7810"/>
    <xdr:sp macro="" textlink="">
      <xdr:nvSpPr>
        <xdr:cNvPr id="47" name="テキスト ボックス 46"/>
        <xdr:cNvSpPr txBox="1"/>
      </xdr:nvSpPr>
      <xdr:spPr>
        <a:xfrm>
          <a:off x="23685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59080"/>
    <xdr:sp macro="" textlink="">
      <xdr:nvSpPr>
        <xdr:cNvPr id="49" name="テキスト ボックス 48"/>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8000" cy="259080"/>
    <xdr:sp macro="" textlink="">
      <xdr:nvSpPr>
        <xdr:cNvPr id="51" name="テキスト ボックス 50"/>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7810"/>
    <xdr:sp macro="" textlink="">
      <xdr:nvSpPr>
        <xdr:cNvPr id="53" name="テキスト ボックス 52"/>
        <xdr:cNvSpPr txBox="1"/>
      </xdr:nvSpPr>
      <xdr:spPr>
        <a:xfrm>
          <a:off x="236855" y="6271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8000" cy="259080"/>
    <xdr:sp macro="" textlink="">
      <xdr:nvSpPr>
        <xdr:cNvPr id="55" name="テキスト ボックス 54"/>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8000" cy="259080"/>
    <xdr:sp macro="" textlink="">
      <xdr:nvSpPr>
        <xdr:cNvPr id="57" name="テキスト ボックス 56"/>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7810"/>
    <xdr:sp macro="" textlink="">
      <xdr:nvSpPr>
        <xdr:cNvPr id="59" name="テキスト ボックス 58"/>
        <xdr:cNvSpPr txBox="1"/>
      </xdr:nvSpPr>
      <xdr:spPr>
        <a:xfrm>
          <a:off x="23685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41452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11430</xdr:rowOff>
    </xdr:from>
    <xdr:ext cx="760730" cy="259080"/>
    <xdr:sp macro="" textlink="">
      <xdr:nvSpPr>
        <xdr:cNvPr id="62" name="人件費最小値テキスト"/>
        <xdr:cNvSpPr txBox="1"/>
      </xdr:nvSpPr>
      <xdr:spPr>
        <a:xfrm>
          <a:off x="4503420" y="6869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342765" y="6897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72390</xdr:rowOff>
    </xdr:from>
    <xdr:ext cx="760730" cy="259080"/>
    <xdr:sp macro="" textlink="">
      <xdr:nvSpPr>
        <xdr:cNvPr id="64" name="人件費最大値テキスト"/>
        <xdr:cNvSpPr txBox="1"/>
      </xdr:nvSpPr>
      <xdr:spPr>
        <a:xfrm>
          <a:off x="4503420" y="5387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342765" y="56438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37</xdr:row>
      <xdr:rowOff>39370</xdr:rowOff>
    </xdr:from>
    <xdr:to>
      <xdr:col>24</xdr:col>
      <xdr:colOff>25400</xdr:colOff>
      <xdr:row>37</xdr:row>
      <xdr:rowOff>104140</xdr:rowOff>
    </xdr:to>
    <xdr:cxnSp macro="">
      <xdr:nvCxnSpPr>
        <xdr:cNvPr id="66" name="直線コネクタ 65"/>
        <xdr:cNvCxnSpPr/>
      </xdr:nvCxnSpPr>
      <xdr:spPr>
        <a:xfrm>
          <a:off x="3657600" y="6383020"/>
          <a:ext cx="75692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5080</xdr:rowOff>
    </xdr:from>
    <xdr:ext cx="760730" cy="259080"/>
    <xdr:sp macro="" textlink="">
      <xdr:nvSpPr>
        <xdr:cNvPr id="67" name="人件費平均値テキスト"/>
        <xdr:cNvSpPr txBox="1"/>
      </xdr:nvSpPr>
      <xdr:spPr>
        <a:xfrm>
          <a:off x="4503420" y="600583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380865" y="61607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5080</xdr:rowOff>
    </xdr:from>
    <xdr:to>
      <xdr:col>19</xdr:col>
      <xdr:colOff>182880</xdr:colOff>
      <xdr:row>37</xdr:row>
      <xdr:rowOff>39370</xdr:rowOff>
    </xdr:to>
    <xdr:cxnSp macro="">
      <xdr:nvCxnSpPr>
        <xdr:cNvPr id="69" name="直線コネクタ 68"/>
        <xdr:cNvCxnSpPr/>
      </xdr:nvCxnSpPr>
      <xdr:spPr>
        <a:xfrm>
          <a:off x="2841625" y="6348730"/>
          <a:ext cx="8159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611245" y="6130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69850</xdr:rowOff>
    </xdr:from>
    <xdr:ext cx="736600" cy="259080"/>
    <xdr:sp macro="" textlink="">
      <xdr:nvSpPr>
        <xdr:cNvPr id="71" name="テキスト ボックス 70"/>
        <xdr:cNvSpPr txBox="1"/>
      </xdr:nvSpPr>
      <xdr:spPr>
        <a:xfrm>
          <a:off x="3298190" y="5899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138430</xdr:rowOff>
    </xdr:from>
    <xdr:to>
      <xdr:col>15</xdr:col>
      <xdr:colOff>98425</xdr:colOff>
      <xdr:row>37</xdr:row>
      <xdr:rowOff>5080</xdr:rowOff>
    </xdr:to>
    <xdr:cxnSp macro="">
      <xdr:nvCxnSpPr>
        <xdr:cNvPr id="72" name="直線コネクタ 71"/>
        <xdr:cNvCxnSpPr/>
      </xdr:nvCxnSpPr>
      <xdr:spPr>
        <a:xfrm>
          <a:off x="2021205" y="6310630"/>
          <a:ext cx="8204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2790825"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69850</xdr:rowOff>
    </xdr:from>
    <xdr:ext cx="760730" cy="259080"/>
    <xdr:sp macro="" textlink="">
      <xdr:nvSpPr>
        <xdr:cNvPr id="74" name="テキスト ボックス 73"/>
        <xdr:cNvSpPr txBox="1"/>
      </xdr:nvSpPr>
      <xdr:spPr>
        <a:xfrm>
          <a:off x="2494915" y="5899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138430</xdr:rowOff>
    </xdr:from>
    <xdr:to>
      <xdr:col>11</xdr:col>
      <xdr:colOff>9525</xdr:colOff>
      <xdr:row>36</xdr:row>
      <xdr:rowOff>149860</xdr:rowOff>
    </xdr:to>
    <xdr:cxnSp macro="">
      <xdr:nvCxnSpPr>
        <xdr:cNvPr id="75" name="直線コネクタ 74"/>
        <xdr:cNvCxnSpPr/>
      </xdr:nvCxnSpPr>
      <xdr:spPr>
        <a:xfrm flipV="1">
          <a:off x="1217930" y="6310630"/>
          <a:ext cx="8032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1987550" y="6107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46990</xdr:rowOff>
    </xdr:from>
    <xdr:ext cx="762000" cy="259080"/>
    <xdr:sp macro="" textlink="">
      <xdr:nvSpPr>
        <xdr:cNvPr id="77" name="テキスト ボックス 76"/>
        <xdr:cNvSpPr txBox="1"/>
      </xdr:nvSpPr>
      <xdr:spPr>
        <a:xfrm>
          <a:off x="1674495" y="587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16713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127000</xdr:rowOff>
    </xdr:from>
    <xdr:ext cx="760730" cy="259080"/>
    <xdr:sp macro="" textlink="">
      <xdr:nvSpPr>
        <xdr:cNvPr id="79" name="テキスト ボックス 78"/>
        <xdr:cNvSpPr txBox="1"/>
      </xdr:nvSpPr>
      <xdr:spPr>
        <a:xfrm>
          <a:off x="871220" y="59563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0" name="テキスト ボックス 79"/>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81" name="テキスト ボックス 80"/>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3" name="テキスト ボックス 82"/>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4" name="テキスト ボックス 83"/>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53340</xdr:rowOff>
    </xdr:from>
    <xdr:to>
      <xdr:col>24</xdr:col>
      <xdr:colOff>76200</xdr:colOff>
      <xdr:row>37</xdr:row>
      <xdr:rowOff>154940</xdr:rowOff>
    </xdr:to>
    <xdr:sp macro="" textlink="">
      <xdr:nvSpPr>
        <xdr:cNvPr id="85" name="楕円 84"/>
        <xdr:cNvSpPr/>
      </xdr:nvSpPr>
      <xdr:spPr>
        <a:xfrm>
          <a:off x="4380865" y="6396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25400</xdr:rowOff>
    </xdr:from>
    <xdr:ext cx="760730" cy="259080"/>
    <xdr:sp macro="" textlink="">
      <xdr:nvSpPr>
        <xdr:cNvPr id="86" name="人件費該当値テキスト"/>
        <xdr:cNvSpPr txBox="1"/>
      </xdr:nvSpPr>
      <xdr:spPr>
        <a:xfrm>
          <a:off x="4503420" y="6369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611245" y="63322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74930</xdr:rowOff>
    </xdr:from>
    <xdr:ext cx="736600" cy="257810"/>
    <xdr:sp macro="" textlink="">
      <xdr:nvSpPr>
        <xdr:cNvPr id="88" name="テキスト ボックス 87"/>
        <xdr:cNvSpPr txBox="1"/>
      </xdr:nvSpPr>
      <xdr:spPr>
        <a:xfrm>
          <a:off x="3298190" y="64185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125730</xdr:rowOff>
    </xdr:from>
    <xdr:to>
      <xdr:col>15</xdr:col>
      <xdr:colOff>149225</xdr:colOff>
      <xdr:row>37</xdr:row>
      <xdr:rowOff>55880</xdr:rowOff>
    </xdr:to>
    <xdr:sp macro="" textlink="">
      <xdr:nvSpPr>
        <xdr:cNvPr id="89" name="楕円 88"/>
        <xdr:cNvSpPr/>
      </xdr:nvSpPr>
      <xdr:spPr>
        <a:xfrm>
          <a:off x="2790825"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40640</xdr:rowOff>
    </xdr:from>
    <xdr:ext cx="760730" cy="257810"/>
    <xdr:sp macro="" textlink="">
      <xdr:nvSpPr>
        <xdr:cNvPr id="90" name="テキスト ボックス 89"/>
        <xdr:cNvSpPr txBox="1"/>
      </xdr:nvSpPr>
      <xdr:spPr>
        <a:xfrm>
          <a:off x="2494915" y="63842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87630</xdr:rowOff>
    </xdr:from>
    <xdr:to>
      <xdr:col>11</xdr:col>
      <xdr:colOff>60325</xdr:colOff>
      <xdr:row>37</xdr:row>
      <xdr:rowOff>17780</xdr:rowOff>
    </xdr:to>
    <xdr:sp macro="" textlink="">
      <xdr:nvSpPr>
        <xdr:cNvPr id="91" name="楕円 90"/>
        <xdr:cNvSpPr/>
      </xdr:nvSpPr>
      <xdr:spPr>
        <a:xfrm>
          <a:off x="1987550" y="62598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2540</xdr:rowOff>
    </xdr:from>
    <xdr:ext cx="762000" cy="259080"/>
    <xdr:sp macro="" textlink="">
      <xdr:nvSpPr>
        <xdr:cNvPr id="92" name="テキスト ボックス 91"/>
        <xdr:cNvSpPr txBox="1"/>
      </xdr:nvSpPr>
      <xdr:spPr>
        <a:xfrm>
          <a:off x="1674495" y="634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xdr:cNvSpPr/>
      </xdr:nvSpPr>
      <xdr:spPr>
        <a:xfrm>
          <a:off x="116713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13970</xdr:rowOff>
    </xdr:from>
    <xdr:ext cx="760730" cy="259080"/>
    <xdr:sp macro="" textlink="">
      <xdr:nvSpPr>
        <xdr:cNvPr id="94" name="テキスト ボックス 93"/>
        <xdr:cNvSpPr txBox="1"/>
      </xdr:nvSpPr>
      <xdr:spPr>
        <a:xfrm>
          <a:off x="871220" y="6357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物件費は前年度比</a:t>
          </a:r>
          <a:r>
            <a:rPr kumimoji="1" lang="en-US" altLang="ja-JP" sz="1300">
              <a:latin typeface="ＭＳ Ｐゴシック"/>
              <a:ea typeface="ＭＳ Ｐゴシック"/>
            </a:rPr>
            <a:t>1.3</a:t>
          </a:r>
          <a:r>
            <a:rPr kumimoji="1" lang="ja-JP" altLang="en-US" sz="1300">
              <a:latin typeface="ＭＳ Ｐゴシック"/>
              <a:ea typeface="ＭＳ Ｐゴシック"/>
            </a:rPr>
            <a:t>ポイント増加し、類似団体、高知県平均よりも高い水準である。</a:t>
          </a:r>
        </a:p>
        <a:p>
          <a:r>
            <a:rPr kumimoji="1" lang="ja-JP" altLang="en-US" sz="1300">
              <a:latin typeface="ＭＳ Ｐゴシック"/>
              <a:ea typeface="ＭＳ Ｐゴシック"/>
            </a:rPr>
            <a:t>主な要因としては、あったかふれあいセンター事業の委託費や児童手当制度改正に伴うシステム改修委託費の増等が挙げられる。</a:t>
          </a:r>
        </a:p>
        <a:p>
          <a:r>
            <a:rPr kumimoji="1" lang="ja-JP" altLang="en-US" sz="1300">
              <a:latin typeface="ＭＳ Ｐゴシック"/>
              <a:ea typeface="ＭＳ Ｐゴシック"/>
            </a:rPr>
            <a:t>今後も事業の見直しを進めるとともに、全体的な経費を適宜見直しながら経費削減を図っていく必要がある。</a:t>
          </a:r>
        </a:p>
      </xdr:txBody>
    </xdr:sp>
    <xdr:clientData/>
  </xdr:twoCellAnchor>
  <xdr:oneCellAnchor>
    <xdr:from>
      <xdr:col>62</xdr:col>
      <xdr:colOff>6350</xdr:colOff>
      <xdr:row>9</xdr:row>
      <xdr:rowOff>107950</xdr:rowOff>
    </xdr:from>
    <xdr:ext cx="298450" cy="225425"/>
    <xdr:sp macro="" textlink="">
      <xdr:nvSpPr>
        <xdr:cNvPr id="106" name="テキスト ボックス 105"/>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7810"/>
    <xdr:sp macro="" textlink="">
      <xdr:nvSpPr>
        <xdr:cNvPr id="108" name="テキスト ボックス 107"/>
        <xdr:cNvSpPr txBox="1"/>
      </xdr:nvSpPr>
      <xdr:spPr>
        <a:xfrm>
          <a:off x="10926445" y="3985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8000" cy="257810"/>
    <xdr:sp macro="" textlink="">
      <xdr:nvSpPr>
        <xdr:cNvPr id="110" name="テキスト ボックス 109"/>
        <xdr:cNvSpPr txBox="1"/>
      </xdr:nvSpPr>
      <xdr:spPr>
        <a:xfrm>
          <a:off x="10926445" y="3528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8000" cy="257810"/>
    <xdr:sp macro="" textlink="">
      <xdr:nvSpPr>
        <xdr:cNvPr id="112" name="テキスト ボックス 111"/>
        <xdr:cNvSpPr txBox="1"/>
      </xdr:nvSpPr>
      <xdr:spPr>
        <a:xfrm>
          <a:off x="10926445" y="3070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8000" cy="257810"/>
    <xdr:sp macro="" textlink="">
      <xdr:nvSpPr>
        <xdr:cNvPr id="114" name="テキスト ボックス 113"/>
        <xdr:cNvSpPr txBox="1"/>
      </xdr:nvSpPr>
      <xdr:spPr>
        <a:xfrm>
          <a:off x="10926445" y="2613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8000" cy="257810"/>
    <xdr:sp macro="" textlink="">
      <xdr:nvSpPr>
        <xdr:cNvPr id="116" name="テキスト ボックス 115"/>
        <xdr:cNvSpPr txBox="1"/>
      </xdr:nvSpPr>
      <xdr:spPr>
        <a:xfrm>
          <a:off x="10926445" y="2156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158750</xdr:rowOff>
    </xdr:from>
    <xdr:to>
      <xdr:col>82</xdr:col>
      <xdr:colOff>107950</xdr:colOff>
      <xdr:row>20</xdr:row>
      <xdr:rowOff>113030</xdr:rowOff>
    </xdr:to>
    <xdr:cxnSp macro="">
      <xdr:nvCxnSpPr>
        <xdr:cNvPr id="119" name="直線コネクタ 118"/>
        <xdr:cNvCxnSpPr/>
      </xdr:nvCxnSpPr>
      <xdr:spPr>
        <a:xfrm flipV="1">
          <a:off x="1510411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20</xdr:row>
      <xdr:rowOff>85090</xdr:rowOff>
    </xdr:from>
    <xdr:ext cx="762000" cy="259080"/>
    <xdr:sp macro="" textlink="">
      <xdr:nvSpPr>
        <xdr:cNvPr id="120" name="物件費最小値テキスト"/>
        <xdr:cNvSpPr txBox="1"/>
      </xdr:nvSpPr>
      <xdr:spPr>
        <a:xfrm>
          <a:off x="1517904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113030</xdr:rowOff>
    </xdr:from>
    <xdr:to>
      <xdr:col>82</xdr:col>
      <xdr:colOff>182880</xdr:colOff>
      <xdr:row>20</xdr:row>
      <xdr:rowOff>113030</xdr:rowOff>
    </xdr:to>
    <xdr:cxnSp macro="">
      <xdr:nvCxnSpPr>
        <xdr:cNvPr id="121" name="直線コネクタ 120"/>
        <xdr:cNvCxnSpPr/>
      </xdr:nvCxnSpPr>
      <xdr:spPr>
        <a:xfrm>
          <a:off x="15015210" y="35420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13</xdr:row>
      <xdr:rowOff>73660</xdr:rowOff>
    </xdr:from>
    <xdr:ext cx="762000" cy="259080"/>
    <xdr:sp macro="" textlink="">
      <xdr:nvSpPr>
        <xdr:cNvPr id="122" name="物件費最大値テキスト"/>
        <xdr:cNvSpPr txBox="1"/>
      </xdr:nvSpPr>
      <xdr:spPr>
        <a:xfrm>
          <a:off x="1517904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158750</xdr:rowOff>
    </xdr:from>
    <xdr:to>
      <xdr:col>82</xdr:col>
      <xdr:colOff>182880</xdr:colOff>
      <xdr:row>14</xdr:row>
      <xdr:rowOff>158750</xdr:rowOff>
    </xdr:to>
    <xdr:cxnSp macro="">
      <xdr:nvCxnSpPr>
        <xdr:cNvPr id="123" name="直線コネクタ 122"/>
        <xdr:cNvCxnSpPr/>
      </xdr:nvCxnSpPr>
      <xdr:spPr>
        <a:xfrm>
          <a:off x="15015210" y="2559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120650</xdr:rowOff>
    </xdr:from>
    <xdr:to>
      <xdr:col>82</xdr:col>
      <xdr:colOff>107950</xdr:colOff>
      <xdr:row>18</xdr:row>
      <xdr:rowOff>8255</xdr:rowOff>
    </xdr:to>
    <xdr:cxnSp macro="">
      <xdr:nvCxnSpPr>
        <xdr:cNvPr id="124" name="直線コネクタ 123"/>
        <xdr:cNvCxnSpPr/>
      </xdr:nvCxnSpPr>
      <xdr:spPr>
        <a:xfrm>
          <a:off x="14334490" y="3035300"/>
          <a:ext cx="7696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16</xdr:row>
      <xdr:rowOff>67310</xdr:rowOff>
    </xdr:from>
    <xdr:ext cx="762000" cy="259080"/>
    <xdr:sp macro="" textlink="">
      <xdr:nvSpPr>
        <xdr:cNvPr id="125" name="物件費平均値テキスト"/>
        <xdr:cNvSpPr txBox="1"/>
      </xdr:nvSpPr>
      <xdr:spPr>
        <a:xfrm>
          <a:off x="15179040" y="281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50800</xdr:rowOff>
    </xdr:from>
    <xdr:to>
      <xdr:col>82</xdr:col>
      <xdr:colOff>158750</xdr:colOff>
      <xdr:row>17</xdr:row>
      <xdr:rowOff>152400</xdr:rowOff>
    </xdr:to>
    <xdr:sp macro="" textlink="">
      <xdr:nvSpPr>
        <xdr:cNvPr id="126" name="フローチャート: 判断 125"/>
        <xdr:cNvSpPr/>
      </xdr:nvSpPr>
      <xdr:spPr>
        <a:xfrm>
          <a:off x="1505331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97790</xdr:rowOff>
    </xdr:from>
    <xdr:to>
      <xdr:col>78</xdr:col>
      <xdr:colOff>69850</xdr:colOff>
      <xdr:row>17</xdr:row>
      <xdr:rowOff>120650</xdr:rowOff>
    </xdr:to>
    <xdr:cxnSp macro="">
      <xdr:nvCxnSpPr>
        <xdr:cNvPr id="127" name="直線コネクタ 126"/>
        <xdr:cNvCxnSpPr/>
      </xdr:nvCxnSpPr>
      <xdr:spPr>
        <a:xfrm>
          <a:off x="13531215" y="3012440"/>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37465</xdr:rowOff>
    </xdr:from>
    <xdr:to>
      <xdr:col>78</xdr:col>
      <xdr:colOff>120650</xdr:colOff>
      <xdr:row>17</xdr:row>
      <xdr:rowOff>139065</xdr:rowOff>
    </xdr:to>
    <xdr:sp macro="" textlink="">
      <xdr:nvSpPr>
        <xdr:cNvPr id="128" name="フローチャート: 判断 127"/>
        <xdr:cNvSpPr/>
      </xdr:nvSpPr>
      <xdr:spPr>
        <a:xfrm>
          <a:off x="1428369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149225</xdr:rowOff>
    </xdr:from>
    <xdr:ext cx="735330" cy="259080"/>
    <xdr:sp macro="" textlink="">
      <xdr:nvSpPr>
        <xdr:cNvPr id="129" name="テキスト ボックス 128"/>
        <xdr:cNvSpPr txBox="1"/>
      </xdr:nvSpPr>
      <xdr:spPr>
        <a:xfrm>
          <a:off x="13987780" y="27209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1270</xdr:rowOff>
    </xdr:from>
    <xdr:to>
      <xdr:col>73</xdr:col>
      <xdr:colOff>180975</xdr:colOff>
      <xdr:row>17</xdr:row>
      <xdr:rowOff>97790</xdr:rowOff>
    </xdr:to>
    <xdr:cxnSp macro="">
      <xdr:nvCxnSpPr>
        <xdr:cNvPr id="130" name="直線コネクタ 129"/>
        <xdr:cNvCxnSpPr/>
      </xdr:nvCxnSpPr>
      <xdr:spPr>
        <a:xfrm>
          <a:off x="12710795" y="2915920"/>
          <a:ext cx="82042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23495</xdr:rowOff>
    </xdr:from>
    <xdr:to>
      <xdr:col>74</xdr:col>
      <xdr:colOff>31750</xdr:colOff>
      <xdr:row>17</xdr:row>
      <xdr:rowOff>125095</xdr:rowOff>
    </xdr:to>
    <xdr:sp macro="" textlink="">
      <xdr:nvSpPr>
        <xdr:cNvPr id="131" name="フローチャート: 判断 130"/>
        <xdr:cNvSpPr/>
      </xdr:nvSpPr>
      <xdr:spPr>
        <a:xfrm>
          <a:off x="13480415" y="29381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135255</xdr:rowOff>
    </xdr:from>
    <xdr:ext cx="762000" cy="257810"/>
    <xdr:sp macro="" textlink="">
      <xdr:nvSpPr>
        <xdr:cNvPr id="132" name="テキスト ボックス 131"/>
        <xdr:cNvSpPr txBox="1"/>
      </xdr:nvSpPr>
      <xdr:spPr>
        <a:xfrm>
          <a:off x="13167360" y="27070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1270</xdr:rowOff>
    </xdr:from>
    <xdr:to>
      <xdr:col>69</xdr:col>
      <xdr:colOff>92075</xdr:colOff>
      <xdr:row>17</xdr:row>
      <xdr:rowOff>83820</xdr:rowOff>
    </xdr:to>
    <xdr:cxnSp macro="">
      <xdr:nvCxnSpPr>
        <xdr:cNvPr id="133" name="直線コネクタ 132"/>
        <xdr:cNvCxnSpPr/>
      </xdr:nvCxnSpPr>
      <xdr:spPr>
        <a:xfrm flipV="1">
          <a:off x="11890375" y="2915920"/>
          <a:ext cx="8204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140335</xdr:rowOff>
    </xdr:from>
    <xdr:to>
      <xdr:col>69</xdr:col>
      <xdr:colOff>142875</xdr:colOff>
      <xdr:row>17</xdr:row>
      <xdr:rowOff>70485</xdr:rowOff>
    </xdr:to>
    <xdr:sp macro="" textlink="">
      <xdr:nvSpPr>
        <xdr:cNvPr id="134" name="フローチャート: 判断 133"/>
        <xdr:cNvSpPr/>
      </xdr:nvSpPr>
      <xdr:spPr>
        <a:xfrm>
          <a:off x="12659995"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55245</xdr:rowOff>
    </xdr:from>
    <xdr:ext cx="762000" cy="257810"/>
    <xdr:sp macro="" textlink="">
      <xdr:nvSpPr>
        <xdr:cNvPr id="135" name="テキスト ボックス 134"/>
        <xdr:cNvSpPr txBox="1"/>
      </xdr:nvSpPr>
      <xdr:spPr>
        <a:xfrm>
          <a:off x="12364085" y="296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1856720" y="2887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85090</xdr:rowOff>
    </xdr:from>
    <xdr:ext cx="760730" cy="259080"/>
    <xdr:sp macro="" textlink="">
      <xdr:nvSpPr>
        <xdr:cNvPr id="137" name="テキスト ボックス 136"/>
        <xdr:cNvSpPr txBox="1"/>
      </xdr:nvSpPr>
      <xdr:spPr>
        <a:xfrm>
          <a:off x="11543665" y="2656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38" name="テキスト ボックス 137"/>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39" name="テキスト ボックス 138"/>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0" name="テキスト ボックス 139"/>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1" name="テキスト ボックス 140"/>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2" name="テキスト ボックス 141"/>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128905</xdr:rowOff>
    </xdr:from>
    <xdr:to>
      <xdr:col>82</xdr:col>
      <xdr:colOff>158750</xdr:colOff>
      <xdr:row>18</xdr:row>
      <xdr:rowOff>59055</xdr:rowOff>
    </xdr:to>
    <xdr:sp macro="" textlink="">
      <xdr:nvSpPr>
        <xdr:cNvPr id="143" name="楕円 142"/>
        <xdr:cNvSpPr/>
      </xdr:nvSpPr>
      <xdr:spPr>
        <a:xfrm>
          <a:off x="15053310" y="304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17</xdr:row>
      <xdr:rowOff>100965</xdr:rowOff>
    </xdr:from>
    <xdr:ext cx="762000" cy="257810"/>
    <xdr:sp macro="" textlink="">
      <xdr:nvSpPr>
        <xdr:cNvPr id="144" name="物件費該当値テキスト"/>
        <xdr:cNvSpPr txBox="1"/>
      </xdr:nvSpPr>
      <xdr:spPr>
        <a:xfrm>
          <a:off x="15179040" y="30156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69215</xdr:rowOff>
    </xdr:from>
    <xdr:to>
      <xdr:col>78</xdr:col>
      <xdr:colOff>120650</xdr:colOff>
      <xdr:row>17</xdr:row>
      <xdr:rowOff>170815</xdr:rowOff>
    </xdr:to>
    <xdr:sp macro="" textlink="">
      <xdr:nvSpPr>
        <xdr:cNvPr id="145" name="楕円 144"/>
        <xdr:cNvSpPr/>
      </xdr:nvSpPr>
      <xdr:spPr>
        <a:xfrm>
          <a:off x="14283690" y="29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155575</xdr:rowOff>
    </xdr:from>
    <xdr:ext cx="735330" cy="257810"/>
    <xdr:sp macro="" textlink="">
      <xdr:nvSpPr>
        <xdr:cNvPr id="146" name="テキスト ボックス 145"/>
        <xdr:cNvSpPr txBox="1"/>
      </xdr:nvSpPr>
      <xdr:spPr>
        <a:xfrm>
          <a:off x="13987780" y="307022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46355</xdr:rowOff>
    </xdr:from>
    <xdr:to>
      <xdr:col>74</xdr:col>
      <xdr:colOff>31750</xdr:colOff>
      <xdr:row>17</xdr:row>
      <xdr:rowOff>147955</xdr:rowOff>
    </xdr:to>
    <xdr:sp macro="" textlink="">
      <xdr:nvSpPr>
        <xdr:cNvPr id="147" name="楕円 146"/>
        <xdr:cNvSpPr/>
      </xdr:nvSpPr>
      <xdr:spPr>
        <a:xfrm>
          <a:off x="13480415" y="29610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132715</xdr:rowOff>
    </xdr:from>
    <xdr:ext cx="762000" cy="257810"/>
    <xdr:sp macro="" textlink="">
      <xdr:nvSpPr>
        <xdr:cNvPr id="148" name="テキスト ボックス 147"/>
        <xdr:cNvSpPr txBox="1"/>
      </xdr:nvSpPr>
      <xdr:spPr>
        <a:xfrm>
          <a:off x="13167360" y="3047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xdr:cNvSpPr/>
      </xdr:nvSpPr>
      <xdr:spPr>
        <a:xfrm>
          <a:off x="12659995"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62230</xdr:rowOff>
    </xdr:from>
    <xdr:ext cx="762000" cy="259080"/>
    <xdr:sp macro="" textlink="">
      <xdr:nvSpPr>
        <xdr:cNvPr id="150" name="テキスト ボックス 149"/>
        <xdr:cNvSpPr txBox="1"/>
      </xdr:nvSpPr>
      <xdr:spPr>
        <a:xfrm>
          <a:off x="12364085" y="263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33020</xdr:rowOff>
    </xdr:from>
    <xdr:to>
      <xdr:col>65</xdr:col>
      <xdr:colOff>53975</xdr:colOff>
      <xdr:row>17</xdr:row>
      <xdr:rowOff>134620</xdr:rowOff>
    </xdr:to>
    <xdr:sp macro="" textlink="">
      <xdr:nvSpPr>
        <xdr:cNvPr id="151" name="楕円 150"/>
        <xdr:cNvSpPr/>
      </xdr:nvSpPr>
      <xdr:spPr>
        <a:xfrm>
          <a:off x="11856720" y="29476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119380</xdr:rowOff>
    </xdr:from>
    <xdr:ext cx="760730" cy="259080"/>
    <xdr:sp macro="" textlink="">
      <xdr:nvSpPr>
        <xdr:cNvPr id="152" name="テキスト ボックス 151"/>
        <xdr:cNvSpPr txBox="1"/>
      </xdr:nvSpPr>
      <xdr:spPr>
        <a:xfrm>
          <a:off x="11543665" y="3034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3" name="正方形/長方形 152"/>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4" name="正方形/長方形 153"/>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5" name="正方形/長方形 154"/>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0" name="正方形/長方形 159"/>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2" name="正方形/長方形 161"/>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扶助費は前年度と比べ</a:t>
          </a:r>
          <a:r>
            <a:rPr kumimoji="1" lang="en-US" altLang="ja-JP" sz="1300">
              <a:latin typeface="ＭＳ Ｐゴシック"/>
              <a:ea typeface="ＭＳ Ｐゴシック"/>
            </a:rPr>
            <a:t>0.4</a:t>
          </a:r>
          <a:r>
            <a:rPr kumimoji="1" lang="ja-JP" altLang="en-US" sz="1300">
              <a:latin typeface="ＭＳ Ｐゴシック"/>
              <a:ea typeface="ＭＳ Ｐゴシック"/>
            </a:rPr>
            <a:t>ポイント減少したが、類似団体と比較すると</a:t>
          </a:r>
          <a:r>
            <a:rPr kumimoji="1" lang="en-US" altLang="ja-JP" sz="1300">
              <a:latin typeface="ＭＳ Ｐゴシック"/>
              <a:ea typeface="ＭＳ Ｐゴシック"/>
            </a:rPr>
            <a:t>1.8</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令和</a:t>
          </a:r>
          <a:r>
            <a:rPr kumimoji="1" lang="en-US" altLang="ja-JP" sz="1300">
              <a:latin typeface="ＭＳ Ｐゴシック"/>
              <a:ea typeface="ＭＳ Ｐゴシック"/>
            </a:rPr>
            <a:t>6</a:t>
          </a:r>
          <a:r>
            <a:rPr kumimoji="1" lang="ja-JP" altLang="en-US" sz="1300">
              <a:latin typeface="ＭＳ Ｐゴシック"/>
              <a:ea typeface="ＭＳ Ｐゴシック"/>
            </a:rPr>
            <a:t>年度は更正医療費が減少したこと等により扶助費は減少した。扶助費自体は高い水準で推移しており、社会保障費は今後も増加が予想されるため、当比率も注視する必要がある。</a:t>
          </a:r>
        </a:p>
      </xdr:txBody>
    </xdr:sp>
    <xdr:clientData/>
  </xdr:twoCellAnchor>
  <xdr:oneCellAnchor>
    <xdr:from>
      <xdr:col>3</xdr:col>
      <xdr:colOff>123825</xdr:colOff>
      <xdr:row>49</xdr:row>
      <xdr:rowOff>107950</xdr:rowOff>
    </xdr:from>
    <xdr:ext cx="298450" cy="225425"/>
    <xdr:sp macro="" textlink="">
      <xdr:nvSpPr>
        <xdr:cNvPr id="164" name="テキスト ボックス 163"/>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5" name="直線コネクタ 164"/>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7810"/>
    <xdr:sp macro="" textlink="">
      <xdr:nvSpPr>
        <xdr:cNvPr id="166" name="テキスト ボックス 165"/>
        <xdr:cNvSpPr txBox="1"/>
      </xdr:nvSpPr>
      <xdr:spPr>
        <a:xfrm>
          <a:off x="23685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67" name="直線コネクタ 166"/>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68" name="テキスト ボックス 167"/>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69" name="直線コネクタ 168"/>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7810"/>
    <xdr:sp macro="" textlink="">
      <xdr:nvSpPr>
        <xdr:cNvPr id="170" name="テキスト ボックス 169"/>
        <xdr:cNvSpPr txBox="1"/>
      </xdr:nvSpPr>
      <xdr:spPr>
        <a:xfrm>
          <a:off x="23685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1" name="直線コネクタ 170"/>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2" name="テキスト ボックス 171"/>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3" name="直線コネクタ 172"/>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4" name="テキスト ボックス 173"/>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5" name="直線コネクタ 174"/>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7810"/>
    <xdr:sp macro="" textlink="">
      <xdr:nvSpPr>
        <xdr:cNvPr id="176" name="テキスト ボックス 175"/>
        <xdr:cNvSpPr txBox="1"/>
      </xdr:nvSpPr>
      <xdr:spPr>
        <a:xfrm>
          <a:off x="23685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77" name="直線コネクタ 176"/>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78" name="テキスト ボックス 177"/>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79" name="直線コネクタ 178"/>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80"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60</xdr:row>
      <xdr:rowOff>143510</xdr:rowOff>
    </xdr:to>
    <xdr:cxnSp macro="">
      <xdr:nvCxnSpPr>
        <xdr:cNvPr id="181" name="直線コネクタ 180"/>
        <xdr:cNvCxnSpPr/>
      </xdr:nvCxnSpPr>
      <xdr:spPr>
        <a:xfrm flipV="1">
          <a:off x="441452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0730" cy="259080"/>
    <xdr:sp macro="" textlink="">
      <xdr:nvSpPr>
        <xdr:cNvPr id="182" name="扶助費最小値テキスト"/>
        <xdr:cNvSpPr txBox="1"/>
      </xdr:nvSpPr>
      <xdr:spPr>
        <a:xfrm>
          <a:off x="4503420" y="104025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3" name="直線コネクタ 182"/>
        <xdr:cNvCxnSpPr/>
      </xdr:nvCxnSpPr>
      <xdr:spPr>
        <a:xfrm>
          <a:off x="4342765" y="104305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0730" cy="258445"/>
    <xdr:sp macro="" textlink="">
      <xdr:nvSpPr>
        <xdr:cNvPr id="184" name="扶助費最大値テキスト"/>
        <xdr:cNvSpPr txBox="1"/>
      </xdr:nvSpPr>
      <xdr:spPr>
        <a:xfrm>
          <a:off x="4503420" y="88347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5" name="直線コネクタ 184"/>
        <xdr:cNvCxnSpPr/>
      </xdr:nvCxnSpPr>
      <xdr:spPr>
        <a:xfrm>
          <a:off x="4342765" y="90912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57</xdr:row>
      <xdr:rowOff>4445</xdr:rowOff>
    </xdr:from>
    <xdr:to>
      <xdr:col>24</xdr:col>
      <xdr:colOff>25400</xdr:colOff>
      <xdr:row>57</xdr:row>
      <xdr:rowOff>69850</xdr:rowOff>
    </xdr:to>
    <xdr:cxnSp macro="">
      <xdr:nvCxnSpPr>
        <xdr:cNvPr id="186" name="直線コネクタ 185"/>
        <xdr:cNvCxnSpPr/>
      </xdr:nvCxnSpPr>
      <xdr:spPr>
        <a:xfrm flipV="1">
          <a:off x="3657600" y="9777095"/>
          <a:ext cx="7569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19050</xdr:rowOff>
    </xdr:from>
    <xdr:ext cx="760730" cy="257810"/>
    <xdr:sp macro="" textlink="">
      <xdr:nvSpPr>
        <xdr:cNvPr id="187" name="扶助費平均値テキスト"/>
        <xdr:cNvSpPr txBox="1"/>
      </xdr:nvSpPr>
      <xdr:spPr>
        <a:xfrm>
          <a:off x="4503420" y="927735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2540</xdr:rowOff>
    </xdr:from>
    <xdr:to>
      <xdr:col>24</xdr:col>
      <xdr:colOff>76200</xdr:colOff>
      <xdr:row>55</xdr:row>
      <xdr:rowOff>104140</xdr:rowOff>
    </xdr:to>
    <xdr:sp macro="" textlink="">
      <xdr:nvSpPr>
        <xdr:cNvPr id="188" name="フローチャート: 判断 187"/>
        <xdr:cNvSpPr/>
      </xdr:nvSpPr>
      <xdr:spPr>
        <a:xfrm>
          <a:off x="4380865" y="9432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xdr:rowOff>
    </xdr:from>
    <xdr:to>
      <xdr:col>19</xdr:col>
      <xdr:colOff>182880</xdr:colOff>
      <xdr:row>57</xdr:row>
      <xdr:rowOff>69850</xdr:rowOff>
    </xdr:to>
    <xdr:cxnSp macro="">
      <xdr:nvCxnSpPr>
        <xdr:cNvPr id="189" name="直線コネクタ 188"/>
        <xdr:cNvCxnSpPr/>
      </xdr:nvCxnSpPr>
      <xdr:spPr>
        <a:xfrm>
          <a:off x="2841625" y="9777095"/>
          <a:ext cx="8159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158115</xdr:rowOff>
    </xdr:from>
    <xdr:to>
      <xdr:col>20</xdr:col>
      <xdr:colOff>38100</xdr:colOff>
      <xdr:row>55</xdr:row>
      <xdr:rowOff>88265</xdr:rowOff>
    </xdr:to>
    <xdr:sp macro="" textlink="">
      <xdr:nvSpPr>
        <xdr:cNvPr id="190" name="フローチャート: 判断 189"/>
        <xdr:cNvSpPr/>
      </xdr:nvSpPr>
      <xdr:spPr>
        <a:xfrm>
          <a:off x="3611245" y="94164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98425</xdr:rowOff>
    </xdr:from>
    <xdr:ext cx="736600" cy="257810"/>
    <xdr:sp macro="" textlink="">
      <xdr:nvSpPr>
        <xdr:cNvPr id="191" name="テキスト ボックス 190"/>
        <xdr:cNvSpPr txBox="1"/>
      </xdr:nvSpPr>
      <xdr:spPr>
        <a:xfrm>
          <a:off x="3298190" y="91852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143510</xdr:rowOff>
    </xdr:from>
    <xdr:to>
      <xdr:col>15</xdr:col>
      <xdr:colOff>98425</xdr:colOff>
      <xdr:row>57</xdr:row>
      <xdr:rowOff>4445</xdr:rowOff>
    </xdr:to>
    <xdr:cxnSp macro="">
      <xdr:nvCxnSpPr>
        <xdr:cNvPr id="192" name="直線コネクタ 191"/>
        <xdr:cNvCxnSpPr/>
      </xdr:nvCxnSpPr>
      <xdr:spPr>
        <a:xfrm>
          <a:off x="2021205" y="9744710"/>
          <a:ext cx="8204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158115</xdr:rowOff>
    </xdr:from>
    <xdr:to>
      <xdr:col>15</xdr:col>
      <xdr:colOff>149225</xdr:colOff>
      <xdr:row>55</xdr:row>
      <xdr:rowOff>88265</xdr:rowOff>
    </xdr:to>
    <xdr:sp macro="" textlink="">
      <xdr:nvSpPr>
        <xdr:cNvPr id="193" name="フローチャート: 判断 192"/>
        <xdr:cNvSpPr/>
      </xdr:nvSpPr>
      <xdr:spPr>
        <a:xfrm>
          <a:off x="2790825"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98425</xdr:rowOff>
    </xdr:from>
    <xdr:ext cx="760730" cy="257810"/>
    <xdr:sp macro="" textlink="">
      <xdr:nvSpPr>
        <xdr:cNvPr id="194" name="テキスト ボックス 193"/>
        <xdr:cNvSpPr txBox="1"/>
      </xdr:nvSpPr>
      <xdr:spPr>
        <a:xfrm>
          <a:off x="2494915" y="91852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143510</xdr:rowOff>
    </xdr:from>
    <xdr:to>
      <xdr:col>11</xdr:col>
      <xdr:colOff>9525</xdr:colOff>
      <xdr:row>57</xdr:row>
      <xdr:rowOff>4445</xdr:rowOff>
    </xdr:to>
    <xdr:cxnSp macro="">
      <xdr:nvCxnSpPr>
        <xdr:cNvPr id="195" name="直線コネクタ 194"/>
        <xdr:cNvCxnSpPr/>
      </xdr:nvCxnSpPr>
      <xdr:spPr>
        <a:xfrm flipV="1">
          <a:off x="1217930" y="9744710"/>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141605</xdr:rowOff>
    </xdr:from>
    <xdr:to>
      <xdr:col>11</xdr:col>
      <xdr:colOff>60325</xdr:colOff>
      <xdr:row>55</xdr:row>
      <xdr:rowOff>71755</xdr:rowOff>
    </xdr:to>
    <xdr:sp macro="" textlink="">
      <xdr:nvSpPr>
        <xdr:cNvPr id="196" name="フローチャート: 判断 195"/>
        <xdr:cNvSpPr/>
      </xdr:nvSpPr>
      <xdr:spPr>
        <a:xfrm>
          <a:off x="1987550" y="93999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81915</xdr:rowOff>
    </xdr:from>
    <xdr:ext cx="762000" cy="259080"/>
    <xdr:sp macro="" textlink="">
      <xdr:nvSpPr>
        <xdr:cNvPr id="197" name="テキスト ボックス 196"/>
        <xdr:cNvSpPr txBox="1"/>
      </xdr:nvSpPr>
      <xdr:spPr>
        <a:xfrm>
          <a:off x="1674495" y="916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16713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130810</xdr:rowOff>
    </xdr:from>
    <xdr:ext cx="760730" cy="259080"/>
    <xdr:sp macro="" textlink="">
      <xdr:nvSpPr>
        <xdr:cNvPr id="199" name="テキスト ボックス 198"/>
        <xdr:cNvSpPr txBox="1"/>
      </xdr:nvSpPr>
      <xdr:spPr>
        <a:xfrm>
          <a:off x="871220" y="9217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0" name="テキスト ボックス 199"/>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1" name="テキスト ボックス 200"/>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2" name="テキスト ボックス 201"/>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3" name="テキスト ボックス 202"/>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4" name="テキスト ボックス 203"/>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125095</xdr:rowOff>
    </xdr:from>
    <xdr:to>
      <xdr:col>24</xdr:col>
      <xdr:colOff>76200</xdr:colOff>
      <xdr:row>57</xdr:row>
      <xdr:rowOff>55245</xdr:rowOff>
    </xdr:to>
    <xdr:sp macro="" textlink="">
      <xdr:nvSpPr>
        <xdr:cNvPr id="205" name="楕円 204"/>
        <xdr:cNvSpPr/>
      </xdr:nvSpPr>
      <xdr:spPr>
        <a:xfrm>
          <a:off x="4380865" y="97262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97790</xdr:rowOff>
    </xdr:from>
    <xdr:ext cx="760730" cy="257810"/>
    <xdr:sp macro="" textlink="">
      <xdr:nvSpPr>
        <xdr:cNvPr id="206" name="扶助費該当値テキスト"/>
        <xdr:cNvSpPr txBox="1"/>
      </xdr:nvSpPr>
      <xdr:spPr>
        <a:xfrm>
          <a:off x="4503420" y="96989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xdr:cNvSpPr/>
      </xdr:nvSpPr>
      <xdr:spPr>
        <a:xfrm>
          <a:off x="3611245" y="9791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105410</xdr:rowOff>
    </xdr:from>
    <xdr:ext cx="736600" cy="259080"/>
    <xdr:sp macro="" textlink="">
      <xdr:nvSpPr>
        <xdr:cNvPr id="208" name="テキスト ボックス 207"/>
        <xdr:cNvSpPr txBox="1"/>
      </xdr:nvSpPr>
      <xdr:spPr>
        <a:xfrm>
          <a:off x="3298190" y="9878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125095</xdr:rowOff>
    </xdr:from>
    <xdr:to>
      <xdr:col>15</xdr:col>
      <xdr:colOff>149225</xdr:colOff>
      <xdr:row>57</xdr:row>
      <xdr:rowOff>55245</xdr:rowOff>
    </xdr:to>
    <xdr:sp macro="" textlink="">
      <xdr:nvSpPr>
        <xdr:cNvPr id="209" name="楕円 208"/>
        <xdr:cNvSpPr/>
      </xdr:nvSpPr>
      <xdr:spPr>
        <a:xfrm>
          <a:off x="2790825"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40640</xdr:rowOff>
    </xdr:from>
    <xdr:ext cx="760730" cy="257810"/>
    <xdr:sp macro="" textlink="">
      <xdr:nvSpPr>
        <xdr:cNvPr id="210" name="テキスト ボックス 209"/>
        <xdr:cNvSpPr txBox="1"/>
      </xdr:nvSpPr>
      <xdr:spPr>
        <a:xfrm>
          <a:off x="2494915" y="98132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92710</xdr:rowOff>
    </xdr:from>
    <xdr:to>
      <xdr:col>11</xdr:col>
      <xdr:colOff>60325</xdr:colOff>
      <xdr:row>57</xdr:row>
      <xdr:rowOff>22860</xdr:rowOff>
    </xdr:to>
    <xdr:sp macro="" textlink="">
      <xdr:nvSpPr>
        <xdr:cNvPr id="211" name="楕円 210"/>
        <xdr:cNvSpPr/>
      </xdr:nvSpPr>
      <xdr:spPr>
        <a:xfrm>
          <a:off x="1987550" y="96939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7620</xdr:rowOff>
    </xdr:from>
    <xdr:ext cx="762000" cy="257810"/>
    <xdr:sp macro="" textlink="">
      <xdr:nvSpPr>
        <xdr:cNvPr id="212" name="テキスト ボックス 211"/>
        <xdr:cNvSpPr txBox="1"/>
      </xdr:nvSpPr>
      <xdr:spPr>
        <a:xfrm>
          <a:off x="1674495" y="9780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125095</xdr:rowOff>
    </xdr:from>
    <xdr:to>
      <xdr:col>6</xdr:col>
      <xdr:colOff>171450</xdr:colOff>
      <xdr:row>57</xdr:row>
      <xdr:rowOff>55245</xdr:rowOff>
    </xdr:to>
    <xdr:sp macro="" textlink="">
      <xdr:nvSpPr>
        <xdr:cNvPr id="213" name="楕円 212"/>
        <xdr:cNvSpPr/>
      </xdr:nvSpPr>
      <xdr:spPr>
        <a:xfrm>
          <a:off x="116713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40640</xdr:rowOff>
    </xdr:from>
    <xdr:ext cx="760730" cy="257810"/>
    <xdr:sp macro="" textlink="">
      <xdr:nvSpPr>
        <xdr:cNvPr id="214" name="テキスト ボックス 213"/>
        <xdr:cNvSpPr txBox="1"/>
      </xdr:nvSpPr>
      <xdr:spPr>
        <a:xfrm>
          <a:off x="871220" y="98132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3" name="正方形/長方形 222"/>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その他の経費については、対前年度比</a:t>
          </a:r>
          <a:r>
            <a:rPr kumimoji="1" lang="en-US" altLang="ja-JP" sz="1300">
              <a:latin typeface="ＭＳ Ｐゴシック"/>
              <a:ea typeface="ＭＳ Ｐゴシック"/>
            </a:rPr>
            <a:t>9.1</a:t>
          </a:r>
          <a:r>
            <a:rPr kumimoji="1" lang="ja-JP" altLang="en-US" sz="1300">
              <a:latin typeface="ＭＳ Ｐゴシック"/>
              <a:ea typeface="ＭＳ Ｐゴシック"/>
            </a:rPr>
            <a:t>ポイントの減少となったが、類似団体の平均値よりも高い水準のままである。</a:t>
          </a:r>
        </a:p>
        <a:p>
          <a:r>
            <a:rPr kumimoji="1" lang="ja-JP" altLang="en-US" sz="1300">
              <a:latin typeface="ＭＳ Ｐゴシック"/>
              <a:ea typeface="ＭＳ Ｐゴシック"/>
            </a:rPr>
            <a:t>主な要因は、公営企業会計への繰出金が補助費等へと歳出区分が変更したことによる。</a:t>
          </a:r>
        </a:p>
        <a:p>
          <a:r>
            <a:rPr kumimoji="1" lang="ja-JP" altLang="en-US" sz="1300">
              <a:latin typeface="ＭＳ Ｐゴシック"/>
              <a:ea typeface="ＭＳ Ｐゴシック"/>
            </a:rPr>
            <a:t>今後も各特別会計や公営企業会計の運営の適正化を図ることにより、普通会計の負担額が減るよう努める。</a:t>
          </a:r>
        </a:p>
      </xdr:txBody>
    </xdr:sp>
    <xdr:clientData/>
  </xdr:twoCellAnchor>
  <xdr:oneCellAnchor>
    <xdr:from>
      <xdr:col>62</xdr:col>
      <xdr:colOff>6350</xdr:colOff>
      <xdr:row>49</xdr:row>
      <xdr:rowOff>107950</xdr:rowOff>
    </xdr:from>
    <xdr:ext cx="298450" cy="225425"/>
    <xdr:sp macro="" textlink="">
      <xdr:nvSpPr>
        <xdr:cNvPr id="226" name="テキスト ボックス 225"/>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7810"/>
    <xdr:sp macro="" textlink="">
      <xdr:nvSpPr>
        <xdr:cNvPr id="228" name="テキスト ボックス 227"/>
        <xdr:cNvSpPr txBox="1"/>
      </xdr:nvSpPr>
      <xdr:spPr>
        <a:xfrm>
          <a:off x="1092644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1383010" y="10414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8000" cy="257810"/>
    <xdr:sp macro="" textlink="">
      <xdr:nvSpPr>
        <xdr:cNvPr id="230" name="テキスト ボックス 229"/>
        <xdr:cNvSpPr txBox="1"/>
      </xdr:nvSpPr>
      <xdr:spPr>
        <a:xfrm>
          <a:off x="10926445" y="102717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8000" cy="257810"/>
    <xdr:sp macro="" textlink="">
      <xdr:nvSpPr>
        <xdr:cNvPr id="232" name="テキスト ボックス 231"/>
        <xdr:cNvSpPr txBox="1"/>
      </xdr:nvSpPr>
      <xdr:spPr>
        <a:xfrm>
          <a:off x="10926445" y="9700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1383010" y="9271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8000" cy="257810"/>
    <xdr:sp macro="" textlink="">
      <xdr:nvSpPr>
        <xdr:cNvPr id="234" name="テキスト ボックス 233"/>
        <xdr:cNvSpPr txBox="1"/>
      </xdr:nvSpPr>
      <xdr:spPr>
        <a:xfrm>
          <a:off x="10926445" y="91287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60</xdr:row>
      <xdr:rowOff>69850</xdr:rowOff>
    </xdr:to>
    <xdr:cxnSp macro="">
      <xdr:nvCxnSpPr>
        <xdr:cNvPr id="237" name="直線コネクタ 236"/>
        <xdr:cNvCxnSpPr/>
      </xdr:nvCxnSpPr>
      <xdr:spPr>
        <a:xfrm flipV="1">
          <a:off x="15104110" y="9276715"/>
          <a:ext cx="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60</xdr:row>
      <xdr:rowOff>41910</xdr:rowOff>
    </xdr:from>
    <xdr:ext cx="762000" cy="257810"/>
    <xdr:sp macro="" textlink="">
      <xdr:nvSpPr>
        <xdr:cNvPr id="238" name="その他最小値テキスト"/>
        <xdr:cNvSpPr txBox="1"/>
      </xdr:nvSpPr>
      <xdr:spPr>
        <a:xfrm>
          <a:off x="15179040" y="10328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69850</xdr:rowOff>
    </xdr:from>
    <xdr:to>
      <xdr:col>82</xdr:col>
      <xdr:colOff>182880</xdr:colOff>
      <xdr:row>60</xdr:row>
      <xdr:rowOff>69850</xdr:rowOff>
    </xdr:to>
    <xdr:cxnSp macro="">
      <xdr:nvCxnSpPr>
        <xdr:cNvPr id="239" name="直線コネクタ 238"/>
        <xdr:cNvCxnSpPr/>
      </xdr:nvCxnSpPr>
      <xdr:spPr>
        <a:xfrm>
          <a:off x="15015210" y="103568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52</xdr:row>
      <xdr:rowOff>104775</xdr:rowOff>
    </xdr:from>
    <xdr:ext cx="762000" cy="259080"/>
    <xdr:sp macro="" textlink="">
      <xdr:nvSpPr>
        <xdr:cNvPr id="240" name="その他最大値テキスト"/>
        <xdr:cNvSpPr txBox="1"/>
      </xdr:nvSpPr>
      <xdr:spPr>
        <a:xfrm>
          <a:off x="15179040" y="902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18415</xdr:rowOff>
    </xdr:from>
    <xdr:to>
      <xdr:col>82</xdr:col>
      <xdr:colOff>182880</xdr:colOff>
      <xdr:row>54</xdr:row>
      <xdr:rowOff>18415</xdr:rowOff>
    </xdr:to>
    <xdr:cxnSp macro="">
      <xdr:nvCxnSpPr>
        <xdr:cNvPr id="241" name="直線コネクタ 240"/>
        <xdr:cNvCxnSpPr/>
      </xdr:nvCxnSpPr>
      <xdr:spPr>
        <a:xfrm>
          <a:off x="15015210" y="92767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61</xdr:row>
      <xdr:rowOff>64135</xdr:rowOff>
    </xdr:to>
    <xdr:cxnSp macro="">
      <xdr:nvCxnSpPr>
        <xdr:cNvPr id="242" name="直線コネクタ 241"/>
        <xdr:cNvCxnSpPr/>
      </xdr:nvCxnSpPr>
      <xdr:spPr>
        <a:xfrm flipV="1">
          <a:off x="14334490" y="10002520"/>
          <a:ext cx="769620" cy="520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138430</xdr:rowOff>
    </xdr:from>
    <xdr:ext cx="762000" cy="259080"/>
    <xdr:sp macro="" textlink="">
      <xdr:nvSpPr>
        <xdr:cNvPr id="243" name="その他平均値テキスト"/>
        <xdr:cNvSpPr txBox="1"/>
      </xdr:nvSpPr>
      <xdr:spPr>
        <a:xfrm>
          <a:off x="15179040" y="9568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4" name="フローチャート: 判断 243"/>
        <xdr:cNvSpPr/>
      </xdr:nvSpPr>
      <xdr:spPr>
        <a:xfrm>
          <a:off x="1505331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109855</xdr:rowOff>
    </xdr:from>
    <xdr:to>
      <xdr:col>78</xdr:col>
      <xdr:colOff>69850</xdr:colOff>
      <xdr:row>61</xdr:row>
      <xdr:rowOff>64135</xdr:rowOff>
    </xdr:to>
    <xdr:cxnSp macro="">
      <xdr:nvCxnSpPr>
        <xdr:cNvPr id="245" name="直線コネクタ 244"/>
        <xdr:cNvCxnSpPr/>
      </xdr:nvCxnSpPr>
      <xdr:spPr>
        <a:xfrm>
          <a:off x="13531215" y="10396855"/>
          <a:ext cx="803275"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46" name="フローチャート: 判断 245"/>
        <xdr:cNvSpPr/>
      </xdr:nvSpPr>
      <xdr:spPr>
        <a:xfrm>
          <a:off x="1428369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153670</xdr:rowOff>
    </xdr:from>
    <xdr:ext cx="735330" cy="259080"/>
    <xdr:sp macro="" textlink="">
      <xdr:nvSpPr>
        <xdr:cNvPr id="247" name="テキスト ボックス 246"/>
        <xdr:cNvSpPr txBox="1"/>
      </xdr:nvSpPr>
      <xdr:spPr>
        <a:xfrm>
          <a:off x="13987780" y="95834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109855</xdr:rowOff>
    </xdr:from>
    <xdr:to>
      <xdr:col>73</xdr:col>
      <xdr:colOff>180975</xdr:colOff>
      <xdr:row>60</xdr:row>
      <xdr:rowOff>127000</xdr:rowOff>
    </xdr:to>
    <xdr:cxnSp macro="">
      <xdr:nvCxnSpPr>
        <xdr:cNvPr id="248" name="直線コネクタ 247"/>
        <xdr:cNvCxnSpPr/>
      </xdr:nvCxnSpPr>
      <xdr:spPr>
        <a:xfrm flipV="1">
          <a:off x="12710795" y="10396855"/>
          <a:ext cx="8204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53340</xdr:rowOff>
    </xdr:from>
    <xdr:to>
      <xdr:col>74</xdr:col>
      <xdr:colOff>31750</xdr:colOff>
      <xdr:row>57</xdr:row>
      <xdr:rowOff>154940</xdr:rowOff>
    </xdr:to>
    <xdr:sp macro="" textlink="">
      <xdr:nvSpPr>
        <xdr:cNvPr id="249" name="フローチャート: 判断 248"/>
        <xdr:cNvSpPr/>
      </xdr:nvSpPr>
      <xdr:spPr>
        <a:xfrm>
          <a:off x="13480415" y="98259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165100</xdr:rowOff>
    </xdr:from>
    <xdr:ext cx="762000" cy="259080"/>
    <xdr:sp macro="" textlink="">
      <xdr:nvSpPr>
        <xdr:cNvPr id="250" name="テキスト ボックス 249"/>
        <xdr:cNvSpPr txBox="1"/>
      </xdr:nvSpPr>
      <xdr:spPr>
        <a:xfrm>
          <a:off x="13167360" y="959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127000</xdr:rowOff>
    </xdr:from>
    <xdr:to>
      <xdr:col>69</xdr:col>
      <xdr:colOff>92075</xdr:colOff>
      <xdr:row>61</xdr:row>
      <xdr:rowOff>35560</xdr:rowOff>
    </xdr:to>
    <xdr:cxnSp macro="">
      <xdr:nvCxnSpPr>
        <xdr:cNvPr id="251" name="直線コネクタ 250"/>
        <xdr:cNvCxnSpPr/>
      </xdr:nvCxnSpPr>
      <xdr:spPr>
        <a:xfrm flipV="1">
          <a:off x="11890375" y="10414000"/>
          <a:ext cx="82042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36195</xdr:rowOff>
    </xdr:from>
    <xdr:to>
      <xdr:col>69</xdr:col>
      <xdr:colOff>142875</xdr:colOff>
      <xdr:row>57</xdr:row>
      <xdr:rowOff>137795</xdr:rowOff>
    </xdr:to>
    <xdr:sp macro="" textlink="">
      <xdr:nvSpPr>
        <xdr:cNvPr id="252" name="フローチャート: 判断 251"/>
        <xdr:cNvSpPr/>
      </xdr:nvSpPr>
      <xdr:spPr>
        <a:xfrm>
          <a:off x="12659995"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147955</xdr:rowOff>
    </xdr:from>
    <xdr:ext cx="762000" cy="258445"/>
    <xdr:sp macro="" textlink="">
      <xdr:nvSpPr>
        <xdr:cNvPr id="253" name="テキスト ボックス 252"/>
        <xdr:cNvSpPr txBox="1"/>
      </xdr:nvSpPr>
      <xdr:spPr>
        <a:xfrm>
          <a:off x="12364085" y="9577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xdr:cNvSpPr/>
      </xdr:nvSpPr>
      <xdr:spPr>
        <a:xfrm>
          <a:off x="11856720" y="98659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33655</xdr:rowOff>
    </xdr:from>
    <xdr:ext cx="760730" cy="258445"/>
    <xdr:sp macro="" textlink="">
      <xdr:nvSpPr>
        <xdr:cNvPr id="255" name="テキスト ボックス 254"/>
        <xdr:cNvSpPr txBox="1"/>
      </xdr:nvSpPr>
      <xdr:spPr>
        <a:xfrm>
          <a:off x="11543665" y="96348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56" name="テキスト ボックス 255"/>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57" name="テキスト ボックス 256"/>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58" name="テキスト ボックス 257"/>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59" name="テキスト ボックス 258"/>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0" name="テキスト ボックス 259"/>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1" name="楕円 260"/>
        <xdr:cNvSpPr/>
      </xdr:nvSpPr>
      <xdr:spPr>
        <a:xfrm>
          <a:off x="1505331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57</xdr:row>
      <xdr:rowOff>151130</xdr:rowOff>
    </xdr:from>
    <xdr:ext cx="762000" cy="259080"/>
    <xdr:sp macro="" textlink="">
      <xdr:nvSpPr>
        <xdr:cNvPr id="262" name="その他該当値テキスト"/>
        <xdr:cNvSpPr txBox="1"/>
      </xdr:nvSpPr>
      <xdr:spPr>
        <a:xfrm>
          <a:off x="1517904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61</xdr:row>
      <xdr:rowOff>13335</xdr:rowOff>
    </xdr:from>
    <xdr:to>
      <xdr:col>78</xdr:col>
      <xdr:colOff>120650</xdr:colOff>
      <xdr:row>61</xdr:row>
      <xdr:rowOff>114935</xdr:rowOff>
    </xdr:to>
    <xdr:sp macro="" textlink="">
      <xdr:nvSpPr>
        <xdr:cNvPr id="263" name="楕円 262"/>
        <xdr:cNvSpPr/>
      </xdr:nvSpPr>
      <xdr:spPr>
        <a:xfrm>
          <a:off x="1428369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99695</xdr:rowOff>
    </xdr:from>
    <xdr:ext cx="735330" cy="257810"/>
    <xdr:sp macro="" textlink="">
      <xdr:nvSpPr>
        <xdr:cNvPr id="264" name="テキスト ボックス 263"/>
        <xdr:cNvSpPr txBox="1"/>
      </xdr:nvSpPr>
      <xdr:spPr>
        <a:xfrm>
          <a:off x="13987780" y="105581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59055</xdr:rowOff>
    </xdr:from>
    <xdr:to>
      <xdr:col>74</xdr:col>
      <xdr:colOff>31750</xdr:colOff>
      <xdr:row>60</xdr:row>
      <xdr:rowOff>160655</xdr:rowOff>
    </xdr:to>
    <xdr:sp macro="" textlink="">
      <xdr:nvSpPr>
        <xdr:cNvPr id="265" name="楕円 264"/>
        <xdr:cNvSpPr/>
      </xdr:nvSpPr>
      <xdr:spPr>
        <a:xfrm>
          <a:off x="13480415" y="103460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145415</xdr:rowOff>
    </xdr:from>
    <xdr:ext cx="762000" cy="257810"/>
    <xdr:sp macro="" textlink="">
      <xdr:nvSpPr>
        <xdr:cNvPr id="266" name="テキスト ボックス 265"/>
        <xdr:cNvSpPr txBox="1"/>
      </xdr:nvSpPr>
      <xdr:spPr>
        <a:xfrm>
          <a:off x="13167360" y="104324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67" name="楕円 266"/>
        <xdr:cNvSpPr/>
      </xdr:nvSpPr>
      <xdr:spPr>
        <a:xfrm>
          <a:off x="12659995"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162560</xdr:rowOff>
    </xdr:from>
    <xdr:ext cx="762000" cy="259080"/>
    <xdr:sp macro="" textlink="">
      <xdr:nvSpPr>
        <xdr:cNvPr id="268" name="テキスト ボックス 267"/>
        <xdr:cNvSpPr txBox="1"/>
      </xdr:nvSpPr>
      <xdr:spPr>
        <a:xfrm>
          <a:off x="12364085"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156210</xdr:rowOff>
    </xdr:from>
    <xdr:to>
      <xdr:col>65</xdr:col>
      <xdr:colOff>53975</xdr:colOff>
      <xdr:row>61</xdr:row>
      <xdr:rowOff>86360</xdr:rowOff>
    </xdr:to>
    <xdr:sp macro="" textlink="">
      <xdr:nvSpPr>
        <xdr:cNvPr id="269" name="楕円 268"/>
        <xdr:cNvSpPr/>
      </xdr:nvSpPr>
      <xdr:spPr>
        <a:xfrm>
          <a:off x="11856720" y="104432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71120</xdr:rowOff>
    </xdr:from>
    <xdr:ext cx="760730" cy="259080"/>
    <xdr:sp macro="" textlink="">
      <xdr:nvSpPr>
        <xdr:cNvPr id="270" name="テキスト ボックス 269"/>
        <xdr:cNvSpPr txBox="1"/>
      </xdr:nvSpPr>
      <xdr:spPr>
        <a:xfrm>
          <a:off x="11543665" y="105295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79" name="正方形/長方形 278"/>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補助費は前年度と比べ</a:t>
          </a:r>
          <a:r>
            <a:rPr kumimoji="1" lang="en-US" altLang="ja-JP" sz="1300">
              <a:latin typeface="ＭＳ Ｐゴシック"/>
              <a:ea typeface="ＭＳ Ｐゴシック"/>
            </a:rPr>
            <a:t>3.4</a:t>
          </a:r>
          <a:r>
            <a:rPr kumimoji="1" lang="ja-JP" altLang="en-US" sz="1300">
              <a:latin typeface="ＭＳ Ｐゴシック"/>
              <a:ea typeface="ＭＳ Ｐゴシック"/>
            </a:rPr>
            <a:t>ポイント増加となったが、類似団体と比べると低い水準である。</a:t>
          </a:r>
        </a:p>
        <a:p>
          <a:r>
            <a:rPr kumimoji="1" lang="ja-JP" altLang="en-US" sz="1300">
              <a:latin typeface="ＭＳ Ｐゴシック"/>
              <a:ea typeface="ＭＳ Ｐゴシック"/>
            </a:rPr>
            <a:t>主な要因としては、簡易水道事業や下水道事業が公営企業会計（法適用）となったことにより歳出区分が変更となったためである。</a:t>
          </a:r>
        </a:p>
      </xdr:txBody>
    </xdr:sp>
    <xdr:clientData/>
  </xdr:twoCellAnchor>
  <xdr:oneCellAnchor>
    <xdr:from>
      <xdr:col>62</xdr:col>
      <xdr:colOff>6350</xdr:colOff>
      <xdr:row>29</xdr:row>
      <xdr:rowOff>107950</xdr:rowOff>
    </xdr:from>
    <xdr:ext cx="298450" cy="225425"/>
    <xdr:sp macro="" textlink="">
      <xdr:nvSpPr>
        <xdr:cNvPr id="282" name="テキスト ボックス 281"/>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7810"/>
    <xdr:sp macro="" textlink="">
      <xdr:nvSpPr>
        <xdr:cNvPr id="284" name="テキスト ボックス 283"/>
        <xdr:cNvSpPr txBox="1"/>
      </xdr:nvSpPr>
      <xdr:spPr>
        <a:xfrm>
          <a:off x="1092644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7810"/>
    <xdr:sp macro="" textlink="">
      <xdr:nvSpPr>
        <xdr:cNvPr id="286" name="テキスト ボックス 285"/>
        <xdr:cNvSpPr txBox="1"/>
      </xdr:nvSpPr>
      <xdr:spPr>
        <a:xfrm>
          <a:off x="10926445" y="6957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7810"/>
    <xdr:sp macro="" textlink="">
      <xdr:nvSpPr>
        <xdr:cNvPr id="288" name="テキスト ボックス 287"/>
        <xdr:cNvSpPr txBox="1"/>
      </xdr:nvSpPr>
      <xdr:spPr>
        <a:xfrm>
          <a:off x="10926445" y="6499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7810"/>
    <xdr:sp macro="" textlink="">
      <xdr:nvSpPr>
        <xdr:cNvPr id="290" name="テキスト ボックス 289"/>
        <xdr:cNvSpPr txBox="1"/>
      </xdr:nvSpPr>
      <xdr:spPr>
        <a:xfrm>
          <a:off x="10926445"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7810"/>
    <xdr:sp macro="" textlink="">
      <xdr:nvSpPr>
        <xdr:cNvPr id="292" name="テキスト ボックス 291"/>
        <xdr:cNvSpPr txBox="1"/>
      </xdr:nvSpPr>
      <xdr:spPr>
        <a:xfrm>
          <a:off x="10926445"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40640</xdr:rowOff>
    </xdr:from>
    <xdr:to>
      <xdr:col>82</xdr:col>
      <xdr:colOff>107950</xdr:colOff>
      <xdr:row>41</xdr:row>
      <xdr:rowOff>129540</xdr:rowOff>
    </xdr:to>
    <xdr:cxnSp macro="">
      <xdr:nvCxnSpPr>
        <xdr:cNvPr id="295" name="直線コネクタ 294"/>
        <xdr:cNvCxnSpPr/>
      </xdr:nvCxnSpPr>
      <xdr:spPr>
        <a:xfrm flipV="1">
          <a:off x="1510411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101600</xdr:rowOff>
    </xdr:from>
    <xdr:ext cx="762000" cy="259080"/>
    <xdr:sp macro="" textlink="">
      <xdr:nvSpPr>
        <xdr:cNvPr id="296" name="補助費等最小値テキスト"/>
        <xdr:cNvSpPr txBox="1"/>
      </xdr:nvSpPr>
      <xdr:spPr>
        <a:xfrm>
          <a:off x="1517904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129540</xdr:rowOff>
    </xdr:from>
    <xdr:to>
      <xdr:col>82</xdr:col>
      <xdr:colOff>182880</xdr:colOff>
      <xdr:row>41</xdr:row>
      <xdr:rowOff>129540</xdr:rowOff>
    </xdr:to>
    <xdr:cxnSp macro="">
      <xdr:nvCxnSpPr>
        <xdr:cNvPr id="297" name="直線コネクタ 296"/>
        <xdr:cNvCxnSpPr/>
      </xdr:nvCxnSpPr>
      <xdr:spPr>
        <a:xfrm>
          <a:off x="15015210" y="71589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126365</xdr:rowOff>
    </xdr:from>
    <xdr:ext cx="762000" cy="259080"/>
    <xdr:sp macro="" textlink="">
      <xdr:nvSpPr>
        <xdr:cNvPr id="298" name="補助費等最大値テキスト"/>
        <xdr:cNvSpPr txBox="1"/>
      </xdr:nvSpPr>
      <xdr:spPr>
        <a:xfrm>
          <a:off x="1517904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40640</xdr:rowOff>
    </xdr:from>
    <xdr:to>
      <xdr:col>82</xdr:col>
      <xdr:colOff>182880</xdr:colOff>
      <xdr:row>34</xdr:row>
      <xdr:rowOff>40640</xdr:rowOff>
    </xdr:to>
    <xdr:cxnSp macro="">
      <xdr:nvCxnSpPr>
        <xdr:cNvPr id="299" name="直線コネクタ 298"/>
        <xdr:cNvCxnSpPr/>
      </xdr:nvCxnSpPr>
      <xdr:spPr>
        <a:xfrm>
          <a:off x="15015210" y="58699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168275</xdr:rowOff>
    </xdr:to>
    <xdr:cxnSp macro="">
      <xdr:nvCxnSpPr>
        <xdr:cNvPr id="300" name="直線コネクタ 299"/>
        <xdr:cNvCxnSpPr/>
      </xdr:nvCxnSpPr>
      <xdr:spPr>
        <a:xfrm>
          <a:off x="14334490" y="6184900"/>
          <a:ext cx="76962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37</xdr:row>
      <xdr:rowOff>9525</xdr:rowOff>
    </xdr:from>
    <xdr:ext cx="762000" cy="257810"/>
    <xdr:sp macro="" textlink="">
      <xdr:nvSpPr>
        <xdr:cNvPr id="301" name="補助費等平均値テキスト"/>
        <xdr:cNvSpPr txBox="1"/>
      </xdr:nvSpPr>
      <xdr:spPr>
        <a:xfrm>
          <a:off x="15179040" y="6353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37465</xdr:rowOff>
    </xdr:from>
    <xdr:to>
      <xdr:col>82</xdr:col>
      <xdr:colOff>158750</xdr:colOff>
      <xdr:row>37</xdr:row>
      <xdr:rowOff>139065</xdr:rowOff>
    </xdr:to>
    <xdr:sp macro="" textlink="">
      <xdr:nvSpPr>
        <xdr:cNvPr id="302" name="フローチャート: 判断 301"/>
        <xdr:cNvSpPr/>
      </xdr:nvSpPr>
      <xdr:spPr>
        <a:xfrm>
          <a:off x="1505331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120650</xdr:rowOff>
    </xdr:from>
    <xdr:to>
      <xdr:col>78</xdr:col>
      <xdr:colOff>69850</xdr:colOff>
      <xdr:row>36</xdr:row>
      <xdr:rowOff>12700</xdr:rowOff>
    </xdr:to>
    <xdr:cxnSp macro="">
      <xdr:nvCxnSpPr>
        <xdr:cNvPr id="303" name="直線コネクタ 302"/>
        <xdr:cNvCxnSpPr/>
      </xdr:nvCxnSpPr>
      <xdr:spPr>
        <a:xfrm>
          <a:off x="13531215" y="6121400"/>
          <a:ext cx="80327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04" name="フローチャート: 判断 303"/>
        <xdr:cNvSpPr/>
      </xdr:nvSpPr>
      <xdr:spPr>
        <a:xfrm>
          <a:off x="1428369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5330" cy="259080"/>
    <xdr:sp macro="" textlink="">
      <xdr:nvSpPr>
        <xdr:cNvPr id="305" name="テキスト ボックス 304"/>
        <xdr:cNvSpPr txBox="1"/>
      </xdr:nvSpPr>
      <xdr:spPr>
        <a:xfrm>
          <a:off x="13987780" y="63893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120650</xdr:rowOff>
    </xdr:from>
    <xdr:to>
      <xdr:col>73</xdr:col>
      <xdr:colOff>180975</xdr:colOff>
      <xdr:row>36</xdr:row>
      <xdr:rowOff>140970</xdr:rowOff>
    </xdr:to>
    <xdr:cxnSp macro="">
      <xdr:nvCxnSpPr>
        <xdr:cNvPr id="306" name="直線コネクタ 305"/>
        <xdr:cNvCxnSpPr/>
      </xdr:nvCxnSpPr>
      <xdr:spPr>
        <a:xfrm flipV="1">
          <a:off x="12710795" y="6121400"/>
          <a:ext cx="82042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07" name="フローチャート: 判断 306"/>
        <xdr:cNvSpPr/>
      </xdr:nvSpPr>
      <xdr:spPr>
        <a:xfrm>
          <a:off x="13480415" y="6257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08" name="テキスト ボックス 307"/>
        <xdr:cNvSpPr txBox="1"/>
      </xdr:nvSpPr>
      <xdr:spPr>
        <a:xfrm>
          <a:off x="1316736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129540</xdr:rowOff>
    </xdr:from>
    <xdr:to>
      <xdr:col>69</xdr:col>
      <xdr:colOff>92075</xdr:colOff>
      <xdr:row>36</xdr:row>
      <xdr:rowOff>140970</xdr:rowOff>
    </xdr:to>
    <xdr:cxnSp macro="">
      <xdr:nvCxnSpPr>
        <xdr:cNvPr id="309" name="直線コネクタ 308"/>
        <xdr:cNvCxnSpPr/>
      </xdr:nvCxnSpPr>
      <xdr:spPr>
        <a:xfrm>
          <a:off x="11890375" y="6130290"/>
          <a:ext cx="82042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10" name="フローチャート: 判断 309"/>
        <xdr:cNvSpPr/>
      </xdr:nvSpPr>
      <xdr:spPr>
        <a:xfrm>
          <a:off x="12659995"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xdr:rowOff>
    </xdr:from>
    <xdr:ext cx="762000" cy="259080"/>
    <xdr:sp macro="" textlink="">
      <xdr:nvSpPr>
        <xdr:cNvPr id="311" name="テキスト ボックス 310"/>
        <xdr:cNvSpPr txBox="1"/>
      </xdr:nvSpPr>
      <xdr:spPr>
        <a:xfrm>
          <a:off x="12364085"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2" name="フローチャート: 判断 311"/>
        <xdr:cNvSpPr/>
      </xdr:nvSpPr>
      <xdr:spPr>
        <a:xfrm>
          <a:off x="11856720" y="6257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0730" cy="259080"/>
    <xdr:sp macro="" textlink="">
      <xdr:nvSpPr>
        <xdr:cNvPr id="313" name="テキスト ボックス 312"/>
        <xdr:cNvSpPr txBox="1"/>
      </xdr:nvSpPr>
      <xdr:spPr>
        <a:xfrm>
          <a:off x="11543665" y="6343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14" name="テキスト ボックス 313"/>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15" name="テキスト ボックス 314"/>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16" name="テキスト ボックス 315"/>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17" name="テキスト ボックス 316"/>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18" name="テキスト ボックス 317"/>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117475</xdr:rowOff>
    </xdr:from>
    <xdr:to>
      <xdr:col>82</xdr:col>
      <xdr:colOff>158750</xdr:colOff>
      <xdr:row>37</xdr:row>
      <xdr:rowOff>47625</xdr:rowOff>
    </xdr:to>
    <xdr:sp macro="" textlink="">
      <xdr:nvSpPr>
        <xdr:cNvPr id="319" name="楕円 318"/>
        <xdr:cNvSpPr/>
      </xdr:nvSpPr>
      <xdr:spPr>
        <a:xfrm>
          <a:off x="1505331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35</xdr:row>
      <xdr:rowOff>133985</xdr:rowOff>
    </xdr:from>
    <xdr:ext cx="762000" cy="257810"/>
    <xdr:sp macro="" textlink="">
      <xdr:nvSpPr>
        <xdr:cNvPr id="320" name="補助費等該当値テキスト"/>
        <xdr:cNvSpPr txBox="1"/>
      </xdr:nvSpPr>
      <xdr:spPr>
        <a:xfrm>
          <a:off x="15179040" y="61347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1" name="楕円 320"/>
        <xdr:cNvSpPr/>
      </xdr:nvSpPr>
      <xdr:spPr>
        <a:xfrm>
          <a:off x="1428369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73660</xdr:rowOff>
    </xdr:from>
    <xdr:ext cx="735330" cy="259080"/>
    <xdr:sp macro="" textlink="">
      <xdr:nvSpPr>
        <xdr:cNvPr id="322" name="テキスト ボックス 321"/>
        <xdr:cNvSpPr txBox="1"/>
      </xdr:nvSpPr>
      <xdr:spPr>
        <a:xfrm>
          <a:off x="13987780" y="59029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69215</xdr:rowOff>
    </xdr:from>
    <xdr:to>
      <xdr:col>74</xdr:col>
      <xdr:colOff>31750</xdr:colOff>
      <xdr:row>35</xdr:row>
      <xdr:rowOff>170815</xdr:rowOff>
    </xdr:to>
    <xdr:sp macro="" textlink="">
      <xdr:nvSpPr>
        <xdr:cNvPr id="323" name="楕円 322"/>
        <xdr:cNvSpPr/>
      </xdr:nvSpPr>
      <xdr:spPr>
        <a:xfrm>
          <a:off x="13480415" y="60699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9525</xdr:rowOff>
    </xdr:from>
    <xdr:ext cx="762000" cy="257810"/>
    <xdr:sp macro="" textlink="">
      <xdr:nvSpPr>
        <xdr:cNvPr id="324" name="テキスト ボックス 323"/>
        <xdr:cNvSpPr txBox="1"/>
      </xdr:nvSpPr>
      <xdr:spPr>
        <a:xfrm>
          <a:off x="13167360" y="5838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90170</xdr:rowOff>
    </xdr:from>
    <xdr:to>
      <xdr:col>69</xdr:col>
      <xdr:colOff>142875</xdr:colOff>
      <xdr:row>37</xdr:row>
      <xdr:rowOff>20320</xdr:rowOff>
    </xdr:to>
    <xdr:sp macro="" textlink="">
      <xdr:nvSpPr>
        <xdr:cNvPr id="325" name="楕円 324"/>
        <xdr:cNvSpPr/>
      </xdr:nvSpPr>
      <xdr:spPr>
        <a:xfrm>
          <a:off x="12659995"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5080</xdr:rowOff>
    </xdr:from>
    <xdr:ext cx="762000" cy="259080"/>
    <xdr:sp macro="" textlink="">
      <xdr:nvSpPr>
        <xdr:cNvPr id="326" name="テキスト ボックス 325"/>
        <xdr:cNvSpPr txBox="1"/>
      </xdr:nvSpPr>
      <xdr:spPr>
        <a:xfrm>
          <a:off x="12364085"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78740</xdr:rowOff>
    </xdr:from>
    <xdr:to>
      <xdr:col>65</xdr:col>
      <xdr:colOff>53975</xdr:colOff>
      <xdr:row>36</xdr:row>
      <xdr:rowOff>8890</xdr:rowOff>
    </xdr:to>
    <xdr:sp macro="" textlink="">
      <xdr:nvSpPr>
        <xdr:cNvPr id="327" name="楕円 326"/>
        <xdr:cNvSpPr/>
      </xdr:nvSpPr>
      <xdr:spPr>
        <a:xfrm>
          <a:off x="11856720" y="60794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19050</xdr:rowOff>
    </xdr:from>
    <xdr:ext cx="760730" cy="257810"/>
    <xdr:sp macro="" textlink="">
      <xdr:nvSpPr>
        <xdr:cNvPr id="328" name="テキスト ボックス 327"/>
        <xdr:cNvSpPr txBox="1"/>
      </xdr:nvSpPr>
      <xdr:spPr>
        <a:xfrm>
          <a:off x="11543665" y="58483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29" name="正方形/長方形 328"/>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0" name="正方形/長方形 329"/>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1" name="正方形/長方形 330"/>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36" name="正方形/長方形 335"/>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38" name="正方形/長方形 337"/>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公債費は前年度に比べ</a:t>
          </a:r>
          <a:r>
            <a:rPr kumimoji="1" lang="en-US" altLang="ja-JP" sz="1300">
              <a:latin typeface="ＭＳ Ｐゴシック"/>
              <a:ea typeface="ＭＳ Ｐゴシック"/>
            </a:rPr>
            <a:t>1.5</a:t>
          </a:r>
          <a:r>
            <a:rPr kumimoji="1" lang="ja-JP" altLang="en-US" sz="1300">
              <a:latin typeface="ＭＳ Ｐゴシック"/>
              <a:ea typeface="ＭＳ Ｐゴシック"/>
            </a:rPr>
            <a:t>ポイント減少しており、類似団体や全国平均、高知県平均と比較しても低い水準である。</a:t>
          </a:r>
        </a:p>
        <a:p>
          <a:r>
            <a:rPr kumimoji="1" lang="ja-JP" altLang="en-US" sz="1300">
              <a:latin typeface="ＭＳ Ｐゴシック"/>
              <a:ea typeface="ＭＳ Ｐゴシック"/>
            </a:rPr>
            <a:t>これは、臨時財政対策債の発行や交付税措置のない起債の発行を抑制しているためである。</a:t>
          </a:r>
        </a:p>
        <a:p>
          <a:r>
            <a:rPr kumimoji="1" lang="ja-JP" altLang="en-US" sz="1300">
              <a:latin typeface="ＭＳ Ｐゴシック"/>
              <a:ea typeface="ＭＳ Ｐゴシック"/>
            </a:rPr>
            <a:t>教育施設の集約化事業により、今後、起債の発行が開始され、地方債の額が多くなることが予想されるため、繰り上げ償還を行うなどし公債費の抑制に努める。</a:t>
          </a:r>
        </a:p>
      </xdr:txBody>
    </xdr:sp>
    <xdr:clientData/>
  </xdr:twoCellAnchor>
  <xdr:oneCellAnchor>
    <xdr:from>
      <xdr:col>3</xdr:col>
      <xdr:colOff>123825</xdr:colOff>
      <xdr:row>69</xdr:row>
      <xdr:rowOff>107950</xdr:rowOff>
    </xdr:from>
    <xdr:ext cx="298450" cy="225425"/>
    <xdr:sp macro="" textlink="">
      <xdr:nvSpPr>
        <xdr:cNvPr id="340" name="テキスト ボックス 339"/>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1" name="直線コネクタ 340"/>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7810"/>
    <xdr:sp macro="" textlink="">
      <xdr:nvSpPr>
        <xdr:cNvPr id="342" name="テキスト ボックス 341"/>
        <xdr:cNvSpPr txBox="1"/>
      </xdr:nvSpPr>
      <xdr:spPr>
        <a:xfrm>
          <a:off x="23685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182880</xdr:colOff>
      <xdr:row>81</xdr:row>
      <xdr:rowOff>146050</xdr:rowOff>
    </xdr:to>
    <xdr:cxnSp macro="">
      <xdr:nvCxnSpPr>
        <xdr:cNvPr id="343" name="直線コネクタ 342"/>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44" name="テキスト ボックス 343"/>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182880</xdr:colOff>
      <xdr:row>79</xdr:row>
      <xdr:rowOff>107950</xdr:rowOff>
    </xdr:to>
    <xdr:cxnSp macro="">
      <xdr:nvCxnSpPr>
        <xdr:cNvPr id="345" name="直線コネクタ 344"/>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46" name="テキスト ボックス 345"/>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47" name="直線コネクタ 346"/>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7810"/>
    <xdr:sp macro="" textlink="">
      <xdr:nvSpPr>
        <xdr:cNvPr id="348" name="テキスト ボックス 347"/>
        <xdr:cNvSpPr txBox="1"/>
      </xdr:nvSpPr>
      <xdr:spPr>
        <a:xfrm>
          <a:off x="236855" y="1312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182880</xdr:colOff>
      <xdr:row>75</xdr:row>
      <xdr:rowOff>31750</xdr:rowOff>
    </xdr:to>
    <xdr:cxnSp macro="">
      <xdr:nvCxnSpPr>
        <xdr:cNvPr id="349" name="直線コネクタ 348"/>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50" name="テキスト ボックス 349"/>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182880</xdr:colOff>
      <xdr:row>72</xdr:row>
      <xdr:rowOff>165100</xdr:rowOff>
    </xdr:to>
    <xdr:cxnSp macro="">
      <xdr:nvCxnSpPr>
        <xdr:cNvPr id="351" name="直線コネクタ 350"/>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52" name="テキスト ボックス 351"/>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53" name="直線コネクタ 352"/>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4"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5" name="直線コネクタ 354"/>
        <xdr:cNvCxnSpPr/>
      </xdr:nvCxnSpPr>
      <xdr:spPr>
        <a:xfrm flipV="1">
          <a:off x="441452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xdr:rowOff>
    </xdr:from>
    <xdr:ext cx="760730" cy="259080"/>
    <xdr:sp macro="" textlink="">
      <xdr:nvSpPr>
        <xdr:cNvPr id="356" name="公債費最小値テキスト"/>
        <xdr:cNvSpPr txBox="1"/>
      </xdr:nvSpPr>
      <xdr:spPr>
        <a:xfrm>
          <a:off x="4503420" y="13727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57" name="直線コネクタ 356"/>
        <xdr:cNvCxnSpPr/>
      </xdr:nvCxnSpPr>
      <xdr:spPr>
        <a:xfrm>
          <a:off x="4342765" y="13755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64770</xdr:rowOff>
    </xdr:from>
    <xdr:ext cx="760730" cy="257810"/>
    <xdr:sp macro="" textlink="">
      <xdr:nvSpPr>
        <xdr:cNvPr id="358" name="公債費最大値テキスト"/>
        <xdr:cNvSpPr txBox="1"/>
      </xdr:nvSpPr>
      <xdr:spPr>
        <a:xfrm>
          <a:off x="4503420" y="124091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59" name="直線コネクタ 358"/>
        <xdr:cNvCxnSpPr/>
      </xdr:nvCxnSpPr>
      <xdr:spPr>
        <a:xfrm>
          <a:off x="4342765" y="126657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75</xdr:row>
      <xdr:rowOff>5080</xdr:rowOff>
    </xdr:from>
    <xdr:to>
      <xdr:col>24</xdr:col>
      <xdr:colOff>25400</xdr:colOff>
      <xdr:row>75</xdr:row>
      <xdr:rowOff>62230</xdr:rowOff>
    </xdr:to>
    <xdr:cxnSp macro="">
      <xdr:nvCxnSpPr>
        <xdr:cNvPr id="360" name="直線コネクタ 359"/>
        <xdr:cNvCxnSpPr/>
      </xdr:nvCxnSpPr>
      <xdr:spPr>
        <a:xfrm flipV="1">
          <a:off x="3657600" y="12863830"/>
          <a:ext cx="7569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82550</xdr:rowOff>
    </xdr:from>
    <xdr:ext cx="760730" cy="259080"/>
    <xdr:sp macro="" textlink="">
      <xdr:nvSpPr>
        <xdr:cNvPr id="361" name="公債費平均値テキスト"/>
        <xdr:cNvSpPr txBox="1"/>
      </xdr:nvSpPr>
      <xdr:spPr>
        <a:xfrm>
          <a:off x="4503420" y="131127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110490</xdr:rowOff>
    </xdr:from>
    <xdr:to>
      <xdr:col>24</xdr:col>
      <xdr:colOff>76200</xdr:colOff>
      <xdr:row>77</xdr:row>
      <xdr:rowOff>40640</xdr:rowOff>
    </xdr:to>
    <xdr:sp macro="" textlink="">
      <xdr:nvSpPr>
        <xdr:cNvPr id="362" name="フローチャート: 判断 361"/>
        <xdr:cNvSpPr/>
      </xdr:nvSpPr>
      <xdr:spPr>
        <a:xfrm>
          <a:off x="4380865" y="13140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43180</xdr:rowOff>
    </xdr:from>
    <xdr:to>
      <xdr:col>19</xdr:col>
      <xdr:colOff>182880</xdr:colOff>
      <xdr:row>75</xdr:row>
      <xdr:rowOff>62230</xdr:rowOff>
    </xdr:to>
    <xdr:cxnSp macro="">
      <xdr:nvCxnSpPr>
        <xdr:cNvPr id="363" name="直線コネクタ 362"/>
        <xdr:cNvCxnSpPr/>
      </xdr:nvCxnSpPr>
      <xdr:spPr>
        <a:xfrm>
          <a:off x="2841625" y="12901930"/>
          <a:ext cx="8159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4" name="フローチャート: 判断 363"/>
        <xdr:cNvSpPr/>
      </xdr:nvSpPr>
      <xdr:spPr>
        <a:xfrm>
          <a:off x="3611245" y="13148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33020</xdr:rowOff>
    </xdr:from>
    <xdr:ext cx="736600" cy="259080"/>
    <xdr:sp macro="" textlink="">
      <xdr:nvSpPr>
        <xdr:cNvPr id="365" name="テキスト ボックス 364"/>
        <xdr:cNvSpPr txBox="1"/>
      </xdr:nvSpPr>
      <xdr:spPr>
        <a:xfrm>
          <a:off x="3298190" y="13234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31750</xdr:rowOff>
    </xdr:from>
    <xdr:to>
      <xdr:col>15</xdr:col>
      <xdr:colOff>98425</xdr:colOff>
      <xdr:row>75</xdr:row>
      <xdr:rowOff>43180</xdr:rowOff>
    </xdr:to>
    <xdr:cxnSp macro="">
      <xdr:nvCxnSpPr>
        <xdr:cNvPr id="366" name="直線コネクタ 365"/>
        <xdr:cNvCxnSpPr/>
      </xdr:nvCxnSpPr>
      <xdr:spPr>
        <a:xfrm>
          <a:off x="2021205" y="12890500"/>
          <a:ext cx="8204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67" name="フローチャート: 判断 366"/>
        <xdr:cNvSpPr/>
      </xdr:nvSpPr>
      <xdr:spPr>
        <a:xfrm>
          <a:off x="2790825"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29210</xdr:rowOff>
    </xdr:from>
    <xdr:ext cx="760730" cy="257810"/>
    <xdr:sp macro="" textlink="">
      <xdr:nvSpPr>
        <xdr:cNvPr id="368" name="テキスト ボックス 367"/>
        <xdr:cNvSpPr txBox="1"/>
      </xdr:nvSpPr>
      <xdr:spPr>
        <a:xfrm>
          <a:off x="2494915" y="13230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31750</xdr:rowOff>
    </xdr:from>
    <xdr:to>
      <xdr:col>11</xdr:col>
      <xdr:colOff>9525</xdr:colOff>
      <xdr:row>75</xdr:row>
      <xdr:rowOff>58420</xdr:rowOff>
    </xdr:to>
    <xdr:cxnSp macro="">
      <xdr:nvCxnSpPr>
        <xdr:cNvPr id="369" name="直線コネクタ 368"/>
        <xdr:cNvCxnSpPr/>
      </xdr:nvCxnSpPr>
      <xdr:spPr>
        <a:xfrm flipV="1">
          <a:off x="1217930" y="12890500"/>
          <a:ext cx="8032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80010</xdr:rowOff>
    </xdr:from>
    <xdr:to>
      <xdr:col>11</xdr:col>
      <xdr:colOff>60325</xdr:colOff>
      <xdr:row>77</xdr:row>
      <xdr:rowOff>10160</xdr:rowOff>
    </xdr:to>
    <xdr:sp macro="" textlink="">
      <xdr:nvSpPr>
        <xdr:cNvPr id="370" name="フローチャート: 判断 369"/>
        <xdr:cNvSpPr/>
      </xdr:nvSpPr>
      <xdr:spPr>
        <a:xfrm>
          <a:off x="1987550" y="131102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166370</xdr:rowOff>
    </xdr:from>
    <xdr:ext cx="762000" cy="257810"/>
    <xdr:sp macro="" textlink="">
      <xdr:nvSpPr>
        <xdr:cNvPr id="371" name="テキスト ボックス 370"/>
        <xdr:cNvSpPr txBox="1"/>
      </xdr:nvSpPr>
      <xdr:spPr>
        <a:xfrm>
          <a:off x="1674495" y="131965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2" name="フローチャート: 判断 371"/>
        <xdr:cNvSpPr/>
      </xdr:nvSpPr>
      <xdr:spPr>
        <a:xfrm>
          <a:off x="116713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25400</xdr:rowOff>
    </xdr:from>
    <xdr:ext cx="760730" cy="259080"/>
    <xdr:sp macro="" textlink="">
      <xdr:nvSpPr>
        <xdr:cNvPr id="373" name="テキスト ボックス 372"/>
        <xdr:cNvSpPr txBox="1"/>
      </xdr:nvSpPr>
      <xdr:spPr>
        <a:xfrm>
          <a:off x="871220" y="13227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74" name="テキスト ボックス 373"/>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75" name="テキスト ボックス 374"/>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6" name="テキスト ボックス 375"/>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77" name="テキスト ボックス 376"/>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78" name="テキスト ボックス 377"/>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79" name="楕円 378"/>
        <xdr:cNvSpPr/>
      </xdr:nvSpPr>
      <xdr:spPr>
        <a:xfrm>
          <a:off x="4380865" y="128130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142240</xdr:rowOff>
    </xdr:from>
    <xdr:ext cx="760730" cy="259080"/>
    <xdr:sp macro="" textlink="">
      <xdr:nvSpPr>
        <xdr:cNvPr id="380" name="公債費該当値テキスト"/>
        <xdr:cNvSpPr txBox="1"/>
      </xdr:nvSpPr>
      <xdr:spPr>
        <a:xfrm>
          <a:off x="4503420" y="126580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1" name="楕円 380"/>
        <xdr:cNvSpPr/>
      </xdr:nvSpPr>
      <xdr:spPr>
        <a:xfrm>
          <a:off x="3611245" y="12870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123190</xdr:rowOff>
    </xdr:from>
    <xdr:ext cx="736600" cy="257810"/>
    <xdr:sp macro="" textlink="">
      <xdr:nvSpPr>
        <xdr:cNvPr id="382" name="テキスト ボックス 381"/>
        <xdr:cNvSpPr txBox="1"/>
      </xdr:nvSpPr>
      <xdr:spPr>
        <a:xfrm>
          <a:off x="3298190" y="126390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163830</xdr:rowOff>
    </xdr:from>
    <xdr:to>
      <xdr:col>15</xdr:col>
      <xdr:colOff>149225</xdr:colOff>
      <xdr:row>75</xdr:row>
      <xdr:rowOff>93980</xdr:rowOff>
    </xdr:to>
    <xdr:sp macro="" textlink="">
      <xdr:nvSpPr>
        <xdr:cNvPr id="383" name="楕円 382"/>
        <xdr:cNvSpPr/>
      </xdr:nvSpPr>
      <xdr:spPr>
        <a:xfrm>
          <a:off x="2790825"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104140</xdr:rowOff>
    </xdr:from>
    <xdr:ext cx="760730" cy="259080"/>
    <xdr:sp macro="" textlink="">
      <xdr:nvSpPr>
        <xdr:cNvPr id="384" name="テキスト ボックス 383"/>
        <xdr:cNvSpPr txBox="1"/>
      </xdr:nvSpPr>
      <xdr:spPr>
        <a:xfrm>
          <a:off x="2494915" y="12619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85" name="楕円 384"/>
        <xdr:cNvSpPr/>
      </xdr:nvSpPr>
      <xdr:spPr>
        <a:xfrm>
          <a:off x="1987550" y="12839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92710</xdr:rowOff>
    </xdr:from>
    <xdr:ext cx="762000" cy="259080"/>
    <xdr:sp macro="" textlink="">
      <xdr:nvSpPr>
        <xdr:cNvPr id="386" name="テキスト ボックス 385"/>
        <xdr:cNvSpPr txBox="1"/>
      </xdr:nvSpPr>
      <xdr:spPr>
        <a:xfrm>
          <a:off x="1674495" y="1260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87" name="楕円 386"/>
        <xdr:cNvSpPr/>
      </xdr:nvSpPr>
      <xdr:spPr>
        <a:xfrm>
          <a:off x="116713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119380</xdr:rowOff>
    </xdr:from>
    <xdr:ext cx="760730" cy="259080"/>
    <xdr:sp macro="" textlink="">
      <xdr:nvSpPr>
        <xdr:cNvPr id="388" name="テキスト ボックス 387"/>
        <xdr:cNvSpPr txBox="1"/>
      </xdr:nvSpPr>
      <xdr:spPr>
        <a:xfrm>
          <a:off x="871220" y="126352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397" name="正方形/長方形 396"/>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公債費以外の経常収支比率は、前年度比</a:t>
          </a:r>
          <a:r>
            <a:rPr kumimoji="1" lang="en-US" altLang="ja-JP" sz="1300">
              <a:latin typeface="ＭＳ Ｐゴシック"/>
              <a:ea typeface="ＭＳ Ｐゴシック"/>
            </a:rPr>
            <a:t>3.1</a:t>
          </a:r>
          <a:r>
            <a:rPr kumimoji="1" lang="ja-JP" altLang="en-US" sz="1300">
              <a:latin typeface="ＭＳ Ｐゴシック"/>
              <a:ea typeface="ＭＳ Ｐゴシック"/>
            </a:rPr>
            <a:t>ポイントの減少となっている。類似団体・全国平均・高知県平均と比較しても高い水準であるため、抑制に努める。</a:t>
          </a:r>
        </a:p>
      </xdr:txBody>
    </xdr:sp>
    <xdr:clientData/>
  </xdr:twoCellAnchor>
  <xdr:oneCellAnchor>
    <xdr:from>
      <xdr:col>62</xdr:col>
      <xdr:colOff>6350</xdr:colOff>
      <xdr:row>69</xdr:row>
      <xdr:rowOff>107950</xdr:rowOff>
    </xdr:from>
    <xdr:ext cx="298450" cy="225425"/>
    <xdr:sp macro="" textlink="">
      <xdr:nvSpPr>
        <xdr:cNvPr id="400" name="テキスト ボックス 399"/>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7810"/>
    <xdr:sp macro="" textlink="">
      <xdr:nvSpPr>
        <xdr:cNvPr id="402" name="テキスト ボックス 401"/>
        <xdr:cNvSpPr txBox="1"/>
      </xdr:nvSpPr>
      <xdr:spPr>
        <a:xfrm>
          <a:off x="1092644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3" name="直線コネクタ 402"/>
        <xdr:cNvCxnSpPr/>
      </xdr:nvCxnSpPr>
      <xdr:spPr>
        <a:xfrm>
          <a:off x="11383010" y="14088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8000" cy="259080"/>
    <xdr:sp macro="" textlink="">
      <xdr:nvSpPr>
        <xdr:cNvPr id="404" name="テキスト ボックス 403"/>
        <xdr:cNvSpPr txBox="1"/>
      </xdr:nvSpPr>
      <xdr:spPr>
        <a:xfrm>
          <a:off x="10926445" y="13945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5" name="直線コネクタ 404"/>
        <xdr:cNvCxnSpPr/>
      </xdr:nvCxnSpPr>
      <xdr:spPr>
        <a:xfrm>
          <a:off x="11383010" y="13761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8000" cy="257810"/>
    <xdr:sp macro="" textlink="">
      <xdr:nvSpPr>
        <xdr:cNvPr id="406" name="テキスト ボックス 405"/>
        <xdr:cNvSpPr txBox="1"/>
      </xdr:nvSpPr>
      <xdr:spPr>
        <a:xfrm>
          <a:off x="10926445" y="13619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07" name="直線コネクタ 406"/>
        <xdr:cNvCxnSpPr/>
      </xdr:nvCxnSpPr>
      <xdr:spPr>
        <a:xfrm>
          <a:off x="11383010" y="13434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8000" cy="258445"/>
    <xdr:sp macro="" textlink="">
      <xdr:nvSpPr>
        <xdr:cNvPr id="408" name="テキスト ボックス 407"/>
        <xdr:cNvSpPr txBox="1"/>
      </xdr:nvSpPr>
      <xdr:spPr>
        <a:xfrm>
          <a:off x="10926445" y="13292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09" name="直線コネクタ 408"/>
        <xdr:cNvCxnSpPr/>
      </xdr:nvCxnSpPr>
      <xdr:spPr>
        <a:xfrm>
          <a:off x="11383010" y="13108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8000" cy="259080"/>
    <xdr:sp macro="" textlink="">
      <xdr:nvSpPr>
        <xdr:cNvPr id="410" name="テキスト ボックス 409"/>
        <xdr:cNvSpPr txBox="1"/>
      </xdr:nvSpPr>
      <xdr:spPr>
        <a:xfrm>
          <a:off x="10926445" y="12966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1" name="直線コネクタ 410"/>
        <xdr:cNvCxnSpPr/>
      </xdr:nvCxnSpPr>
      <xdr:spPr>
        <a:xfrm>
          <a:off x="11383010" y="12781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8000" cy="257810"/>
    <xdr:sp macro="" textlink="">
      <xdr:nvSpPr>
        <xdr:cNvPr id="412" name="テキスト ボックス 411"/>
        <xdr:cNvSpPr txBox="1"/>
      </xdr:nvSpPr>
      <xdr:spPr>
        <a:xfrm>
          <a:off x="10926445" y="12639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3" name="直線コネクタ 412"/>
        <xdr:cNvCxnSpPr/>
      </xdr:nvCxnSpPr>
      <xdr:spPr>
        <a:xfrm>
          <a:off x="11383010" y="12454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8000" cy="259080"/>
    <xdr:sp macro="" textlink="">
      <xdr:nvSpPr>
        <xdr:cNvPr id="414" name="テキスト ボックス 413"/>
        <xdr:cNvSpPr txBox="1"/>
      </xdr:nvSpPr>
      <xdr:spPr>
        <a:xfrm>
          <a:off x="10926445" y="1231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7810"/>
    <xdr:sp macro="" textlink="">
      <xdr:nvSpPr>
        <xdr:cNvPr id="416" name="テキスト ボックス 415"/>
        <xdr:cNvSpPr txBox="1"/>
      </xdr:nvSpPr>
      <xdr:spPr>
        <a:xfrm>
          <a:off x="10926445"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132080</xdr:rowOff>
    </xdr:from>
    <xdr:to>
      <xdr:col>82</xdr:col>
      <xdr:colOff>107950</xdr:colOff>
      <xdr:row>81</xdr:row>
      <xdr:rowOff>20955</xdr:rowOff>
    </xdr:to>
    <xdr:cxnSp macro="">
      <xdr:nvCxnSpPr>
        <xdr:cNvPr id="418" name="直線コネクタ 417"/>
        <xdr:cNvCxnSpPr/>
      </xdr:nvCxnSpPr>
      <xdr:spPr>
        <a:xfrm flipV="1">
          <a:off x="1510411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164465</xdr:rowOff>
    </xdr:from>
    <xdr:ext cx="762000" cy="259080"/>
    <xdr:sp macro="" textlink="">
      <xdr:nvSpPr>
        <xdr:cNvPr id="419" name="公債費以外最小値テキスト"/>
        <xdr:cNvSpPr txBox="1"/>
      </xdr:nvSpPr>
      <xdr:spPr>
        <a:xfrm>
          <a:off x="1517904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20955</xdr:rowOff>
    </xdr:from>
    <xdr:to>
      <xdr:col>82</xdr:col>
      <xdr:colOff>182880</xdr:colOff>
      <xdr:row>81</xdr:row>
      <xdr:rowOff>20955</xdr:rowOff>
    </xdr:to>
    <xdr:cxnSp macro="">
      <xdr:nvCxnSpPr>
        <xdr:cNvPr id="420" name="直線コネクタ 419"/>
        <xdr:cNvCxnSpPr/>
      </xdr:nvCxnSpPr>
      <xdr:spPr>
        <a:xfrm>
          <a:off x="15015210" y="139084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72</xdr:row>
      <xdr:rowOff>46990</xdr:rowOff>
    </xdr:from>
    <xdr:ext cx="762000" cy="259080"/>
    <xdr:sp macro="" textlink="">
      <xdr:nvSpPr>
        <xdr:cNvPr id="421" name="公債費以外最大値テキスト"/>
        <xdr:cNvSpPr txBox="1"/>
      </xdr:nvSpPr>
      <xdr:spPr>
        <a:xfrm>
          <a:off x="1517904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132080</xdr:rowOff>
    </xdr:from>
    <xdr:to>
      <xdr:col>82</xdr:col>
      <xdr:colOff>182880</xdr:colOff>
      <xdr:row>73</xdr:row>
      <xdr:rowOff>132080</xdr:rowOff>
    </xdr:to>
    <xdr:cxnSp macro="">
      <xdr:nvCxnSpPr>
        <xdr:cNvPr id="422" name="直線コネクタ 421"/>
        <xdr:cNvCxnSpPr/>
      </xdr:nvCxnSpPr>
      <xdr:spPr>
        <a:xfrm>
          <a:off x="15015210" y="126479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15875</xdr:rowOff>
    </xdr:from>
    <xdr:to>
      <xdr:col>82</xdr:col>
      <xdr:colOff>107950</xdr:colOff>
      <xdr:row>80</xdr:row>
      <xdr:rowOff>117475</xdr:rowOff>
    </xdr:to>
    <xdr:cxnSp macro="">
      <xdr:nvCxnSpPr>
        <xdr:cNvPr id="423" name="直線コネクタ 422"/>
        <xdr:cNvCxnSpPr/>
      </xdr:nvCxnSpPr>
      <xdr:spPr>
        <a:xfrm flipV="1">
          <a:off x="14334490" y="13731875"/>
          <a:ext cx="76962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76</xdr:row>
      <xdr:rowOff>113665</xdr:rowOff>
    </xdr:from>
    <xdr:ext cx="762000" cy="258445"/>
    <xdr:sp macro="" textlink="">
      <xdr:nvSpPr>
        <xdr:cNvPr id="424" name="公債費以外平均値テキスト"/>
        <xdr:cNvSpPr txBox="1"/>
      </xdr:nvSpPr>
      <xdr:spPr>
        <a:xfrm>
          <a:off x="15179040"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97790</xdr:rowOff>
    </xdr:from>
    <xdr:to>
      <xdr:col>82</xdr:col>
      <xdr:colOff>158750</xdr:colOff>
      <xdr:row>78</xdr:row>
      <xdr:rowOff>27305</xdr:rowOff>
    </xdr:to>
    <xdr:sp macro="" textlink="">
      <xdr:nvSpPr>
        <xdr:cNvPr id="425" name="フローチャート: 判断 424"/>
        <xdr:cNvSpPr/>
      </xdr:nvSpPr>
      <xdr:spPr>
        <a:xfrm>
          <a:off x="1505331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112395</xdr:rowOff>
    </xdr:from>
    <xdr:to>
      <xdr:col>78</xdr:col>
      <xdr:colOff>69850</xdr:colOff>
      <xdr:row>80</xdr:row>
      <xdr:rowOff>117475</xdr:rowOff>
    </xdr:to>
    <xdr:cxnSp macro="">
      <xdr:nvCxnSpPr>
        <xdr:cNvPr id="426" name="直線コネクタ 425"/>
        <xdr:cNvCxnSpPr/>
      </xdr:nvCxnSpPr>
      <xdr:spPr>
        <a:xfrm>
          <a:off x="13531215" y="13656945"/>
          <a:ext cx="803275"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55245</xdr:rowOff>
    </xdr:from>
    <xdr:to>
      <xdr:col>78</xdr:col>
      <xdr:colOff>120650</xdr:colOff>
      <xdr:row>77</xdr:row>
      <xdr:rowOff>156845</xdr:rowOff>
    </xdr:to>
    <xdr:sp macro="" textlink="">
      <xdr:nvSpPr>
        <xdr:cNvPr id="427" name="フローチャート: 判断 426"/>
        <xdr:cNvSpPr/>
      </xdr:nvSpPr>
      <xdr:spPr>
        <a:xfrm>
          <a:off x="1428369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167005</xdr:rowOff>
    </xdr:from>
    <xdr:ext cx="735330" cy="257810"/>
    <xdr:sp macro="" textlink="">
      <xdr:nvSpPr>
        <xdr:cNvPr id="428" name="テキスト ボックス 427"/>
        <xdr:cNvSpPr txBox="1"/>
      </xdr:nvSpPr>
      <xdr:spPr>
        <a:xfrm>
          <a:off x="13987780" y="130257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112395</xdr:rowOff>
    </xdr:from>
    <xdr:to>
      <xdr:col>73</xdr:col>
      <xdr:colOff>180975</xdr:colOff>
      <xdr:row>79</xdr:row>
      <xdr:rowOff>151765</xdr:rowOff>
    </xdr:to>
    <xdr:cxnSp macro="">
      <xdr:nvCxnSpPr>
        <xdr:cNvPr id="429" name="直線コネクタ 428"/>
        <xdr:cNvCxnSpPr/>
      </xdr:nvCxnSpPr>
      <xdr:spPr>
        <a:xfrm flipV="1">
          <a:off x="12710795" y="13656945"/>
          <a:ext cx="82042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0" name="フローチャート: 判断 429"/>
        <xdr:cNvSpPr/>
      </xdr:nvSpPr>
      <xdr:spPr>
        <a:xfrm>
          <a:off x="13480415" y="13220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130810</xdr:rowOff>
    </xdr:from>
    <xdr:ext cx="762000" cy="259080"/>
    <xdr:sp macro="" textlink="">
      <xdr:nvSpPr>
        <xdr:cNvPr id="431" name="テキスト ボックス 430"/>
        <xdr:cNvSpPr txBox="1"/>
      </xdr:nvSpPr>
      <xdr:spPr>
        <a:xfrm>
          <a:off x="1316736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141605</xdr:rowOff>
    </xdr:from>
    <xdr:to>
      <xdr:col>69</xdr:col>
      <xdr:colOff>92075</xdr:colOff>
      <xdr:row>79</xdr:row>
      <xdr:rowOff>151765</xdr:rowOff>
    </xdr:to>
    <xdr:cxnSp macro="">
      <xdr:nvCxnSpPr>
        <xdr:cNvPr id="432" name="直線コネクタ 431"/>
        <xdr:cNvCxnSpPr/>
      </xdr:nvCxnSpPr>
      <xdr:spPr>
        <a:xfrm>
          <a:off x="11890375" y="13686155"/>
          <a:ext cx="8204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102235</xdr:rowOff>
    </xdr:from>
    <xdr:to>
      <xdr:col>69</xdr:col>
      <xdr:colOff>142875</xdr:colOff>
      <xdr:row>77</xdr:row>
      <xdr:rowOff>32385</xdr:rowOff>
    </xdr:to>
    <xdr:sp macro="" textlink="">
      <xdr:nvSpPr>
        <xdr:cNvPr id="433" name="フローチャート: 判断 432"/>
        <xdr:cNvSpPr/>
      </xdr:nvSpPr>
      <xdr:spPr>
        <a:xfrm>
          <a:off x="12659995"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42545</xdr:rowOff>
    </xdr:from>
    <xdr:ext cx="762000" cy="257810"/>
    <xdr:sp macro="" textlink="">
      <xdr:nvSpPr>
        <xdr:cNvPr id="434" name="テキスト ボックス 433"/>
        <xdr:cNvSpPr txBox="1"/>
      </xdr:nvSpPr>
      <xdr:spPr>
        <a:xfrm>
          <a:off x="12364085" y="12901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61595</xdr:rowOff>
    </xdr:from>
    <xdr:to>
      <xdr:col>65</xdr:col>
      <xdr:colOff>53975</xdr:colOff>
      <xdr:row>77</xdr:row>
      <xdr:rowOff>163195</xdr:rowOff>
    </xdr:to>
    <xdr:sp macro="" textlink="">
      <xdr:nvSpPr>
        <xdr:cNvPr id="435" name="フローチャート: 判断 434"/>
        <xdr:cNvSpPr/>
      </xdr:nvSpPr>
      <xdr:spPr>
        <a:xfrm>
          <a:off x="11856720" y="132632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1905</xdr:rowOff>
    </xdr:from>
    <xdr:ext cx="760730" cy="259080"/>
    <xdr:sp macro="" textlink="">
      <xdr:nvSpPr>
        <xdr:cNvPr id="436" name="テキスト ボックス 435"/>
        <xdr:cNvSpPr txBox="1"/>
      </xdr:nvSpPr>
      <xdr:spPr>
        <a:xfrm>
          <a:off x="11543665" y="13032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37" name="テキスト ボックス 436"/>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38" name="テキスト ボックス 437"/>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9" name="テキスト ボックス 438"/>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0" name="テキスト ボックス 439"/>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1" name="テキスト ボックス 440"/>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136525</xdr:rowOff>
    </xdr:from>
    <xdr:to>
      <xdr:col>82</xdr:col>
      <xdr:colOff>158750</xdr:colOff>
      <xdr:row>80</xdr:row>
      <xdr:rowOff>66675</xdr:rowOff>
    </xdr:to>
    <xdr:sp macro="" textlink="">
      <xdr:nvSpPr>
        <xdr:cNvPr id="442" name="楕円 441"/>
        <xdr:cNvSpPr/>
      </xdr:nvSpPr>
      <xdr:spPr>
        <a:xfrm>
          <a:off x="15053310" y="136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79</xdr:row>
      <xdr:rowOff>109220</xdr:rowOff>
    </xdr:from>
    <xdr:ext cx="762000" cy="257810"/>
    <xdr:sp macro="" textlink="">
      <xdr:nvSpPr>
        <xdr:cNvPr id="443" name="公債費以外該当値テキスト"/>
        <xdr:cNvSpPr txBox="1"/>
      </xdr:nvSpPr>
      <xdr:spPr>
        <a:xfrm>
          <a:off x="15179040" y="13653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80</xdr:row>
      <xdr:rowOff>66675</xdr:rowOff>
    </xdr:from>
    <xdr:to>
      <xdr:col>78</xdr:col>
      <xdr:colOff>120650</xdr:colOff>
      <xdr:row>80</xdr:row>
      <xdr:rowOff>168275</xdr:rowOff>
    </xdr:to>
    <xdr:sp macro="" textlink="">
      <xdr:nvSpPr>
        <xdr:cNvPr id="444" name="楕円 443"/>
        <xdr:cNvSpPr/>
      </xdr:nvSpPr>
      <xdr:spPr>
        <a:xfrm>
          <a:off x="14283690" y="137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153035</xdr:rowOff>
    </xdr:from>
    <xdr:ext cx="735330" cy="259080"/>
    <xdr:sp macro="" textlink="">
      <xdr:nvSpPr>
        <xdr:cNvPr id="445" name="テキスト ボックス 444"/>
        <xdr:cNvSpPr txBox="1"/>
      </xdr:nvSpPr>
      <xdr:spPr>
        <a:xfrm>
          <a:off x="13987780" y="138690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61595</xdr:rowOff>
    </xdr:from>
    <xdr:to>
      <xdr:col>74</xdr:col>
      <xdr:colOff>31750</xdr:colOff>
      <xdr:row>79</xdr:row>
      <xdr:rowOff>163195</xdr:rowOff>
    </xdr:to>
    <xdr:sp macro="" textlink="">
      <xdr:nvSpPr>
        <xdr:cNvPr id="446" name="楕円 445"/>
        <xdr:cNvSpPr/>
      </xdr:nvSpPr>
      <xdr:spPr>
        <a:xfrm>
          <a:off x="13480415" y="136061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147955</xdr:rowOff>
    </xdr:from>
    <xdr:ext cx="762000" cy="258445"/>
    <xdr:sp macro="" textlink="">
      <xdr:nvSpPr>
        <xdr:cNvPr id="447" name="テキスト ボックス 446"/>
        <xdr:cNvSpPr txBox="1"/>
      </xdr:nvSpPr>
      <xdr:spPr>
        <a:xfrm>
          <a:off x="13167360" y="13692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79</xdr:row>
      <xdr:rowOff>100965</xdr:rowOff>
    </xdr:from>
    <xdr:to>
      <xdr:col>69</xdr:col>
      <xdr:colOff>142875</xdr:colOff>
      <xdr:row>80</xdr:row>
      <xdr:rowOff>31115</xdr:rowOff>
    </xdr:to>
    <xdr:sp macro="" textlink="">
      <xdr:nvSpPr>
        <xdr:cNvPr id="448" name="楕円 447"/>
        <xdr:cNvSpPr/>
      </xdr:nvSpPr>
      <xdr:spPr>
        <a:xfrm>
          <a:off x="12659995" y="136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15875</xdr:rowOff>
    </xdr:from>
    <xdr:ext cx="762000" cy="259080"/>
    <xdr:sp macro="" textlink="">
      <xdr:nvSpPr>
        <xdr:cNvPr id="449" name="テキスト ボックス 448"/>
        <xdr:cNvSpPr txBox="1"/>
      </xdr:nvSpPr>
      <xdr:spPr>
        <a:xfrm>
          <a:off x="12364085" y="1373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90805</xdr:rowOff>
    </xdr:from>
    <xdr:to>
      <xdr:col>65</xdr:col>
      <xdr:colOff>53975</xdr:colOff>
      <xdr:row>80</xdr:row>
      <xdr:rowOff>20955</xdr:rowOff>
    </xdr:to>
    <xdr:sp macro="" textlink="">
      <xdr:nvSpPr>
        <xdr:cNvPr id="450" name="楕円 449"/>
        <xdr:cNvSpPr/>
      </xdr:nvSpPr>
      <xdr:spPr>
        <a:xfrm>
          <a:off x="11856720" y="136353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6350</xdr:rowOff>
    </xdr:from>
    <xdr:ext cx="760730" cy="257810"/>
    <xdr:sp macro="" textlink="">
      <xdr:nvSpPr>
        <xdr:cNvPr id="451" name="テキスト ボックス 450"/>
        <xdr:cNvSpPr txBox="1"/>
      </xdr:nvSpPr>
      <xdr:spPr>
        <a:xfrm>
          <a:off x="11543665" y="137223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高知県芸西村</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4160"/>
    <xdr:sp macro="" textlink="">
      <xdr:nvSpPr>
        <xdr:cNvPr id="29" name="テキスト ボックス 28"/>
        <xdr:cNvSpPr txBox="1"/>
      </xdr:nvSpPr>
      <xdr:spPr>
        <a:xfrm>
          <a:off x="1549400" y="1228090"/>
          <a:ext cx="4114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9555"/>
    <xdr:sp macro="" textlink="">
      <xdr:nvSpPr>
        <xdr:cNvPr id="31" name="テキスト ボックス 30"/>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76200</xdr:rowOff>
    </xdr:from>
    <xdr:to>
      <xdr:col>33</xdr:col>
      <xdr:colOff>114300</xdr:colOff>
      <xdr:row>20</xdr:row>
      <xdr:rowOff>76200</xdr:rowOff>
    </xdr:to>
    <xdr:cxnSp macro="">
      <xdr:nvCxnSpPr>
        <xdr:cNvPr id="32" name="直線コネクタ 31"/>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62000" cy="249555"/>
    <xdr:sp macro="" textlink="">
      <xdr:nvSpPr>
        <xdr:cNvPr id="33" name="テキスト ボックス 32"/>
        <xdr:cNvSpPr txBox="1"/>
      </xdr:nvSpPr>
      <xdr:spPr>
        <a:xfrm>
          <a:off x="1273175" y="3330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62000" cy="249555"/>
    <xdr:sp macro="" textlink="">
      <xdr:nvSpPr>
        <xdr:cNvPr id="35" name="テキスト ボックス 34"/>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8285"/>
    <xdr:sp macro="" textlink="">
      <xdr:nvSpPr>
        <xdr:cNvPr id="37" name="テキスト ボックス 36"/>
        <xdr:cNvSpPr txBox="1"/>
      </xdr:nvSpPr>
      <xdr:spPr>
        <a:xfrm>
          <a:off x="1273175" y="25965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9" name="テキスト ボックス 38"/>
        <xdr:cNvSpPr txBox="1"/>
      </xdr:nvSpPr>
      <xdr:spPr>
        <a:xfrm>
          <a:off x="1273175" y="2217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4635"/>
    <xdr:sp macro="" textlink="">
      <xdr:nvSpPr>
        <xdr:cNvPr id="43" name="テキスト ボックス 42"/>
        <xdr:cNvSpPr txBox="1"/>
      </xdr:nvSpPr>
      <xdr:spPr>
        <a:xfrm>
          <a:off x="1273175" y="1457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4"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97790</xdr:rowOff>
    </xdr:from>
    <xdr:to>
      <xdr:col>29</xdr:col>
      <xdr:colOff>127000</xdr:colOff>
      <xdr:row>20</xdr:row>
      <xdr:rowOff>135255</xdr:rowOff>
    </xdr:to>
    <xdr:cxnSp macro="">
      <xdr:nvCxnSpPr>
        <xdr:cNvPr id="45" name="直線コネクタ 44"/>
        <xdr:cNvCxnSpPr/>
      </xdr:nvCxnSpPr>
      <xdr:spPr>
        <a:xfrm flipV="1">
          <a:off x="5191125" y="2148840"/>
          <a:ext cx="0" cy="1377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107950</xdr:rowOff>
    </xdr:from>
    <xdr:ext cx="762000" cy="249555"/>
    <xdr:sp macro="" textlink="">
      <xdr:nvSpPr>
        <xdr:cNvPr id="46" name="人口1人当たり決算額の推移最小値テキスト130"/>
        <xdr:cNvSpPr txBox="1"/>
      </xdr:nvSpPr>
      <xdr:spPr>
        <a:xfrm>
          <a:off x="5264150" y="34988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135255</xdr:rowOff>
    </xdr:from>
    <xdr:to>
      <xdr:col>30</xdr:col>
      <xdr:colOff>25400</xdr:colOff>
      <xdr:row>20</xdr:row>
      <xdr:rowOff>135255</xdr:rowOff>
    </xdr:to>
    <xdr:cxnSp macro="">
      <xdr:nvCxnSpPr>
        <xdr:cNvPr id="47" name="直線コネクタ 46"/>
        <xdr:cNvCxnSpPr/>
      </xdr:nvCxnSpPr>
      <xdr:spPr>
        <a:xfrm>
          <a:off x="5102225" y="35261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12065</xdr:rowOff>
    </xdr:from>
    <xdr:ext cx="762000" cy="259080"/>
    <xdr:sp macro="" textlink="">
      <xdr:nvSpPr>
        <xdr:cNvPr id="48" name="人口1人当たり決算額の推移最大値テキスト130"/>
        <xdr:cNvSpPr txBox="1"/>
      </xdr:nvSpPr>
      <xdr:spPr>
        <a:xfrm>
          <a:off x="5264150" y="1891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97790</xdr:rowOff>
    </xdr:from>
    <xdr:to>
      <xdr:col>30</xdr:col>
      <xdr:colOff>25400</xdr:colOff>
      <xdr:row>12</xdr:row>
      <xdr:rowOff>97790</xdr:rowOff>
    </xdr:to>
    <xdr:cxnSp macro="">
      <xdr:nvCxnSpPr>
        <xdr:cNvPr id="49" name="直線コネクタ 48"/>
        <xdr:cNvCxnSpPr/>
      </xdr:nvCxnSpPr>
      <xdr:spPr>
        <a:xfrm>
          <a:off x="5102225" y="214884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55245</xdr:rowOff>
    </xdr:from>
    <xdr:to>
      <xdr:col>29</xdr:col>
      <xdr:colOff>127000</xdr:colOff>
      <xdr:row>20</xdr:row>
      <xdr:rowOff>93980</xdr:rowOff>
    </xdr:to>
    <xdr:cxnSp macro="">
      <xdr:nvCxnSpPr>
        <xdr:cNvPr id="50" name="直線コネクタ 49"/>
        <xdr:cNvCxnSpPr/>
      </xdr:nvCxnSpPr>
      <xdr:spPr>
        <a:xfrm flipV="1">
          <a:off x="4591050" y="3446145"/>
          <a:ext cx="600075"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1270</xdr:rowOff>
    </xdr:from>
    <xdr:ext cx="762000" cy="249555"/>
    <xdr:sp macro="" textlink="">
      <xdr:nvSpPr>
        <xdr:cNvPr id="51" name="人口1人当たり決算額の推移平均値テキスト130"/>
        <xdr:cNvSpPr txBox="1"/>
      </xdr:nvSpPr>
      <xdr:spPr>
        <a:xfrm>
          <a:off x="5264150" y="306197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150495</xdr:rowOff>
    </xdr:from>
    <xdr:to>
      <xdr:col>29</xdr:col>
      <xdr:colOff>174625</xdr:colOff>
      <xdr:row>19</xdr:row>
      <xdr:rowOff>83185</xdr:rowOff>
    </xdr:to>
    <xdr:sp macro="" textlink="">
      <xdr:nvSpPr>
        <xdr:cNvPr id="52" name="フローチャート: 判断 51"/>
        <xdr:cNvSpPr/>
      </xdr:nvSpPr>
      <xdr:spPr>
        <a:xfrm>
          <a:off x="5140325" y="321119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93980</xdr:rowOff>
    </xdr:from>
    <xdr:to>
      <xdr:col>26</xdr:col>
      <xdr:colOff>50800</xdr:colOff>
      <xdr:row>20</xdr:row>
      <xdr:rowOff>109855</xdr:rowOff>
    </xdr:to>
    <xdr:cxnSp macro="">
      <xdr:nvCxnSpPr>
        <xdr:cNvPr id="53" name="直線コネクタ 52"/>
        <xdr:cNvCxnSpPr/>
      </xdr:nvCxnSpPr>
      <xdr:spPr>
        <a:xfrm flipV="1">
          <a:off x="3956050" y="3484880"/>
          <a:ext cx="6350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34925</xdr:rowOff>
    </xdr:from>
    <xdr:to>
      <xdr:col>26</xdr:col>
      <xdr:colOff>101600</xdr:colOff>
      <xdr:row>19</xdr:row>
      <xdr:rowOff>132715</xdr:rowOff>
    </xdr:to>
    <xdr:sp macro="" textlink="">
      <xdr:nvSpPr>
        <xdr:cNvPr id="54" name="フローチャート: 判断 53"/>
        <xdr:cNvSpPr/>
      </xdr:nvSpPr>
      <xdr:spPr>
        <a:xfrm>
          <a:off x="4540250" y="326072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142240</xdr:rowOff>
    </xdr:from>
    <xdr:ext cx="736600" cy="248920"/>
    <xdr:sp macro="" textlink="">
      <xdr:nvSpPr>
        <xdr:cNvPr id="55" name="テキスト ボックス 54"/>
        <xdr:cNvSpPr txBox="1"/>
      </xdr:nvSpPr>
      <xdr:spPr>
        <a:xfrm>
          <a:off x="4241800" y="303784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20</xdr:row>
      <xdr:rowOff>109855</xdr:rowOff>
    </xdr:from>
    <xdr:to>
      <xdr:col>22</xdr:col>
      <xdr:colOff>114300</xdr:colOff>
      <xdr:row>20</xdr:row>
      <xdr:rowOff>118110</xdr:rowOff>
    </xdr:to>
    <xdr:cxnSp macro="">
      <xdr:nvCxnSpPr>
        <xdr:cNvPr id="56" name="直線コネクタ 55"/>
        <xdr:cNvCxnSpPr/>
      </xdr:nvCxnSpPr>
      <xdr:spPr>
        <a:xfrm flipV="1">
          <a:off x="3317875" y="3500755"/>
          <a:ext cx="638175"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53975</xdr:rowOff>
    </xdr:from>
    <xdr:to>
      <xdr:col>22</xdr:col>
      <xdr:colOff>165100</xdr:colOff>
      <xdr:row>19</xdr:row>
      <xdr:rowOff>151765</xdr:rowOff>
    </xdr:to>
    <xdr:sp macro="" textlink="">
      <xdr:nvSpPr>
        <xdr:cNvPr id="57" name="フローチャート: 判断 56"/>
        <xdr:cNvSpPr/>
      </xdr:nvSpPr>
      <xdr:spPr>
        <a:xfrm>
          <a:off x="3905250" y="327977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161290</xdr:rowOff>
    </xdr:from>
    <xdr:ext cx="762000" cy="248285"/>
    <xdr:sp macro="" textlink="">
      <xdr:nvSpPr>
        <xdr:cNvPr id="58" name="テキスト ボックス 57"/>
        <xdr:cNvSpPr txBox="1"/>
      </xdr:nvSpPr>
      <xdr:spPr>
        <a:xfrm>
          <a:off x="3606800" y="30568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118110</xdr:rowOff>
    </xdr:from>
    <xdr:to>
      <xdr:col>18</xdr:col>
      <xdr:colOff>174625</xdr:colOff>
      <xdr:row>20</xdr:row>
      <xdr:rowOff>140335</xdr:rowOff>
    </xdr:to>
    <xdr:cxnSp macro="">
      <xdr:nvCxnSpPr>
        <xdr:cNvPr id="59" name="直線コネクタ 58"/>
        <xdr:cNvCxnSpPr/>
      </xdr:nvCxnSpPr>
      <xdr:spPr>
        <a:xfrm flipV="1">
          <a:off x="2670175" y="3509010"/>
          <a:ext cx="6477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71755</xdr:rowOff>
    </xdr:from>
    <xdr:to>
      <xdr:col>19</xdr:col>
      <xdr:colOff>38100</xdr:colOff>
      <xdr:row>20</xdr:row>
      <xdr:rowOff>5080</xdr:rowOff>
    </xdr:to>
    <xdr:sp macro="" textlink="">
      <xdr:nvSpPr>
        <xdr:cNvPr id="60" name="フローチャート: 判断 59"/>
        <xdr:cNvSpPr/>
      </xdr:nvSpPr>
      <xdr:spPr>
        <a:xfrm>
          <a:off x="3270250" y="3297555"/>
          <a:ext cx="857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14605</xdr:rowOff>
    </xdr:from>
    <xdr:ext cx="762000" cy="249555"/>
    <xdr:sp macro="" textlink="">
      <xdr:nvSpPr>
        <xdr:cNvPr id="61" name="テキスト ボックス 60"/>
        <xdr:cNvSpPr txBox="1"/>
      </xdr:nvSpPr>
      <xdr:spPr>
        <a:xfrm>
          <a:off x="2968625" y="3075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85725</xdr:rowOff>
    </xdr:from>
    <xdr:to>
      <xdr:col>15</xdr:col>
      <xdr:colOff>101600</xdr:colOff>
      <xdr:row>20</xdr:row>
      <xdr:rowOff>18415</xdr:rowOff>
    </xdr:to>
    <xdr:sp macro="" textlink="">
      <xdr:nvSpPr>
        <xdr:cNvPr id="62" name="フローチャート: 判断 61"/>
        <xdr:cNvSpPr/>
      </xdr:nvSpPr>
      <xdr:spPr>
        <a:xfrm>
          <a:off x="2619375" y="331152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27940</xdr:rowOff>
    </xdr:from>
    <xdr:ext cx="762000" cy="248285"/>
    <xdr:sp macro="" textlink="">
      <xdr:nvSpPr>
        <xdr:cNvPr id="63" name="テキスト ボックス 62"/>
        <xdr:cNvSpPr txBox="1"/>
      </xdr:nvSpPr>
      <xdr:spPr>
        <a:xfrm>
          <a:off x="2320925" y="30886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60730" cy="249555"/>
    <xdr:sp macro="" textlink="">
      <xdr:nvSpPr>
        <xdr:cNvPr id="64" name="テキスト ボックス 63"/>
        <xdr:cNvSpPr txBox="1"/>
      </xdr:nvSpPr>
      <xdr:spPr>
        <a:xfrm>
          <a:off x="5029200" y="385635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5" name="テキスト ボックス 64"/>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6" name="テキスト ボックス 65"/>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7" name="テキスト ボックス 66"/>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68" name="テキスト ボックス 67"/>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20</xdr:row>
      <xdr:rowOff>5715</xdr:rowOff>
    </xdr:from>
    <xdr:to>
      <xdr:col>29</xdr:col>
      <xdr:colOff>174625</xdr:colOff>
      <xdr:row>20</xdr:row>
      <xdr:rowOff>104140</xdr:rowOff>
    </xdr:to>
    <xdr:sp macro="" textlink="">
      <xdr:nvSpPr>
        <xdr:cNvPr id="69" name="楕円 68"/>
        <xdr:cNvSpPr/>
      </xdr:nvSpPr>
      <xdr:spPr>
        <a:xfrm>
          <a:off x="5140325" y="3396615"/>
          <a:ext cx="984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83185</xdr:rowOff>
    </xdr:from>
    <xdr:ext cx="762000" cy="248285"/>
    <xdr:sp macro="" textlink="">
      <xdr:nvSpPr>
        <xdr:cNvPr id="70" name="人口1人当たり決算額の推移該当値テキスト130"/>
        <xdr:cNvSpPr txBox="1"/>
      </xdr:nvSpPr>
      <xdr:spPr>
        <a:xfrm>
          <a:off x="5264150" y="3308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211,639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20</xdr:row>
      <xdr:rowOff>44450</xdr:rowOff>
    </xdr:from>
    <xdr:to>
      <xdr:col>26</xdr:col>
      <xdr:colOff>101600</xdr:colOff>
      <xdr:row>20</xdr:row>
      <xdr:rowOff>142240</xdr:rowOff>
    </xdr:to>
    <xdr:sp macro="" textlink="">
      <xdr:nvSpPr>
        <xdr:cNvPr id="71" name="楕円 70"/>
        <xdr:cNvSpPr/>
      </xdr:nvSpPr>
      <xdr:spPr>
        <a:xfrm>
          <a:off x="4540250" y="343535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127635</xdr:rowOff>
    </xdr:from>
    <xdr:ext cx="736600" cy="248285"/>
    <xdr:sp macro="" textlink="">
      <xdr:nvSpPr>
        <xdr:cNvPr id="72" name="テキスト ボックス 71"/>
        <xdr:cNvSpPr txBox="1"/>
      </xdr:nvSpPr>
      <xdr:spPr>
        <a:xfrm>
          <a:off x="4241800" y="35185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190,733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20</xdr:row>
      <xdr:rowOff>60960</xdr:rowOff>
    </xdr:from>
    <xdr:to>
      <xdr:col>22</xdr:col>
      <xdr:colOff>165100</xdr:colOff>
      <xdr:row>20</xdr:row>
      <xdr:rowOff>159385</xdr:rowOff>
    </xdr:to>
    <xdr:sp macro="" textlink="">
      <xdr:nvSpPr>
        <xdr:cNvPr id="73" name="楕円 72"/>
        <xdr:cNvSpPr/>
      </xdr:nvSpPr>
      <xdr:spPr>
        <a:xfrm>
          <a:off x="3905250" y="345186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144145</xdr:rowOff>
    </xdr:from>
    <xdr:ext cx="762000" cy="249555"/>
    <xdr:sp macro="" textlink="">
      <xdr:nvSpPr>
        <xdr:cNvPr id="74" name="テキスト ボックス 73"/>
        <xdr:cNvSpPr txBox="1"/>
      </xdr:nvSpPr>
      <xdr:spPr>
        <a:xfrm>
          <a:off x="3606800" y="3535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181,594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69215</xdr:rowOff>
    </xdr:from>
    <xdr:to>
      <xdr:col>19</xdr:col>
      <xdr:colOff>38100</xdr:colOff>
      <xdr:row>21</xdr:row>
      <xdr:rowOff>1905</xdr:rowOff>
    </xdr:to>
    <xdr:sp macro="" textlink="">
      <xdr:nvSpPr>
        <xdr:cNvPr id="75" name="楕円 74"/>
        <xdr:cNvSpPr/>
      </xdr:nvSpPr>
      <xdr:spPr>
        <a:xfrm>
          <a:off x="3270250" y="346011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20</xdr:row>
      <xdr:rowOff>152400</xdr:rowOff>
    </xdr:from>
    <xdr:ext cx="762000" cy="248285"/>
    <xdr:sp macro="" textlink="">
      <xdr:nvSpPr>
        <xdr:cNvPr id="76" name="テキスト ボックス 75"/>
        <xdr:cNvSpPr txBox="1"/>
      </xdr:nvSpPr>
      <xdr:spPr>
        <a:xfrm>
          <a:off x="2968625" y="354330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92075</xdr:rowOff>
    </xdr:from>
    <xdr:to>
      <xdr:col>15</xdr:col>
      <xdr:colOff>101600</xdr:colOff>
      <xdr:row>21</xdr:row>
      <xdr:rowOff>24765</xdr:rowOff>
    </xdr:to>
    <xdr:sp macro="" textlink="">
      <xdr:nvSpPr>
        <xdr:cNvPr id="77" name="楕円 76"/>
        <xdr:cNvSpPr/>
      </xdr:nvSpPr>
      <xdr:spPr>
        <a:xfrm>
          <a:off x="2619375" y="34829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9525</xdr:rowOff>
    </xdr:from>
    <xdr:ext cx="762000" cy="249555"/>
    <xdr:sp macro="" textlink="">
      <xdr:nvSpPr>
        <xdr:cNvPr id="78" name="テキスト ボックス 77"/>
        <xdr:cNvSpPr txBox="1"/>
      </xdr:nvSpPr>
      <xdr:spPr>
        <a:xfrm>
          <a:off x="2320925" y="3565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164,940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79" name="正方形/長方形 78"/>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4" name="直線コネクタ 83"/>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9" name="楕円 88"/>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2" name="テキスト ボックス 91"/>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12065</xdr:rowOff>
    </xdr:from>
    <xdr:to>
      <xdr:col>33</xdr:col>
      <xdr:colOff>114300</xdr:colOff>
      <xdr:row>38</xdr:row>
      <xdr:rowOff>12065</xdr:rowOff>
    </xdr:to>
    <xdr:cxnSp macro="">
      <xdr:nvCxnSpPr>
        <xdr:cNvPr id="94" name="直線コネクタ 93"/>
        <xdr:cNvCxnSpPr/>
      </xdr:nvCxnSpPr>
      <xdr:spPr>
        <a:xfrm>
          <a:off x="1984375" y="73272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a:xfrm>
          <a:off x="1984375" y="6870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6" name="テキスト ボックス 95"/>
        <xdr:cNvSpPr txBox="1"/>
      </xdr:nvSpPr>
      <xdr:spPr>
        <a:xfrm>
          <a:off x="1273175" y="6728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a:xfrm>
          <a:off x="1984375" y="6413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98" name="テキスト ボックス 97"/>
        <xdr:cNvSpPr txBox="1"/>
      </xdr:nvSpPr>
      <xdr:spPr>
        <a:xfrm>
          <a:off x="1273175" y="6271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a:xfrm>
          <a:off x="1984375" y="5956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100" name="テキスト ボックス 99"/>
        <xdr:cNvSpPr txBox="1"/>
      </xdr:nvSpPr>
      <xdr:spPr>
        <a:xfrm>
          <a:off x="1273175" y="581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2" name="テキスト ボックス 101"/>
        <xdr:cNvSpPr txBox="1"/>
      </xdr:nvSpPr>
      <xdr:spPr>
        <a:xfrm>
          <a:off x="1273175" y="5357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208280</xdr:rowOff>
    </xdr:from>
    <xdr:to>
      <xdr:col>29</xdr:col>
      <xdr:colOff>127000</xdr:colOff>
      <xdr:row>37</xdr:row>
      <xdr:rowOff>64770</xdr:rowOff>
    </xdr:to>
    <xdr:cxnSp macro="">
      <xdr:nvCxnSpPr>
        <xdr:cNvPr id="104" name="直線コネクタ 103"/>
        <xdr:cNvCxnSpPr/>
      </xdr:nvCxnSpPr>
      <xdr:spPr>
        <a:xfrm flipV="1">
          <a:off x="5191125" y="59804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36195</xdr:rowOff>
    </xdr:from>
    <xdr:ext cx="762000" cy="259715"/>
    <xdr:sp macro="" textlink="">
      <xdr:nvSpPr>
        <xdr:cNvPr id="105" name="人口1人当たり決算額の推移最小値テキスト445"/>
        <xdr:cNvSpPr txBox="1"/>
      </xdr:nvSpPr>
      <xdr:spPr>
        <a:xfrm>
          <a:off x="5264150" y="70084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64770</xdr:rowOff>
    </xdr:from>
    <xdr:to>
      <xdr:col>30</xdr:col>
      <xdr:colOff>25400</xdr:colOff>
      <xdr:row>37</xdr:row>
      <xdr:rowOff>64770</xdr:rowOff>
    </xdr:to>
    <xdr:cxnSp macro="">
      <xdr:nvCxnSpPr>
        <xdr:cNvPr id="106" name="直線コネクタ 105"/>
        <xdr:cNvCxnSpPr/>
      </xdr:nvCxnSpPr>
      <xdr:spPr>
        <a:xfrm>
          <a:off x="5102225" y="703707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123190</xdr:rowOff>
    </xdr:from>
    <xdr:ext cx="762000" cy="256540"/>
    <xdr:sp macro="" textlink="">
      <xdr:nvSpPr>
        <xdr:cNvPr id="107" name="人口1人当たり決算額の推移最大値テキスト445"/>
        <xdr:cNvSpPr txBox="1"/>
      </xdr:nvSpPr>
      <xdr:spPr>
        <a:xfrm>
          <a:off x="5264150" y="5723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208280</xdr:rowOff>
    </xdr:from>
    <xdr:to>
      <xdr:col>30</xdr:col>
      <xdr:colOff>25400</xdr:colOff>
      <xdr:row>33</xdr:row>
      <xdr:rowOff>208280</xdr:rowOff>
    </xdr:to>
    <xdr:cxnSp macro="">
      <xdr:nvCxnSpPr>
        <xdr:cNvPr id="108" name="直線コネクタ 107"/>
        <xdr:cNvCxnSpPr/>
      </xdr:nvCxnSpPr>
      <xdr:spPr>
        <a:xfrm>
          <a:off x="5102225" y="598043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162560</xdr:rowOff>
    </xdr:from>
    <xdr:to>
      <xdr:col>29</xdr:col>
      <xdr:colOff>127000</xdr:colOff>
      <xdr:row>35</xdr:row>
      <xdr:rowOff>298450</xdr:rowOff>
    </xdr:to>
    <xdr:cxnSp macro="">
      <xdr:nvCxnSpPr>
        <xdr:cNvPr id="109" name="直線コネクタ 108"/>
        <xdr:cNvCxnSpPr/>
      </xdr:nvCxnSpPr>
      <xdr:spPr>
        <a:xfrm>
          <a:off x="4591050" y="6620510"/>
          <a:ext cx="600075" cy="135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279400</xdr:rowOff>
    </xdr:from>
    <xdr:ext cx="762000" cy="258445"/>
    <xdr:sp macro="" textlink="">
      <xdr:nvSpPr>
        <xdr:cNvPr id="110" name="人口1人当たり決算額の推移平均値テキスト445"/>
        <xdr:cNvSpPr txBox="1"/>
      </xdr:nvSpPr>
      <xdr:spPr>
        <a:xfrm>
          <a:off x="5264150" y="63944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91440</xdr:rowOff>
    </xdr:from>
    <xdr:to>
      <xdr:col>29</xdr:col>
      <xdr:colOff>174625</xdr:colOff>
      <xdr:row>35</xdr:row>
      <xdr:rowOff>193675</xdr:rowOff>
    </xdr:to>
    <xdr:sp macro="" textlink="">
      <xdr:nvSpPr>
        <xdr:cNvPr id="111" name="フローチャート: 判断 110"/>
        <xdr:cNvSpPr/>
      </xdr:nvSpPr>
      <xdr:spPr>
        <a:xfrm>
          <a:off x="5140325" y="654939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162560</xdr:rowOff>
    </xdr:from>
    <xdr:to>
      <xdr:col>26</xdr:col>
      <xdr:colOff>50800</xdr:colOff>
      <xdr:row>35</xdr:row>
      <xdr:rowOff>236855</xdr:rowOff>
    </xdr:to>
    <xdr:cxnSp macro="">
      <xdr:nvCxnSpPr>
        <xdr:cNvPr id="112" name="直線コネクタ 111"/>
        <xdr:cNvCxnSpPr/>
      </xdr:nvCxnSpPr>
      <xdr:spPr>
        <a:xfrm flipV="1">
          <a:off x="3956050" y="6620510"/>
          <a:ext cx="63500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88900</xdr:rowOff>
    </xdr:from>
    <xdr:to>
      <xdr:col>26</xdr:col>
      <xdr:colOff>101600</xdr:colOff>
      <xdr:row>35</xdr:row>
      <xdr:rowOff>191135</xdr:rowOff>
    </xdr:to>
    <xdr:sp macro="" textlink="">
      <xdr:nvSpPr>
        <xdr:cNvPr id="113" name="フローチャート: 判断 112"/>
        <xdr:cNvSpPr/>
      </xdr:nvSpPr>
      <xdr:spPr>
        <a:xfrm>
          <a:off x="4540250" y="65468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200660</xdr:rowOff>
    </xdr:from>
    <xdr:ext cx="736600" cy="256540"/>
    <xdr:sp macro="" textlink="">
      <xdr:nvSpPr>
        <xdr:cNvPr id="114" name="テキスト ボックス 113"/>
        <xdr:cNvSpPr txBox="1"/>
      </xdr:nvSpPr>
      <xdr:spPr>
        <a:xfrm>
          <a:off x="4241800" y="63157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35</xdr:row>
      <xdr:rowOff>236855</xdr:rowOff>
    </xdr:from>
    <xdr:to>
      <xdr:col>22</xdr:col>
      <xdr:colOff>114300</xdr:colOff>
      <xdr:row>35</xdr:row>
      <xdr:rowOff>264795</xdr:rowOff>
    </xdr:to>
    <xdr:cxnSp macro="">
      <xdr:nvCxnSpPr>
        <xdr:cNvPr id="115" name="直線コネクタ 114"/>
        <xdr:cNvCxnSpPr/>
      </xdr:nvCxnSpPr>
      <xdr:spPr>
        <a:xfrm flipV="1">
          <a:off x="3317875" y="6694805"/>
          <a:ext cx="638175"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205740</xdr:rowOff>
    </xdr:to>
    <xdr:sp macro="" textlink="">
      <xdr:nvSpPr>
        <xdr:cNvPr id="116" name="フローチャート: 判断 115"/>
        <xdr:cNvSpPr/>
      </xdr:nvSpPr>
      <xdr:spPr>
        <a:xfrm>
          <a:off x="3905250" y="6562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216535</xdr:rowOff>
    </xdr:from>
    <xdr:ext cx="762000" cy="258445"/>
    <xdr:sp macro="" textlink="">
      <xdr:nvSpPr>
        <xdr:cNvPr id="117" name="テキスト ボックス 116"/>
        <xdr:cNvSpPr txBox="1"/>
      </xdr:nvSpPr>
      <xdr:spPr>
        <a:xfrm>
          <a:off x="3606800" y="6331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259715</xdr:rowOff>
    </xdr:from>
    <xdr:to>
      <xdr:col>18</xdr:col>
      <xdr:colOff>174625</xdr:colOff>
      <xdr:row>35</xdr:row>
      <xdr:rowOff>264795</xdr:rowOff>
    </xdr:to>
    <xdr:cxnSp macro="">
      <xdr:nvCxnSpPr>
        <xdr:cNvPr id="118" name="直線コネクタ 117"/>
        <xdr:cNvCxnSpPr/>
      </xdr:nvCxnSpPr>
      <xdr:spPr>
        <a:xfrm>
          <a:off x="2670175" y="6717665"/>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123825</xdr:rowOff>
    </xdr:from>
    <xdr:to>
      <xdr:col>19</xdr:col>
      <xdr:colOff>38100</xdr:colOff>
      <xdr:row>35</xdr:row>
      <xdr:rowOff>226060</xdr:rowOff>
    </xdr:to>
    <xdr:sp macro="" textlink="">
      <xdr:nvSpPr>
        <xdr:cNvPr id="119" name="フローチャート: 判断 118"/>
        <xdr:cNvSpPr/>
      </xdr:nvSpPr>
      <xdr:spPr>
        <a:xfrm>
          <a:off x="3270250" y="6581775"/>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34</xdr:row>
      <xdr:rowOff>235585</xdr:rowOff>
    </xdr:from>
    <xdr:ext cx="762000" cy="256540"/>
    <xdr:sp macro="" textlink="">
      <xdr:nvSpPr>
        <xdr:cNvPr id="120" name="テキスト ボックス 119"/>
        <xdr:cNvSpPr txBox="1"/>
      </xdr:nvSpPr>
      <xdr:spPr>
        <a:xfrm>
          <a:off x="2968625" y="63506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146685</xdr:rowOff>
    </xdr:from>
    <xdr:to>
      <xdr:col>15</xdr:col>
      <xdr:colOff>101600</xdr:colOff>
      <xdr:row>35</xdr:row>
      <xdr:rowOff>247650</xdr:rowOff>
    </xdr:to>
    <xdr:sp macro="" textlink="">
      <xdr:nvSpPr>
        <xdr:cNvPr id="121" name="フローチャート: 判断 120"/>
        <xdr:cNvSpPr/>
      </xdr:nvSpPr>
      <xdr:spPr>
        <a:xfrm>
          <a:off x="2619375" y="66046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258445</xdr:rowOff>
    </xdr:from>
    <xdr:ext cx="762000" cy="256540"/>
    <xdr:sp macro="" textlink="">
      <xdr:nvSpPr>
        <xdr:cNvPr id="122" name="テキスト ボックス 121"/>
        <xdr:cNvSpPr txBox="1"/>
      </xdr:nvSpPr>
      <xdr:spPr>
        <a:xfrm>
          <a:off x="2320925" y="63734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0190"/>
    <xdr:sp macro="" textlink="">
      <xdr:nvSpPr>
        <xdr:cNvPr id="123" name="テキスト ボックス 122"/>
        <xdr:cNvSpPr txBox="1"/>
      </xdr:nvSpPr>
      <xdr:spPr>
        <a:xfrm>
          <a:off x="5029200" y="780161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4" name="テキスト ボックス 123"/>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5" name="テキスト ボックス 124"/>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26" name="テキスト ボックス 125"/>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27" name="テキスト ボックス 126"/>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248920</xdr:rowOff>
    </xdr:from>
    <xdr:to>
      <xdr:col>29</xdr:col>
      <xdr:colOff>174625</xdr:colOff>
      <xdr:row>36</xdr:row>
      <xdr:rowOff>6985</xdr:rowOff>
    </xdr:to>
    <xdr:sp macro="" textlink="">
      <xdr:nvSpPr>
        <xdr:cNvPr id="128" name="楕円 127"/>
        <xdr:cNvSpPr/>
      </xdr:nvSpPr>
      <xdr:spPr>
        <a:xfrm>
          <a:off x="5140325" y="670687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220345</xdr:rowOff>
    </xdr:from>
    <xdr:ext cx="762000" cy="259080"/>
    <xdr:sp macro="" textlink="">
      <xdr:nvSpPr>
        <xdr:cNvPr id="129" name="人口1人当たり決算額の推移該当値テキスト445"/>
        <xdr:cNvSpPr txBox="1"/>
      </xdr:nvSpPr>
      <xdr:spPr>
        <a:xfrm>
          <a:off x="5264150" y="6678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24,868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111760</xdr:rowOff>
    </xdr:from>
    <xdr:to>
      <xdr:col>26</xdr:col>
      <xdr:colOff>101600</xdr:colOff>
      <xdr:row>35</xdr:row>
      <xdr:rowOff>213995</xdr:rowOff>
    </xdr:to>
    <xdr:sp macro="" textlink="">
      <xdr:nvSpPr>
        <xdr:cNvPr id="130" name="楕円 129"/>
        <xdr:cNvSpPr/>
      </xdr:nvSpPr>
      <xdr:spPr>
        <a:xfrm>
          <a:off x="4540250" y="65697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197485</xdr:rowOff>
    </xdr:from>
    <xdr:ext cx="736600" cy="259080"/>
    <xdr:sp macro="" textlink="">
      <xdr:nvSpPr>
        <xdr:cNvPr id="131" name="テキスト ボックス 130"/>
        <xdr:cNvSpPr txBox="1"/>
      </xdr:nvSpPr>
      <xdr:spPr>
        <a:xfrm>
          <a:off x="4241800" y="6655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54,675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185420</xdr:rowOff>
    </xdr:from>
    <xdr:to>
      <xdr:col>22</xdr:col>
      <xdr:colOff>165100</xdr:colOff>
      <xdr:row>35</xdr:row>
      <xdr:rowOff>286385</xdr:rowOff>
    </xdr:to>
    <xdr:sp macro="" textlink="">
      <xdr:nvSpPr>
        <xdr:cNvPr id="132" name="楕円 131"/>
        <xdr:cNvSpPr/>
      </xdr:nvSpPr>
      <xdr:spPr>
        <a:xfrm>
          <a:off x="3905250" y="66433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271780</xdr:rowOff>
    </xdr:from>
    <xdr:ext cx="762000" cy="257175"/>
    <xdr:sp macro="" textlink="">
      <xdr:nvSpPr>
        <xdr:cNvPr id="133" name="テキスト ボックス 132"/>
        <xdr:cNvSpPr txBox="1"/>
      </xdr:nvSpPr>
      <xdr:spPr>
        <a:xfrm>
          <a:off x="3606800" y="67297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38,660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213995</xdr:rowOff>
    </xdr:from>
    <xdr:to>
      <xdr:col>19</xdr:col>
      <xdr:colOff>38100</xdr:colOff>
      <xdr:row>35</xdr:row>
      <xdr:rowOff>316230</xdr:rowOff>
    </xdr:to>
    <xdr:sp macro="" textlink="">
      <xdr:nvSpPr>
        <xdr:cNvPr id="134" name="楕円 133"/>
        <xdr:cNvSpPr/>
      </xdr:nvSpPr>
      <xdr:spPr>
        <a:xfrm>
          <a:off x="3270250" y="6671945"/>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299720</xdr:rowOff>
    </xdr:from>
    <xdr:ext cx="762000" cy="259080"/>
    <xdr:sp macro="" textlink="">
      <xdr:nvSpPr>
        <xdr:cNvPr id="135" name="テキスト ボックス 134"/>
        <xdr:cNvSpPr txBox="1"/>
      </xdr:nvSpPr>
      <xdr:spPr>
        <a:xfrm>
          <a:off x="2968625" y="6757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208280</xdr:rowOff>
    </xdr:from>
    <xdr:to>
      <xdr:col>15</xdr:col>
      <xdr:colOff>101600</xdr:colOff>
      <xdr:row>35</xdr:row>
      <xdr:rowOff>310515</xdr:rowOff>
    </xdr:to>
    <xdr:sp macro="" textlink="">
      <xdr:nvSpPr>
        <xdr:cNvPr id="136" name="楕円 135"/>
        <xdr:cNvSpPr/>
      </xdr:nvSpPr>
      <xdr:spPr>
        <a:xfrm>
          <a:off x="2619375" y="66662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295910</xdr:rowOff>
    </xdr:from>
    <xdr:ext cx="762000" cy="259080"/>
    <xdr:sp macro="" textlink="">
      <xdr:nvSpPr>
        <xdr:cNvPr id="137" name="テキスト ボックス 136"/>
        <xdr:cNvSpPr txBox="1"/>
      </xdr:nvSpPr>
      <xdr:spPr>
        <a:xfrm>
          <a:off x="2320925" y="675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33,435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3,570
3,425
39.60
5,765,154
5,369,412
320,934
2,035,744
2,062,137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285"/>
    <xdr:sp macro="" textlink="">
      <xdr:nvSpPr>
        <xdr:cNvPr id="30" name="テキスト ボックス 29"/>
        <xdr:cNvSpPr txBox="1"/>
      </xdr:nvSpPr>
      <xdr:spPr>
        <a:xfrm>
          <a:off x="650875" y="306387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95250</xdr:rowOff>
    </xdr:from>
    <xdr:to>
      <xdr:col>28</xdr:col>
      <xdr:colOff>114300</xdr:colOff>
      <xdr:row>39</xdr:row>
      <xdr:rowOff>95250</xdr:rowOff>
    </xdr:to>
    <xdr:cxnSp macro="">
      <xdr:nvCxnSpPr>
        <xdr:cNvPr id="42" name="直線コネクタ 41"/>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123825</xdr:rowOff>
    </xdr:from>
    <xdr:ext cx="248920" cy="248285"/>
    <xdr:sp macro="" textlink="">
      <xdr:nvSpPr>
        <xdr:cNvPr id="43" name="テキスト ボックス 42"/>
        <xdr:cNvSpPr txBox="1"/>
      </xdr:nvSpPr>
      <xdr:spPr>
        <a:xfrm>
          <a:off x="481330" y="6403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110490</xdr:rowOff>
    </xdr:from>
    <xdr:to>
      <xdr:col>28</xdr:col>
      <xdr:colOff>114300</xdr:colOff>
      <xdr:row>37</xdr:row>
      <xdr:rowOff>110490</xdr:rowOff>
    </xdr:to>
    <xdr:cxnSp macro="">
      <xdr:nvCxnSpPr>
        <xdr:cNvPr id="44" name="直線コネクタ 43"/>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138430</xdr:rowOff>
    </xdr:from>
    <xdr:ext cx="595630" cy="249555"/>
    <xdr:sp macro="" textlink="">
      <xdr:nvSpPr>
        <xdr:cNvPr id="45" name="テキスト ボックス 44"/>
        <xdr:cNvSpPr txBox="1"/>
      </xdr:nvSpPr>
      <xdr:spPr>
        <a:xfrm>
          <a:off x="166370" y="6088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127000</xdr:rowOff>
    </xdr:from>
    <xdr:to>
      <xdr:col>28</xdr:col>
      <xdr:colOff>114300</xdr:colOff>
      <xdr:row>35</xdr:row>
      <xdr:rowOff>127000</xdr:rowOff>
    </xdr:to>
    <xdr:cxnSp macro="">
      <xdr:nvCxnSpPr>
        <xdr:cNvPr id="46" name="直線コネクタ 45"/>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154940</xdr:rowOff>
    </xdr:from>
    <xdr:ext cx="595630" cy="248285"/>
    <xdr:sp macro="" textlink="">
      <xdr:nvSpPr>
        <xdr:cNvPr id="47" name="テキスト ボックス 46"/>
        <xdr:cNvSpPr txBox="1"/>
      </xdr:nvSpPr>
      <xdr:spPr>
        <a:xfrm>
          <a:off x="166370" y="5774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142240</xdr:rowOff>
    </xdr:from>
    <xdr:to>
      <xdr:col>28</xdr:col>
      <xdr:colOff>114300</xdr:colOff>
      <xdr:row>33</xdr:row>
      <xdr:rowOff>142240</xdr:rowOff>
    </xdr:to>
    <xdr:cxnSp macro="">
      <xdr:nvCxnSpPr>
        <xdr:cNvPr id="48" name="直線コネクタ 47"/>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49555"/>
    <xdr:sp macro="" textlink="">
      <xdr:nvSpPr>
        <xdr:cNvPr id="49" name="テキスト ボックス 48"/>
        <xdr:cNvSpPr txBox="1"/>
      </xdr:nvSpPr>
      <xdr:spPr>
        <a:xfrm>
          <a:off x="16637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158750</xdr:rowOff>
    </xdr:from>
    <xdr:to>
      <xdr:col>28</xdr:col>
      <xdr:colOff>114300</xdr:colOff>
      <xdr:row>31</xdr:row>
      <xdr:rowOff>158750</xdr:rowOff>
    </xdr:to>
    <xdr:cxnSp macro="">
      <xdr:nvCxnSpPr>
        <xdr:cNvPr id="50" name="直線コネクタ 49"/>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47650"/>
    <xdr:sp macro="" textlink="">
      <xdr:nvSpPr>
        <xdr:cNvPr id="51" name="テキスト ボックス 50"/>
        <xdr:cNvSpPr txBox="1"/>
      </xdr:nvSpPr>
      <xdr:spPr>
        <a:xfrm>
          <a:off x="166370" y="5146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2" name="直線コネクタ 51"/>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36830</xdr:rowOff>
    </xdr:from>
    <xdr:ext cx="684530" cy="249555"/>
    <xdr:sp macro="" textlink="">
      <xdr:nvSpPr>
        <xdr:cNvPr id="53" name="テキスト ボックス 52"/>
        <xdr:cNvSpPr txBox="1"/>
      </xdr:nvSpPr>
      <xdr:spPr>
        <a:xfrm>
          <a:off x="76200" y="4831080"/>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4" name="直線コネクタ 53"/>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52705</xdr:rowOff>
    </xdr:from>
    <xdr:ext cx="684530" cy="248285"/>
    <xdr:sp macro="" textlink="">
      <xdr:nvSpPr>
        <xdr:cNvPr id="55" name="テキスト ボックス 54"/>
        <xdr:cNvSpPr txBox="1"/>
      </xdr:nvSpPr>
      <xdr:spPr>
        <a:xfrm>
          <a:off x="76200" y="4516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6"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38</xdr:row>
      <xdr:rowOff>60960</xdr:rowOff>
    </xdr:to>
    <xdr:cxnSp macro="">
      <xdr:nvCxnSpPr>
        <xdr:cNvPr id="57" name="直線コネクタ 56"/>
        <xdr:cNvCxnSpPr/>
      </xdr:nvCxnSpPr>
      <xdr:spPr>
        <a:xfrm flipV="1">
          <a:off x="4252595" y="503047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64135</xdr:rowOff>
    </xdr:from>
    <xdr:ext cx="598805" cy="248285"/>
    <xdr:sp macro="" textlink="">
      <xdr:nvSpPr>
        <xdr:cNvPr id="58" name="人件費最小値テキスト"/>
        <xdr:cNvSpPr txBox="1"/>
      </xdr:nvSpPr>
      <xdr:spPr>
        <a:xfrm>
          <a:off x="4305300" y="63442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60960</xdr:rowOff>
    </xdr:from>
    <xdr:to>
      <xdr:col>24</xdr:col>
      <xdr:colOff>152400</xdr:colOff>
      <xdr:row>38</xdr:row>
      <xdr:rowOff>60960</xdr:rowOff>
    </xdr:to>
    <xdr:cxnSp macro="">
      <xdr:nvCxnSpPr>
        <xdr:cNvPr id="59" name="直線コネクタ 58"/>
        <xdr:cNvCxnSpPr/>
      </xdr:nvCxnSpPr>
      <xdr:spPr>
        <a:xfrm>
          <a:off x="4181475" y="6341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19685</xdr:rowOff>
    </xdr:from>
    <xdr:ext cx="598805" cy="248285"/>
    <xdr:sp macro="" textlink="">
      <xdr:nvSpPr>
        <xdr:cNvPr id="60" name="人件費最大値テキスト"/>
        <xdr:cNvSpPr txBox="1"/>
      </xdr:nvSpPr>
      <xdr:spPr>
        <a:xfrm>
          <a:off x="4305300" y="48139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61" name="直線コネクタ 60"/>
        <xdr:cNvCxnSpPr/>
      </xdr:nvCxnSpPr>
      <xdr:spPr>
        <a:xfrm>
          <a:off x="4181475" y="50304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97155</xdr:rowOff>
    </xdr:from>
    <xdr:to>
      <xdr:col>24</xdr:col>
      <xdr:colOff>63500</xdr:colOff>
      <xdr:row>37</xdr:row>
      <xdr:rowOff>127635</xdr:rowOff>
    </xdr:to>
    <xdr:cxnSp macro="">
      <xdr:nvCxnSpPr>
        <xdr:cNvPr id="62" name="直線コネクタ 61"/>
        <xdr:cNvCxnSpPr/>
      </xdr:nvCxnSpPr>
      <xdr:spPr>
        <a:xfrm flipV="1">
          <a:off x="3492500" y="6212205"/>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149225</xdr:rowOff>
    </xdr:from>
    <xdr:ext cx="598805" cy="248285"/>
    <xdr:sp macro="" textlink="">
      <xdr:nvSpPr>
        <xdr:cNvPr id="63" name="人件費平均値テキスト"/>
        <xdr:cNvSpPr txBox="1"/>
      </xdr:nvSpPr>
      <xdr:spPr>
        <a:xfrm>
          <a:off x="4305300" y="593407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127000</xdr:rowOff>
    </xdr:from>
    <xdr:to>
      <xdr:col>24</xdr:col>
      <xdr:colOff>114300</xdr:colOff>
      <xdr:row>37</xdr:row>
      <xdr:rowOff>59690</xdr:rowOff>
    </xdr:to>
    <xdr:sp macro="" textlink="">
      <xdr:nvSpPr>
        <xdr:cNvPr id="64" name="フローチャート: 判断 63"/>
        <xdr:cNvSpPr/>
      </xdr:nvSpPr>
      <xdr:spPr>
        <a:xfrm>
          <a:off x="4203700" y="6076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174625</xdr:colOff>
      <xdr:row>37</xdr:row>
      <xdr:rowOff>133985</xdr:rowOff>
    </xdr:to>
    <xdr:cxnSp macro="">
      <xdr:nvCxnSpPr>
        <xdr:cNvPr id="65" name="直線コネクタ 64"/>
        <xdr:cNvCxnSpPr/>
      </xdr:nvCxnSpPr>
      <xdr:spPr>
        <a:xfrm flipV="1">
          <a:off x="2670175" y="6242685"/>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159385</xdr:rowOff>
    </xdr:from>
    <xdr:to>
      <xdr:col>20</xdr:col>
      <xdr:colOff>38100</xdr:colOff>
      <xdr:row>37</xdr:row>
      <xdr:rowOff>92075</xdr:rowOff>
    </xdr:to>
    <xdr:sp macro="" textlink="">
      <xdr:nvSpPr>
        <xdr:cNvPr id="66" name="フローチャート: 判断 65"/>
        <xdr:cNvSpPr/>
      </xdr:nvSpPr>
      <xdr:spPr>
        <a:xfrm>
          <a:off x="3444875" y="6109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107315</xdr:rowOff>
    </xdr:from>
    <xdr:ext cx="598805" cy="249555"/>
    <xdr:sp macro="" textlink="">
      <xdr:nvSpPr>
        <xdr:cNvPr id="67" name="テキスト ボックス 66"/>
        <xdr:cNvSpPr txBox="1"/>
      </xdr:nvSpPr>
      <xdr:spPr>
        <a:xfrm>
          <a:off x="3211830" y="5892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133985</xdr:rowOff>
    </xdr:from>
    <xdr:to>
      <xdr:col>15</xdr:col>
      <xdr:colOff>50800</xdr:colOff>
      <xdr:row>37</xdr:row>
      <xdr:rowOff>136525</xdr:rowOff>
    </xdr:to>
    <xdr:cxnSp macro="">
      <xdr:nvCxnSpPr>
        <xdr:cNvPr id="68" name="直線コネクタ 67"/>
        <xdr:cNvCxnSpPr/>
      </xdr:nvCxnSpPr>
      <xdr:spPr>
        <a:xfrm flipV="1">
          <a:off x="1860550" y="624903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164465</xdr:rowOff>
    </xdr:from>
    <xdr:to>
      <xdr:col>15</xdr:col>
      <xdr:colOff>101600</xdr:colOff>
      <xdr:row>37</xdr:row>
      <xdr:rowOff>97155</xdr:rowOff>
    </xdr:to>
    <xdr:sp macro="" textlink="">
      <xdr:nvSpPr>
        <xdr:cNvPr id="69" name="フローチャート: 判断 68"/>
        <xdr:cNvSpPr/>
      </xdr:nvSpPr>
      <xdr:spPr>
        <a:xfrm>
          <a:off x="2619375" y="6114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113030</xdr:rowOff>
    </xdr:from>
    <xdr:ext cx="598805" cy="249555"/>
    <xdr:sp macro="" textlink="">
      <xdr:nvSpPr>
        <xdr:cNvPr id="70" name="テキスト ボックス 69"/>
        <xdr:cNvSpPr txBox="1"/>
      </xdr:nvSpPr>
      <xdr:spPr>
        <a:xfrm>
          <a:off x="2402205" y="58978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136525</xdr:rowOff>
    </xdr:from>
    <xdr:to>
      <xdr:col>10</xdr:col>
      <xdr:colOff>114300</xdr:colOff>
      <xdr:row>37</xdr:row>
      <xdr:rowOff>160020</xdr:rowOff>
    </xdr:to>
    <xdr:cxnSp macro="">
      <xdr:nvCxnSpPr>
        <xdr:cNvPr id="71" name="直線コネクタ 70"/>
        <xdr:cNvCxnSpPr/>
      </xdr:nvCxnSpPr>
      <xdr:spPr>
        <a:xfrm flipV="1">
          <a:off x="1047750" y="6251575"/>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12700</xdr:rowOff>
    </xdr:from>
    <xdr:to>
      <xdr:col>10</xdr:col>
      <xdr:colOff>165100</xdr:colOff>
      <xdr:row>37</xdr:row>
      <xdr:rowOff>110490</xdr:rowOff>
    </xdr:to>
    <xdr:sp macro="" textlink="">
      <xdr:nvSpPr>
        <xdr:cNvPr id="72" name="フローチャート: 判断 71"/>
        <xdr:cNvSpPr/>
      </xdr:nvSpPr>
      <xdr:spPr>
        <a:xfrm>
          <a:off x="1809750" y="6127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127000</xdr:rowOff>
    </xdr:from>
    <xdr:ext cx="598805" cy="248285"/>
    <xdr:sp macro="" textlink="">
      <xdr:nvSpPr>
        <xdr:cNvPr id="73" name="テキスト ボックス 72"/>
        <xdr:cNvSpPr txBox="1"/>
      </xdr:nvSpPr>
      <xdr:spPr>
        <a:xfrm>
          <a:off x="1576705" y="59118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24130</xdr:rowOff>
    </xdr:from>
    <xdr:to>
      <xdr:col>6</xdr:col>
      <xdr:colOff>38100</xdr:colOff>
      <xdr:row>37</xdr:row>
      <xdr:rowOff>121920</xdr:rowOff>
    </xdr:to>
    <xdr:sp macro="" textlink="">
      <xdr:nvSpPr>
        <xdr:cNvPr id="74" name="フローチャート: 判断 73"/>
        <xdr:cNvSpPr/>
      </xdr:nvSpPr>
      <xdr:spPr>
        <a:xfrm>
          <a:off x="1000125" y="6139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137795</xdr:rowOff>
    </xdr:from>
    <xdr:ext cx="598805" cy="249555"/>
    <xdr:sp macro="" textlink="">
      <xdr:nvSpPr>
        <xdr:cNvPr id="75" name="テキスト ボックス 74"/>
        <xdr:cNvSpPr txBox="1"/>
      </xdr:nvSpPr>
      <xdr:spPr>
        <a:xfrm>
          <a:off x="767080" y="59226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6" name="テキスト ボックス 75"/>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7" name="テキスト ボックス 76"/>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8" name="テキスト ボックス 77"/>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9" name="テキスト ボックス 78"/>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80" name="テキスト ボックス 79"/>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48260</xdr:rowOff>
    </xdr:from>
    <xdr:to>
      <xdr:col>24</xdr:col>
      <xdr:colOff>114300</xdr:colOff>
      <xdr:row>37</xdr:row>
      <xdr:rowOff>146050</xdr:rowOff>
    </xdr:to>
    <xdr:sp macro="" textlink="">
      <xdr:nvSpPr>
        <xdr:cNvPr id="81" name="楕円 80"/>
        <xdr:cNvSpPr/>
      </xdr:nvSpPr>
      <xdr:spPr>
        <a:xfrm>
          <a:off x="420370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27940</xdr:rowOff>
    </xdr:from>
    <xdr:ext cx="598805" cy="248285"/>
    <xdr:sp macro="" textlink="">
      <xdr:nvSpPr>
        <xdr:cNvPr id="82" name="人件費該当値テキスト"/>
        <xdr:cNvSpPr txBox="1"/>
      </xdr:nvSpPr>
      <xdr:spPr>
        <a:xfrm>
          <a:off x="4305300" y="61429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208,777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78740</xdr:rowOff>
    </xdr:from>
    <xdr:to>
      <xdr:col>20</xdr:col>
      <xdr:colOff>38100</xdr:colOff>
      <xdr:row>38</xdr:row>
      <xdr:rowOff>11430</xdr:rowOff>
    </xdr:to>
    <xdr:sp macro="" textlink="">
      <xdr:nvSpPr>
        <xdr:cNvPr id="83" name="楕円 82"/>
        <xdr:cNvSpPr/>
      </xdr:nvSpPr>
      <xdr:spPr>
        <a:xfrm>
          <a:off x="3444875" y="61937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38</xdr:row>
      <xdr:rowOff>3175</xdr:rowOff>
    </xdr:from>
    <xdr:ext cx="598805" cy="249555"/>
    <xdr:sp macro="" textlink="">
      <xdr:nvSpPr>
        <xdr:cNvPr id="84" name="テキスト ボックス 83"/>
        <xdr:cNvSpPr txBox="1"/>
      </xdr:nvSpPr>
      <xdr:spPr>
        <a:xfrm>
          <a:off x="3211830" y="62833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85090</xdr:rowOff>
    </xdr:from>
    <xdr:to>
      <xdr:col>15</xdr:col>
      <xdr:colOff>101600</xdr:colOff>
      <xdr:row>38</xdr:row>
      <xdr:rowOff>17780</xdr:rowOff>
    </xdr:to>
    <xdr:sp macro="" textlink="">
      <xdr:nvSpPr>
        <xdr:cNvPr id="85" name="楕円 84"/>
        <xdr:cNvSpPr/>
      </xdr:nvSpPr>
      <xdr:spPr>
        <a:xfrm>
          <a:off x="2619375" y="620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38</xdr:row>
      <xdr:rowOff>8890</xdr:rowOff>
    </xdr:from>
    <xdr:ext cx="598805" cy="249555"/>
    <xdr:sp macro="" textlink="">
      <xdr:nvSpPr>
        <xdr:cNvPr id="86" name="テキスト ボックス 85"/>
        <xdr:cNvSpPr txBox="1"/>
      </xdr:nvSpPr>
      <xdr:spPr>
        <a:xfrm>
          <a:off x="2402205" y="62890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87630</xdr:rowOff>
    </xdr:from>
    <xdr:to>
      <xdr:col>10</xdr:col>
      <xdr:colOff>165100</xdr:colOff>
      <xdr:row>38</xdr:row>
      <xdr:rowOff>20320</xdr:rowOff>
    </xdr:to>
    <xdr:sp macro="" textlink="">
      <xdr:nvSpPr>
        <xdr:cNvPr id="87" name="楕円 86"/>
        <xdr:cNvSpPr/>
      </xdr:nvSpPr>
      <xdr:spPr>
        <a:xfrm>
          <a:off x="1809750" y="6202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11430</xdr:rowOff>
    </xdr:from>
    <xdr:ext cx="598805" cy="249555"/>
    <xdr:sp macro="" textlink="">
      <xdr:nvSpPr>
        <xdr:cNvPr id="88" name="テキスト ボックス 87"/>
        <xdr:cNvSpPr txBox="1"/>
      </xdr:nvSpPr>
      <xdr:spPr>
        <a:xfrm>
          <a:off x="1576705" y="62915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110490</xdr:rowOff>
    </xdr:from>
    <xdr:to>
      <xdr:col>6</xdr:col>
      <xdr:colOff>38100</xdr:colOff>
      <xdr:row>38</xdr:row>
      <xdr:rowOff>43180</xdr:rowOff>
    </xdr:to>
    <xdr:sp macro="" textlink="">
      <xdr:nvSpPr>
        <xdr:cNvPr id="89" name="楕円 88"/>
        <xdr:cNvSpPr/>
      </xdr:nvSpPr>
      <xdr:spPr>
        <a:xfrm>
          <a:off x="1000125" y="6225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34925</xdr:rowOff>
    </xdr:from>
    <xdr:ext cx="598805" cy="249555"/>
    <xdr:sp macro="" textlink="">
      <xdr:nvSpPr>
        <xdr:cNvPr id="90" name="テキスト ボックス 89"/>
        <xdr:cNvSpPr txBox="1"/>
      </xdr:nvSpPr>
      <xdr:spPr>
        <a:xfrm>
          <a:off x="767080" y="63150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169,232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1" name="正方形/長方形 90"/>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2" name="正方形/長方形 91"/>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3" name="正方形/長方形 92"/>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4" name="正方形/長方形 93"/>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5" name="正方形/長方形 94"/>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6" name="正方形/長方形 95"/>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7" name="正方形/長方形 96"/>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8" name="正方形/長方形 97"/>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9" name="テキスト ボックス 98"/>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0" name="直線コネクタ 99"/>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42545</xdr:rowOff>
    </xdr:from>
    <xdr:to>
      <xdr:col>28</xdr:col>
      <xdr:colOff>114300</xdr:colOff>
      <xdr:row>59</xdr:row>
      <xdr:rowOff>42545</xdr:rowOff>
    </xdr:to>
    <xdr:cxnSp macro="">
      <xdr:nvCxnSpPr>
        <xdr:cNvPr id="101" name="直線コネクタ 100"/>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71120</xdr:rowOff>
    </xdr:from>
    <xdr:ext cx="248920" cy="249555"/>
    <xdr:sp macro="" textlink="">
      <xdr:nvSpPr>
        <xdr:cNvPr id="102" name="テキスト ボックス 101"/>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34290</xdr:rowOff>
    </xdr:from>
    <xdr:ext cx="595630" cy="249555"/>
    <xdr:sp macro="" textlink="">
      <xdr:nvSpPr>
        <xdr:cNvPr id="104" name="テキスト ボックス 103"/>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5" name="直線コネクタ 104"/>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162560</xdr:rowOff>
    </xdr:from>
    <xdr:ext cx="595630" cy="248285"/>
    <xdr:sp macro="" textlink="">
      <xdr:nvSpPr>
        <xdr:cNvPr id="106" name="テキスト ボックス 105"/>
        <xdr:cNvSpPr txBox="1"/>
      </xdr:nvSpPr>
      <xdr:spPr>
        <a:xfrm>
          <a:off x="166370" y="8919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7" name="直線コネクタ 106"/>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8285"/>
    <xdr:sp macro="" textlink="">
      <xdr:nvSpPr>
        <xdr:cNvPr id="108" name="テキスト ボックス 107"/>
        <xdr:cNvSpPr txBox="1"/>
      </xdr:nvSpPr>
      <xdr:spPr>
        <a:xfrm>
          <a:off x="166370" y="8552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9" name="直線コネクタ 108"/>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89535</xdr:rowOff>
    </xdr:from>
    <xdr:ext cx="684530" cy="248285"/>
    <xdr:sp macro="" textlink="">
      <xdr:nvSpPr>
        <xdr:cNvPr id="110" name="テキスト ボックス 109"/>
        <xdr:cNvSpPr txBox="1"/>
      </xdr:nvSpPr>
      <xdr:spPr>
        <a:xfrm>
          <a:off x="76200" y="8185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4530" cy="248285"/>
    <xdr:sp macro="" textlink="">
      <xdr:nvSpPr>
        <xdr:cNvPr id="112" name="テキスト ボックス 111"/>
        <xdr:cNvSpPr txBox="1"/>
      </xdr:nvSpPr>
      <xdr:spPr>
        <a:xfrm>
          <a:off x="76200" y="7818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3"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58420</xdr:rowOff>
    </xdr:from>
    <xdr:to>
      <xdr:col>24</xdr:col>
      <xdr:colOff>62865</xdr:colOff>
      <xdr:row>58</xdr:row>
      <xdr:rowOff>66675</xdr:rowOff>
    </xdr:to>
    <xdr:cxnSp macro="">
      <xdr:nvCxnSpPr>
        <xdr:cNvPr id="114" name="直線コネクタ 113"/>
        <xdr:cNvCxnSpPr/>
      </xdr:nvCxnSpPr>
      <xdr:spPr>
        <a:xfrm flipV="1">
          <a:off x="4252595" y="8319770"/>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70485</xdr:rowOff>
    </xdr:from>
    <xdr:ext cx="598805" cy="249555"/>
    <xdr:sp macro="" textlink="">
      <xdr:nvSpPr>
        <xdr:cNvPr id="115" name="物件費最小値テキスト"/>
        <xdr:cNvSpPr txBox="1"/>
      </xdr:nvSpPr>
      <xdr:spPr>
        <a:xfrm>
          <a:off x="4305300" y="96526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66675</xdr:rowOff>
    </xdr:from>
    <xdr:to>
      <xdr:col>24</xdr:col>
      <xdr:colOff>152400</xdr:colOff>
      <xdr:row>58</xdr:row>
      <xdr:rowOff>66675</xdr:rowOff>
    </xdr:to>
    <xdr:cxnSp macro="">
      <xdr:nvCxnSpPr>
        <xdr:cNvPr id="116" name="直線コネクタ 115"/>
        <xdr:cNvCxnSpPr/>
      </xdr:nvCxnSpPr>
      <xdr:spPr>
        <a:xfrm>
          <a:off x="4181475" y="9648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6350</xdr:rowOff>
    </xdr:from>
    <xdr:ext cx="690245" cy="249555"/>
    <xdr:sp macro="" textlink="">
      <xdr:nvSpPr>
        <xdr:cNvPr id="117" name="物件費最大値テキスト"/>
        <xdr:cNvSpPr txBox="1"/>
      </xdr:nvSpPr>
      <xdr:spPr>
        <a:xfrm>
          <a:off x="4305300" y="8102600"/>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58420</xdr:rowOff>
    </xdr:from>
    <xdr:to>
      <xdr:col>24</xdr:col>
      <xdr:colOff>152400</xdr:colOff>
      <xdr:row>50</xdr:row>
      <xdr:rowOff>58420</xdr:rowOff>
    </xdr:to>
    <xdr:cxnSp macro="">
      <xdr:nvCxnSpPr>
        <xdr:cNvPr id="118" name="直線コネクタ 117"/>
        <xdr:cNvCxnSpPr/>
      </xdr:nvCxnSpPr>
      <xdr:spPr>
        <a:xfrm>
          <a:off x="4181475" y="8319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137160</xdr:rowOff>
    </xdr:from>
    <xdr:to>
      <xdr:col>24</xdr:col>
      <xdr:colOff>63500</xdr:colOff>
      <xdr:row>57</xdr:row>
      <xdr:rowOff>12700</xdr:rowOff>
    </xdr:to>
    <xdr:cxnSp macro="">
      <xdr:nvCxnSpPr>
        <xdr:cNvPr id="119" name="直線コネクタ 118"/>
        <xdr:cNvCxnSpPr/>
      </xdr:nvCxnSpPr>
      <xdr:spPr>
        <a:xfrm>
          <a:off x="3492500" y="9389110"/>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122555</xdr:rowOff>
    </xdr:from>
    <xdr:ext cx="598805" cy="248285"/>
    <xdr:sp macro="" textlink="">
      <xdr:nvSpPr>
        <xdr:cNvPr id="120" name="物件費平均値テキスト"/>
        <xdr:cNvSpPr txBox="1"/>
      </xdr:nvSpPr>
      <xdr:spPr>
        <a:xfrm>
          <a:off x="4305300" y="937450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142875</xdr:rowOff>
    </xdr:from>
    <xdr:to>
      <xdr:col>24</xdr:col>
      <xdr:colOff>114300</xdr:colOff>
      <xdr:row>57</xdr:row>
      <xdr:rowOff>75565</xdr:rowOff>
    </xdr:to>
    <xdr:sp macro="" textlink="">
      <xdr:nvSpPr>
        <xdr:cNvPr id="121" name="フローチャート: 判断 120"/>
        <xdr:cNvSpPr/>
      </xdr:nvSpPr>
      <xdr:spPr>
        <a:xfrm>
          <a:off x="4203700" y="9394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136525</xdr:rowOff>
    </xdr:from>
    <xdr:to>
      <xdr:col>19</xdr:col>
      <xdr:colOff>174625</xdr:colOff>
      <xdr:row>56</xdr:row>
      <xdr:rowOff>137160</xdr:rowOff>
    </xdr:to>
    <xdr:cxnSp macro="">
      <xdr:nvCxnSpPr>
        <xdr:cNvPr id="122" name="直線コネクタ 121"/>
        <xdr:cNvCxnSpPr/>
      </xdr:nvCxnSpPr>
      <xdr:spPr>
        <a:xfrm>
          <a:off x="2670175" y="938847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1270</xdr:rowOff>
    </xdr:from>
    <xdr:to>
      <xdr:col>20</xdr:col>
      <xdr:colOff>38100</xdr:colOff>
      <xdr:row>57</xdr:row>
      <xdr:rowOff>99060</xdr:rowOff>
    </xdr:to>
    <xdr:sp macro="" textlink="">
      <xdr:nvSpPr>
        <xdr:cNvPr id="123" name="フローチャート: 判断 122"/>
        <xdr:cNvSpPr/>
      </xdr:nvSpPr>
      <xdr:spPr>
        <a:xfrm>
          <a:off x="3444875" y="94183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90805</xdr:rowOff>
    </xdr:from>
    <xdr:ext cx="598805" cy="248285"/>
    <xdr:sp macro="" textlink="">
      <xdr:nvSpPr>
        <xdr:cNvPr id="124" name="テキスト ボックス 123"/>
        <xdr:cNvSpPr txBox="1"/>
      </xdr:nvSpPr>
      <xdr:spPr>
        <a:xfrm>
          <a:off x="3211830" y="95078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136525</xdr:rowOff>
    </xdr:from>
    <xdr:to>
      <xdr:col>15</xdr:col>
      <xdr:colOff>50800</xdr:colOff>
      <xdr:row>57</xdr:row>
      <xdr:rowOff>10160</xdr:rowOff>
    </xdr:to>
    <xdr:cxnSp macro="">
      <xdr:nvCxnSpPr>
        <xdr:cNvPr id="125" name="直線コネクタ 124"/>
        <xdr:cNvCxnSpPr/>
      </xdr:nvCxnSpPr>
      <xdr:spPr>
        <a:xfrm flipV="1">
          <a:off x="1860550" y="9388475"/>
          <a:ext cx="8096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5715</xdr:rowOff>
    </xdr:from>
    <xdr:to>
      <xdr:col>15</xdr:col>
      <xdr:colOff>101600</xdr:colOff>
      <xdr:row>57</xdr:row>
      <xdr:rowOff>103505</xdr:rowOff>
    </xdr:to>
    <xdr:sp macro="" textlink="">
      <xdr:nvSpPr>
        <xdr:cNvPr id="126" name="フローチャート: 判断 125"/>
        <xdr:cNvSpPr/>
      </xdr:nvSpPr>
      <xdr:spPr>
        <a:xfrm>
          <a:off x="2619375" y="9422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94615</xdr:rowOff>
    </xdr:from>
    <xdr:ext cx="598805" cy="248285"/>
    <xdr:sp macro="" textlink="">
      <xdr:nvSpPr>
        <xdr:cNvPr id="127" name="テキスト ボックス 126"/>
        <xdr:cNvSpPr txBox="1"/>
      </xdr:nvSpPr>
      <xdr:spPr>
        <a:xfrm>
          <a:off x="2402205" y="95116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10160</xdr:rowOff>
    </xdr:from>
    <xdr:to>
      <xdr:col>10</xdr:col>
      <xdr:colOff>114300</xdr:colOff>
      <xdr:row>57</xdr:row>
      <xdr:rowOff>30480</xdr:rowOff>
    </xdr:to>
    <xdr:cxnSp macro="">
      <xdr:nvCxnSpPr>
        <xdr:cNvPr id="128" name="直線コネクタ 127"/>
        <xdr:cNvCxnSpPr/>
      </xdr:nvCxnSpPr>
      <xdr:spPr>
        <a:xfrm flipV="1">
          <a:off x="1047750" y="942721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38100</xdr:rowOff>
    </xdr:from>
    <xdr:to>
      <xdr:col>10</xdr:col>
      <xdr:colOff>165100</xdr:colOff>
      <xdr:row>57</xdr:row>
      <xdr:rowOff>135890</xdr:rowOff>
    </xdr:to>
    <xdr:sp macro="" textlink="">
      <xdr:nvSpPr>
        <xdr:cNvPr id="129" name="フローチャート: 判断 128"/>
        <xdr:cNvSpPr/>
      </xdr:nvSpPr>
      <xdr:spPr>
        <a:xfrm>
          <a:off x="1809750" y="9455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127000</xdr:rowOff>
    </xdr:from>
    <xdr:ext cx="598805" cy="248285"/>
    <xdr:sp macro="" textlink="">
      <xdr:nvSpPr>
        <xdr:cNvPr id="130" name="テキスト ボックス 129"/>
        <xdr:cNvSpPr txBox="1"/>
      </xdr:nvSpPr>
      <xdr:spPr>
        <a:xfrm>
          <a:off x="1576705" y="95440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50165</xdr:rowOff>
    </xdr:from>
    <xdr:to>
      <xdr:col>6</xdr:col>
      <xdr:colOff>38100</xdr:colOff>
      <xdr:row>57</xdr:row>
      <xdr:rowOff>147955</xdr:rowOff>
    </xdr:to>
    <xdr:sp macro="" textlink="">
      <xdr:nvSpPr>
        <xdr:cNvPr id="131" name="フローチャート: 判断 130"/>
        <xdr:cNvSpPr/>
      </xdr:nvSpPr>
      <xdr:spPr>
        <a:xfrm>
          <a:off x="1000125" y="94672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139065</xdr:rowOff>
    </xdr:from>
    <xdr:ext cx="598805" cy="249555"/>
    <xdr:sp macro="" textlink="">
      <xdr:nvSpPr>
        <xdr:cNvPr id="132" name="テキスト ボックス 131"/>
        <xdr:cNvSpPr txBox="1"/>
      </xdr:nvSpPr>
      <xdr:spPr>
        <a:xfrm>
          <a:off x="767080" y="95561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3" name="テキスト ボックス 132"/>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4" name="テキスト ボックス 133"/>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5" name="テキスト ボックス 134"/>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6" name="テキスト ボックス 135"/>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7" name="テキスト ボックス 136"/>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128905</xdr:rowOff>
    </xdr:from>
    <xdr:to>
      <xdr:col>24</xdr:col>
      <xdr:colOff>114300</xdr:colOff>
      <xdr:row>57</xdr:row>
      <xdr:rowOff>61595</xdr:rowOff>
    </xdr:to>
    <xdr:sp macro="" textlink="">
      <xdr:nvSpPr>
        <xdr:cNvPr id="138" name="楕円 137"/>
        <xdr:cNvSpPr/>
      </xdr:nvSpPr>
      <xdr:spPr>
        <a:xfrm>
          <a:off x="4203700" y="9380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151130</xdr:rowOff>
    </xdr:from>
    <xdr:ext cx="598805" cy="248285"/>
    <xdr:sp macro="" textlink="">
      <xdr:nvSpPr>
        <xdr:cNvPr id="139" name="物件費該当値テキスト"/>
        <xdr:cNvSpPr txBox="1"/>
      </xdr:nvSpPr>
      <xdr:spPr>
        <a:xfrm>
          <a:off x="4305300" y="923798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294,446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88265</xdr:rowOff>
    </xdr:from>
    <xdr:to>
      <xdr:col>20</xdr:col>
      <xdr:colOff>38100</xdr:colOff>
      <xdr:row>57</xdr:row>
      <xdr:rowOff>20955</xdr:rowOff>
    </xdr:to>
    <xdr:sp macro="" textlink="">
      <xdr:nvSpPr>
        <xdr:cNvPr id="140" name="楕円 139"/>
        <xdr:cNvSpPr/>
      </xdr:nvSpPr>
      <xdr:spPr>
        <a:xfrm>
          <a:off x="3444875" y="9340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36830</xdr:rowOff>
    </xdr:from>
    <xdr:ext cx="598805" cy="249555"/>
    <xdr:sp macro="" textlink="">
      <xdr:nvSpPr>
        <xdr:cNvPr id="141" name="テキスト ボックス 140"/>
        <xdr:cNvSpPr txBox="1"/>
      </xdr:nvSpPr>
      <xdr:spPr>
        <a:xfrm>
          <a:off x="3211830" y="91236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328,071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87630</xdr:rowOff>
    </xdr:from>
    <xdr:to>
      <xdr:col>15</xdr:col>
      <xdr:colOff>101600</xdr:colOff>
      <xdr:row>57</xdr:row>
      <xdr:rowOff>20320</xdr:rowOff>
    </xdr:to>
    <xdr:sp macro="" textlink="">
      <xdr:nvSpPr>
        <xdr:cNvPr id="142" name="楕円 141"/>
        <xdr:cNvSpPr/>
      </xdr:nvSpPr>
      <xdr:spPr>
        <a:xfrm>
          <a:off x="2619375" y="933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36195</xdr:rowOff>
    </xdr:from>
    <xdr:ext cx="598805" cy="249555"/>
    <xdr:sp macro="" textlink="">
      <xdr:nvSpPr>
        <xdr:cNvPr id="143" name="テキスト ボックス 142"/>
        <xdr:cNvSpPr txBox="1"/>
      </xdr:nvSpPr>
      <xdr:spPr>
        <a:xfrm>
          <a:off x="2402205" y="91230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328,597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127000</xdr:rowOff>
    </xdr:from>
    <xdr:to>
      <xdr:col>10</xdr:col>
      <xdr:colOff>165100</xdr:colOff>
      <xdr:row>57</xdr:row>
      <xdr:rowOff>59690</xdr:rowOff>
    </xdr:to>
    <xdr:sp macro="" textlink="">
      <xdr:nvSpPr>
        <xdr:cNvPr id="144" name="楕円 143"/>
        <xdr:cNvSpPr/>
      </xdr:nvSpPr>
      <xdr:spPr>
        <a:xfrm>
          <a:off x="1809750" y="937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74930</xdr:rowOff>
    </xdr:from>
    <xdr:ext cx="598805" cy="249555"/>
    <xdr:sp macro="" textlink="">
      <xdr:nvSpPr>
        <xdr:cNvPr id="145" name="テキスト ボックス 144"/>
        <xdr:cNvSpPr txBox="1"/>
      </xdr:nvSpPr>
      <xdr:spPr>
        <a:xfrm>
          <a:off x="1576705" y="91617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296,571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146685</xdr:rowOff>
    </xdr:from>
    <xdr:to>
      <xdr:col>6</xdr:col>
      <xdr:colOff>38100</xdr:colOff>
      <xdr:row>57</xdr:row>
      <xdr:rowOff>79375</xdr:rowOff>
    </xdr:to>
    <xdr:sp macro="" textlink="">
      <xdr:nvSpPr>
        <xdr:cNvPr id="146" name="楕円 145"/>
        <xdr:cNvSpPr/>
      </xdr:nvSpPr>
      <xdr:spPr>
        <a:xfrm>
          <a:off x="1000125" y="9398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95250</xdr:rowOff>
    </xdr:from>
    <xdr:ext cx="598805" cy="248285"/>
    <xdr:sp macro="" textlink="">
      <xdr:nvSpPr>
        <xdr:cNvPr id="147" name="テキスト ボックス 146"/>
        <xdr:cNvSpPr txBox="1"/>
      </xdr:nvSpPr>
      <xdr:spPr>
        <a:xfrm>
          <a:off x="767080" y="918210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280,187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8" name="正方形/長方形 147"/>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9" name="正方形/長方形 148"/>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0" name="正方形/長方形 149"/>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1" name="正方形/長方形 150"/>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2" name="正方形/長方形 151"/>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3" name="正方形/長方形 152"/>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4" name="正方形/長方形 153"/>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5" name="正方形/長方形 154"/>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6" name="テキスト ボックス 155"/>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7" name="直線コネクタ 156"/>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134620</xdr:rowOff>
    </xdr:from>
    <xdr:to>
      <xdr:col>28</xdr:col>
      <xdr:colOff>114300</xdr:colOff>
      <xdr:row>78</xdr:row>
      <xdr:rowOff>134620</xdr:rowOff>
    </xdr:to>
    <xdr:cxnSp macro="">
      <xdr:nvCxnSpPr>
        <xdr:cNvPr id="158" name="直線コネクタ 157"/>
        <xdr:cNvCxnSpPr/>
      </xdr:nvCxnSpPr>
      <xdr:spPr>
        <a:xfrm>
          <a:off x="6985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162560</xdr:rowOff>
    </xdr:from>
    <xdr:ext cx="248920" cy="248285"/>
    <xdr:sp macro="" textlink="">
      <xdr:nvSpPr>
        <xdr:cNvPr id="159" name="テキスト ボックス 158"/>
        <xdr:cNvSpPr txBox="1"/>
      </xdr:nvSpPr>
      <xdr:spPr>
        <a:xfrm>
          <a:off x="481330" y="12881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0" name="直線コネクタ 159"/>
        <xdr:cNvCxnSpPr/>
      </xdr:nvCxnSpPr>
      <xdr:spPr>
        <a:xfrm>
          <a:off x="6985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52705</xdr:rowOff>
    </xdr:from>
    <xdr:ext cx="595630" cy="248285"/>
    <xdr:sp macro="" textlink="">
      <xdr:nvSpPr>
        <xdr:cNvPr id="161" name="テキスト ボックス 160"/>
        <xdr:cNvSpPr txBox="1"/>
      </xdr:nvSpPr>
      <xdr:spPr>
        <a:xfrm>
          <a:off x="166370" y="124415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73</xdr:row>
      <xdr:rowOff>79375</xdr:rowOff>
    </xdr:from>
    <xdr:to>
      <xdr:col>28</xdr:col>
      <xdr:colOff>114300</xdr:colOff>
      <xdr:row>73</xdr:row>
      <xdr:rowOff>79375</xdr:rowOff>
    </xdr:to>
    <xdr:cxnSp macro="">
      <xdr:nvCxnSpPr>
        <xdr:cNvPr id="162" name="直線コネクタ 161"/>
        <xdr:cNvCxnSpPr/>
      </xdr:nvCxnSpPr>
      <xdr:spPr>
        <a:xfrm>
          <a:off x="6985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107315</xdr:rowOff>
    </xdr:from>
    <xdr:ext cx="595630" cy="249555"/>
    <xdr:sp macro="" textlink="">
      <xdr:nvSpPr>
        <xdr:cNvPr id="163" name="テキスト ボックス 162"/>
        <xdr:cNvSpPr txBox="1"/>
      </xdr:nvSpPr>
      <xdr:spPr>
        <a:xfrm>
          <a:off x="166370"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134620</xdr:rowOff>
    </xdr:from>
    <xdr:to>
      <xdr:col>28</xdr:col>
      <xdr:colOff>114300</xdr:colOff>
      <xdr:row>70</xdr:row>
      <xdr:rowOff>134620</xdr:rowOff>
    </xdr:to>
    <xdr:cxnSp macro="">
      <xdr:nvCxnSpPr>
        <xdr:cNvPr id="164" name="直線コネクタ 163"/>
        <xdr:cNvCxnSpPr/>
      </xdr:nvCxnSpPr>
      <xdr:spPr>
        <a:xfrm>
          <a:off x="6985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162560</xdr:rowOff>
    </xdr:from>
    <xdr:ext cx="595630" cy="248285"/>
    <xdr:sp macro="" textlink="">
      <xdr:nvSpPr>
        <xdr:cNvPr id="165" name="テキスト ボックス 164"/>
        <xdr:cNvSpPr txBox="1"/>
      </xdr:nvSpPr>
      <xdr:spPr>
        <a:xfrm>
          <a:off x="166370" y="115608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8285"/>
    <xdr:sp macro="" textlink="">
      <xdr:nvSpPr>
        <xdr:cNvPr id="167" name="テキスト ボックス 166"/>
        <xdr:cNvSpPr txBox="1"/>
      </xdr:nvSpPr>
      <xdr:spPr>
        <a:xfrm>
          <a:off x="1663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68"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59055</xdr:rowOff>
    </xdr:from>
    <xdr:to>
      <xdr:col>24</xdr:col>
      <xdr:colOff>62865</xdr:colOff>
      <xdr:row>78</xdr:row>
      <xdr:rowOff>132715</xdr:rowOff>
    </xdr:to>
    <xdr:cxnSp macro="">
      <xdr:nvCxnSpPr>
        <xdr:cNvPr id="169" name="直線コネクタ 168"/>
        <xdr:cNvCxnSpPr/>
      </xdr:nvCxnSpPr>
      <xdr:spPr>
        <a:xfrm flipV="1">
          <a:off x="4252595" y="11952605"/>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136525</xdr:rowOff>
    </xdr:from>
    <xdr:ext cx="378460" cy="249555"/>
    <xdr:sp macro="" textlink="">
      <xdr:nvSpPr>
        <xdr:cNvPr id="170" name="維持補修費最小値テキスト"/>
        <xdr:cNvSpPr txBox="1"/>
      </xdr:nvSpPr>
      <xdr:spPr>
        <a:xfrm>
          <a:off x="4305300" y="130206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132715</xdr:rowOff>
    </xdr:from>
    <xdr:to>
      <xdr:col>24</xdr:col>
      <xdr:colOff>152400</xdr:colOff>
      <xdr:row>78</xdr:row>
      <xdr:rowOff>132715</xdr:rowOff>
    </xdr:to>
    <xdr:cxnSp macro="">
      <xdr:nvCxnSpPr>
        <xdr:cNvPr id="171" name="直線コネクタ 170"/>
        <xdr:cNvCxnSpPr/>
      </xdr:nvCxnSpPr>
      <xdr:spPr>
        <a:xfrm>
          <a:off x="4181475" y="13016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6985</xdr:rowOff>
    </xdr:from>
    <xdr:ext cx="598805" cy="249555"/>
    <xdr:sp macro="" textlink="">
      <xdr:nvSpPr>
        <xdr:cNvPr id="172" name="維持補修費最大値テキスト"/>
        <xdr:cNvSpPr txBox="1"/>
      </xdr:nvSpPr>
      <xdr:spPr>
        <a:xfrm>
          <a:off x="4305300" y="117354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59055</xdr:rowOff>
    </xdr:from>
    <xdr:to>
      <xdr:col>24</xdr:col>
      <xdr:colOff>152400</xdr:colOff>
      <xdr:row>72</xdr:row>
      <xdr:rowOff>59055</xdr:rowOff>
    </xdr:to>
    <xdr:cxnSp macro="">
      <xdr:nvCxnSpPr>
        <xdr:cNvPr id="173" name="直線コネクタ 172"/>
        <xdr:cNvCxnSpPr/>
      </xdr:nvCxnSpPr>
      <xdr:spPr>
        <a:xfrm>
          <a:off x="4181475" y="11952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78</xdr:row>
      <xdr:rowOff>64135</xdr:rowOff>
    </xdr:from>
    <xdr:to>
      <xdr:col>24</xdr:col>
      <xdr:colOff>63500</xdr:colOff>
      <xdr:row>78</xdr:row>
      <xdr:rowOff>74930</xdr:rowOff>
    </xdr:to>
    <xdr:cxnSp macro="">
      <xdr:nvCxnSpPr>
        <xdr:cNvPr id="174" name="直線コネクタ 173"/>
        <xdr:cNvCxnSpPr/>
      </xdr:nvCxnSpPr>
      <xdr:spPr>
        <a:xfrm>
          <a:off x="3492500" y="12948285"/>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83820</xdr:rowOff>
    </xdr:from>
    <xdr:ext cx="534670" cy="248285"/>
    <xdr:sp macro="" textlink="">
      <xdr:nvSpPr>
        <xdr:cNvPr id="175" name="維持補修費平均値テキスト"/>
        <xdr:cNvSpPr txBox="1"/>
      </xdr:nvSpPr>
      <xdr:spPr>
        <a:xfrm>
          <a:off x="4305300" y="1263777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61595</xdr:rowOff>
    </xdr:from>
    <xdr:to>
      <xdr:col>24</xdr:col>
      <xdr:colOff>114300</xdr:colOff>
      <xdr:row>77</xdr:row>
      <xdr:rowOff>160020</xdr:rowOff>
    </xdr:to>
    <xdr:sp macro="" textlink="">
      <xdr:nvSpPr>
        <xdr:cNvPr id="176" name="フローチャート: 判断 175"/>
        <xdr:cNvSpPr/>
      </xdr:nvSpPr>
      <xdr:spPr>
        <a:xfrm>
          <a:off x="4203700" y="12780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64135</xdr:rowOff>
    </xdr:from>
    <xdr:to>
      <xdr:col>19</xdr:col>
      <xdr:colOff>174625</xdr:colOff>
      <xdr:row>78</xdr:row>
      <xdr:rowOff>80645</xdr:rowOff>
    </xdr:to>
    <xdr:cxnSp macro="">
      <xdr:nvCxnSpPr>
        <xdr:cNvPr id="177" name="直線コネクタ 176"/>
        <xdr:cNvCxnSpPr/>
      </xdr:nvCxnSpPr>
      <xdr:spPr>
        <a:xfrm flipV="1">
          <a:off x="2670175" y="12948285"/>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73025</xdr:rowOff>
    </xdr:from>
    <xdr:to>
      <xdr:col>20</xdr:col>
      <xdr:colOff>38100</xdr:colOff>
      <xdr:row>78</xdr:row>
      <xdr:rowOff>5715</xdr:rowOff>
    </xdr:to>
    <xdr:sp macro="" textlink="">
      <xdr:nvSpPr>
        <xdr:cNvPr id="178" name="フローチャート: 判断 177"/>
        <xdr:cNvSpPr/>
      </xdr:nvSpPr>
      <xdr:spPr>
        <a:xfrm>
          <a:off x="3444875" y="12792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22225</xdr:rowOff>
    </xdr:from>
    <xdr:ext cx="533400" cy="248285"/>
    <xdr:sp macro="" textlink="">
      <xdr:nvSpPr>
        <xdr:cNvPr id="179" name="テキスト ボックス 178"/>
        <xdr:cNvSpPr txBox="1"/>
      </xdr:nvSpPr>
      <xdr:spPr>
        <a:xfrm>
          <a:off x="3244215" y="1257617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80645</xdr:rowOff>
    </xdr:from>
    <xdr:to>
      <xdr:col>15</xdr:col>
      <xdr:colOff>50800</xdr:colOff>
      <xdr:row>78</xdr:row>
      <xdr:rowOff>97155</xdr:rowOff>
    </xdr:to>
    <xdr:cxnSp macro="">
      <xdr:nvCxnSpPr>
        <xdr:cNvPr id="180" name="直線コネクタ 179"/>
        <xdr:cNvCxnSpPr/>
      </xdr:nvCxnSpPr>
      <xdr:spPr>
        <a:xfrm flipV="1">
          <a:off x="1860550" y="12964795"/>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78740</xdr:rowOff>
    </xdr:from>
    <xdr:to>
      <xdr:col>15</xdr:col>
      <xdr:colOff>101600</xdr:colOff>
      <xdr:row>78</xdr:row>
      <xdr:rowOff>11430</xdr:rowOff>
    </xdr:to>
    <xdr:sp macro="" textlink="">
      <xdr:nvSpPr>
        <xdr:cNvPr id="181" name="フローチャート: 判断 180"/>
        <xdr:cNvSpPr/>
      </xdr:nvSpPr>
      <xdr:spPr>
        <a:xfrm>
          <a:off x="2619375" y="12797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27940</xdr:rowOff>
    </xdr:from>
    <xdr:ext cx="533400" cy="248285"/>
    <xdr:sp macro="" textlink="">
      <xdr:nvSpPr>
        <xdr:cNvPr id="182" name="テキスト ボックス 181"/>
        <xdr:cNvSpPr txBox="1"/>
      </xdr:nvSpPr>
      <xdr:spPr>
        <a:xfrm>
          <a:off x="2434590" y="125818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97155</xdr:rowOff>
    </xdr:from>
    <xdr:to>
      <xdr:col>10</xdr:col>
      <xdr:colOff>114300</xdr:colOff>
      <xdr:row>78</xdr:row>
      <xdr:rowOff>112395</xdr:rowOff>
    </xdr:to>
    <xdr:cxnSp macro="">
      <xdr:nvCxnSpPr>
        <xdr:cNvPr id="183" name="直線コネクタ 182"/>
        <xdr:cNvCxnSpPr/>
      </xdr:nvCxnSpPr>
      <xdr:spPr>
        <a:xfrm flipV="1">
          <a:off x="1047750" y="12981305"/>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89535</xdr:rowOff>
    </xdr:from>
    <xdr:to>
      <xdr:col>10</xdr:col>
      <xdr:colOff>165100</xdr:colOff>
      <xdr:row>78</xdr:row>
      <xdr:rowOff>22225</xdr:rowOff>
    </xdr:to>
    <xdr:sp macro="" textlink="">
      <xdr:nvSpPr>
        <xdr:cNvPr id="184" name="フローチャート: 判断 183"/>
        <xdr:cNvSpPr/>
      </xdr:nvSpPr>
      <xdr:spPr>
        <a:xfrm>
          <a:off x="1809750" y="12808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38100</xdr:rowOff>
    </xdr:from>
    <xdr:ext cx="533400" cy="249555"/>
    <xdr:sp macro="" textlink="">
      <xdr:nvSpPr>
        <xdr:cNvPr id="185" name="テキスト ボックス 184"/>
        <xdr:cNvSpPr txBox="1"/>
      </xdr:nvSpPr>
      <xdr:spPr>
        <a:xfrm>
          <a:off x="1609090" y="125920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106680</xdr:rowOff>
    </xdr:from>
    <xdr:to>
      <xdr:col>6</xdr:col>
      <xdr:colOff>38100</xdr:colOff>
      <xdr:row>78</xdr:row>
      <xdr:rowOff>39370</xdr:rowOff>
    </xdr:to>
    <xdr:sp macro="" textlink="">
      <xdr:nvSpPr>
        <xdr:cNvPr id="186" name="フローチャート: 判断 185"/>
        <xdr:cNvSpPr/>
      </xdr:nvSpPr>
      <xdr:spPr>
        <a:xfrm>
          <a:off x="1000125" y="128257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55880</xdr:rowOff>
    </xdr:from>
    <xdr:ext cx="533400" cy="248285"/>
    <xdr:sp macro="" textlink="">
      <xdr:nvSpPr>
        <xdr:cNvPr id="187" name="テキスト ボックス 186"/>
        <xdr:cNvSpPr txBox="1"/>
      </xdr:nvSpPr>
      <xdr:spPr>
        <a:xfrm>
          <a:off x="799465" y="1260983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8" name="テキスト ボックス 187"/>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89" name="テキスト ボックス 188"/>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0" name="テキスト ボックス 189"/>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1" name="テキスト ボックス 190"/>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2" name="テキスト ボックス 191"/>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26670</xdr:rowOff>
    </xdr:from>
    <xdr:to>
      <xdr:col>24</xdr:col>
      <xdr:colOff>114300</xdr:colOff>
      <xdr:row>78</xdr:row>
      <xdr:rowOff>124460</xdr:rowOff>
    </xdr:to>
    <xdr:sp macro="" textlink="">
      <xdr:nvSpPr>
        <xdr:cNvPr id="193" name="楕円 192"/>
        <xdr:cNvSpPr/>
      </xdr:nvSpPr>
      <xdr:spPr>
        <a:xfrm>
          <a:off x="4203700" y="12910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109220</xdr:rowOff>
    </xdr:from>
    <xdr:ext cx="534670" cy="248920"/>
    <xdr:sp macro="" textlink="">
      <xdr:nvSpPr>
        <xdr:cNvPr id="194" name="維持補修費該当値テキスト"/>
        <xdr:cNvSpPr txBox="1"/>
      </xdr:nvSpPr>
      <xdr:spPr>
        <a:xfrm>
          <a:off x="4305300" y="128282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15240</xdr:rowOff>
    </xdr:from>
    <xdr:to>
      <xdr:col>20</xdr:col>
      <xdr:colOff>38100</xdr:colOff>
      <xdr:row>78</xdr:row>
      <xdr:rowOff>113030</xdr:rowOff>
    </xdr:to>
    <xdr:sp macro="" textlink="">
      <xdr:nvSpPr>
        <xdr:cNvPr id="195" name="楕円 194"/>
        <xdr:cNvSpPr/>
      </xdr:nvSpPr>
      <xdr:spPr>
        <a:xfrm>
          <a:off x="3444875" y="128993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104775</xdr:rowOff>
    </xdr:from>
    <xdr:ext cx="533400" cy="249555"/>
    <xdr:sp macro="" textlink="">
      <xdr:nvSpPr>
        <xdr:cNvPr id="196" name="テキスト ボックス 195"/>
        <xdr:cNvSpPr txBox="1"/>
      </xdr:nvSpPr>
      <xdr:spPr>
        <a:xfrm>
          <a:off x="3244215" y="1298892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31750</xdr:rowOff>
    </xdr:from>
    <xdr:to>
      <xdr:col>15</xdr:col>
      <xdr:colOff>101600</xdr:colOff>
      <xdr:row>78</xdr:row>
      <xdr:rowOff>129540</xdr:rowOff>
    </xdr:to>
    <xdr:sp macro="" textlink="">
      <xdr:nvSpPr>
        <xdr:cNvPr id="197" name="楕円 196"/>
        <xdr:cNvSpPr/>
      </xdr:nvSpPr>
      <xdr:spPr>
        <a:xfrm>
          <a:off x="2619375" y="12915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121285</xdr:rowOff>
    </xdr:from>
    <xdr:ext cx="533400" cy="248285"/>
    <xdr:sp macro="" textlink="">
      <xdr:nvSpPr>
        <xdr:cNvPr id="198" name="テキスト ボックス 197"/>
        <xdr:cNvSpPr txBox="1"/>
      </xdr:nvSpPr>
      <xdr:spPr>
        <a:xfrm>
          <a:off x="2434590" y="130054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48260</xdr:rowOff>
    </xdr:from>
    <xdr:to>
      <xdr:col>10</xdr:col>
      <xdr:colOff>165100</xdr:colOff>
      <xdr:row>78</xdr:row>
      <xdr:rowOff>146050</xdr:rowOff>
    </xdr:to>
    <xdr:sp macro="" textlink="">
      <xdr:nvSpPr>
        <xdr:cNvPr id="199" name="楕円 198"/>
        <xdr:cNvSpPr/>
      </xdr:nvSpPr>
      <xdr:spPr>
        <a:xfrm>
          <a:off x="1809750" y="1293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137795</xdr:rowOff>
    </xdr:from>
    <xdr:ext cx="468630" cy="249555"/>
    <xdr:sp macro="" textlink="">
      <xdr:nvSpPr>
        <xdr:cNvPr id="200" name="テキスト ボックス 199"/>
        <xdr:cNvSpPr txBox="1"/>
      </xdr:nvSpPr>
      <xdr:spPr>
        <a:xfrm>
          <a:off x="1641475" y="1302194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63500</xdr:rowOff>
    </xdr:from>
    <xdr:to>
      <xdr:col>6</xdr:col>
      <xdr:colOff>38100</xdr:colOff>
      <xdr:row>78</xdr:row>
      <xdr:rowOff>161290</xdr:rowOff>
    </xdr:to>
    <xdr:sp macro="" textlink="">
      <xdr:nvSpPr>
        <xdr:cNvPr id="201" name="楕円 200"/>
        <xdr:cNvSpPr/>
      </xdr:nvSpPr>
      <xdr:spPr>
        <a:xfrm>
          <a:off x="1000125" y="129476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153035</xdr:rowOff>
    </xdr:from>
    <xdr:ext cx="468630" cy="248285"/>
    <xdr:sp macro="" textlink="">
      <xdr:nvSpPr>
        <xdr:cNvPr id="202" name="テキスト ボックス 201"/>
        <xdr:cNvSpPr txBox="1"/>
      </xdr:nvSpPr>
      <xdr:spPr>
        <a:xfrm>
          <a:off x="831850" y="1303718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3" name="正方形/長方形 202"/>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4" name="正方形/長方形 203"/>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5" name="正方形/長方形 204"/>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6" name="正方形/長方形 205"/>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7" name="正方形/長方形 206"/>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8" name="正方形/長方形 207"/>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09" name="正方形/長方形 208"/>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1" name="テキスト ボックス 210"/>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14" name="テキスト ボックス 213"/>
        <xdr:cNvSpPr txBox="1"/>
      </xdr:nvSpPr>
      <xdr:spPr>
        <a:xfrm>
          <a:off x="48133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16" name="テキスト ボックス 215"/>
        <xdr:cNvSpPr txBox="1"/>
      </xdr:nvSpPr>
      <xdr:spPr>
        <a:xfrm>
          <a:off x="21463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18" name="テキスト ボックス 217"/>
        <xdr:cNvSpPr txBox="1"/>
      </xdr:nvSpPr>
      <xdr:spPr>
        <a:xfrm>
          <a:off x="166370"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0" name="テキスト ボックス 219"/>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1" name="直線コネクタ 220"/>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8920"/>
    <xdr:sp macro="" textlink="">
      <xdr:nvSpPr>
        <xdr:cNvPr id="222" name="テキスト ボックス 221"/>
        <xdr:cNvSpPr txBox="1"/>
      </xdr:nvSpPr>
      <xdr:spPr>
        <a:xfrm>
          <a:off x="16637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3" name="直線コネクタ 222"/>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285"/>
    <xdr:sp macro="" textlink="">
      <xdr:nvSpPr>
        <xdr:cNvPr id="224" name="テキスト ボックス 223"/>
        <xdr:cNvSpPr txBox="1"/>
      </xdr:nvSpPr>
      <xdr:spPr>
        <a:xfrm>
          <a:off x="16637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5"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38735</xdr:rowOff>
    </xdr:from>
    <xdr:to>
      <xdr:col>24</xdr:col>
      <xdr:colOff>62865</xdr:colOff>
      <xdr:row>98</xdr:row>
      <xdr:rowOff>6350</xdr:rowOff>
    </xdr:to>
    <xdr:cxnSp macro="">
      <xdr:nvCxnSpPr>
        <xdr:cNvPr id="226" name="直線コネクタ 225"/>
        <xdr:cNvCxnSpPr/>
      </xdr:nvCxnSpPr>
      <xdr:spPr>
        <a:xfrm flipV="1">
          <a:off x="4252595" y="14904085"/>
          <a:ext cx="127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10160</xdr:rowOff>
    </xdr:from>
    <xdr:ext cx="534670" cy="259080"/>
    <xdr:sp macro="" textlink="">
      <xdr:nvSpPr>
        <xdr:cNvPr id="227" name="扶助費最小値テキスト"/>
        <xdr:cNvSpPr txBox="1"/>
      </xdr:nvSpPr>
      <xdr:spPr>
        <a:xfrm>
          <a:off x="4305300" y="16240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6350</xdr:rowOff>
    </xdr:from>
    <xdr:to>
      <xdr:col>24</xdr:col>
      <xdr:colOff>152400</xdr:colOff>
      <xdr:row>98</xdr:row>
      <xdr:rowOff>6350</xdr:rowOff>
    </xdr:to>
    <xdr:cxnSp macro="">
      <xdr:nvCxnSpPr>
        <xdr:cNvPr id="228" name="直線コネクタ 227"/>
        <xdr:cNvCxnSpPr/>
      </xdr:nvCxnSpPr>
      <xdr:spPr>
        <a:xfrm>
          <a:off x="4181475" y="16236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152400</xdr:rowOff>
    </xdr:from>
    <xdr:ext cx="598805" cy="248285"/>
    <xdr:sp macro="" textlink="">
      <xdr:nvSpPr>
        <xdr:cNvPr id="229" name="扶助費最大値テキスト"/>
        <xdr:cNvSpPr txBox="1"/>
      </xdr:nvSpPr>
      <xdr:spPr>
        <a:xfrm>
          <a:off x="4305300" y="146875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38735</xdr:rowOff>
    </xdr:from>
    <xdr:to>
      <xdr:col>24</xdr:col>
      <xdr:colOff>152400</xdr:colOff>
      <xdr:row>90</xdr:row>
      <xdr:rowOff>38735</xdr:rowOff>
    </xdr:to>
    <xdr:cxnSp macro="">
      <xdr:nvCxnSpPr>
        <xdr:cNvPr id="230" name="直線コネクタ 229"/>
        <xdr:cNvCxnSpPr/>
      </xdr:nvCxnSpPr>
      <xdr:spPr>
        <a:xfrm>
          <a:off x="4181475" y="14904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95</xdr:row>
      <xdr:rowOff>52070</xdr:rowOff>
    </xdr:from>
    <xdr:to>
      <xdr:col>24</xdr:col>
      <xdr:colOff>63500</xdr:colOff>
      <xdr:row>95</xdr:row>
      <xdr:rowOff>166370</xdr:rowOff>
    </xdr:to>
    <xdr:cxnSp macro="">
      <xdr:nvCxnSpPr>
        <xdr:cNvPr id="231" name="直線コネクタ 230"/>
        <xdr:cNvCxnSpPr/>
      </xdr:nvCxnSpPr>
      <xdr:spPr>
        <a:xfrm>
          <a:off x="3492500" y="15768320"/>
          <a:ext cx="762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157480</xdr:rowOff>
    </xdr:from>
    <xdr:ext cx="534670" cy="257810"/>
    <xdr:sp macro="" textlink="">
      <xdr:nvSpPr>
        <xdr:cNvPr id="232" name="扶助費平均値テキスト"/>
        <xdr:cNvSpPr txBox="1"/>
      </xdr:nvSpPr>
      <xdr:spPr>
        <a:xfrm>
          <a:off x="4305300" y="155308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134620</xdr:rowOff>
    </xdr:from>
    <xdr:to>
      <xdr:col>24</xdr:col>
      <xdr:colOff>114300</xdr:colOff>
      <xdr:row>95</xdr:row>
      <xdr:rowOff>64770</xdr:rowOff>
    </xdr:to>
    <xdr:sp macro="" textlink="">
      <xdr:nvSpPr>
        <xdr:cNvPr id="233" name="フローチャート: 判断 232"/>
        <xdr:cNvSpPr/>
      </xdr:nvSpPr>
      <xdr:spPr>
        <a:xfrm>
          <a:off x="4203700" y="156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52070</xdr:rowOff>
    </xdr:from>
    <xdr:to>
      <xdr:col>19</xdr:col>
      <xdr:colOff>174625</xdr:colOff>
      <xdr:row>95</xdr:row>
      <xdr:rowOff>140970</xdr:rowOff>
    </xdr:to>
    <xdr:cxnSp macro="">
      <xdr:nvCxnSpPr>
        <xdr:cNvPr id="234" name="直線コネクタ 233"/>
        <xdr:cNvCxnSpPr/>
      </xdr:nvCxnSpPr>
      <xdr:spPr>
        <a:xfrm flipV="1">
          <a:off x="2670175" y="15768320"/>
          <a:ext cx="8223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149860</xdr:rowOff>
    </xdr:from>
    <xdr:to>
      <xdr:col>20</xdr:col>
      <xdr:colOff>38100</xdr:colOff>
      <xdr:row>95</xdr:row>
      <xdr:rowOff>80010</xdr:rowOff>
    </xdr:to>
    <xdr:sp macro="" textlink="">
      <xdr:nvSpPr>
        <xdr:cNvPr id="235" name="フローチャート: 判断 234"/>
        <xdr:cNvSpPr/>
      </xdr:nvSpPr>
      <xdr:spPr>
        <a:xfrm>
          <a:off x="3444875" y="156946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96520</xdr:rowOff>
    </xdr:from>
    <xdr:ext cx="533400" cy="259080"/>
    <xdr:sp macro="" textlink="">
      <xdr:nvSpPr>
        <xdr:cNvPr id="236" name="テキスト ボックス 235"/>
        <xdr:cNvSpPr txBox="1"/>
      </xdr:nvSpPr>
      <xdr:spPr>
        <a:xfrm>
          <a:off x="3244215" y="15469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22860</xdr:rowOff>
    </xdr:from>
    <xdr:to>
      <xdr:col>15</xdr:col>
      <xdr:colOff>50800</xdr:colOff>
      <xdr:row>95</xdr:row>
      <xdr:rowOff>140970</xdr:rowOff>
    </xdr:to>
    <xdr:cxnSp macro="">
      <xdr:nvCxnSpPr>
        <xdr:cNvPr id="237" name="直線コネクタ 236"/>
        <xdr:cNvCxnSpPr/>
      </xdr:nvCxnSpPr>
      <xdr:spPr>
        <a:xfrm>
          <a:off x="1860550" y="15739110"/>
          <a:ext cx="80962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25400</xdr:rowOff>
    </xdr:from>
    <xdr:to>
      <xdr:col>15</xdr:col>
      <xdr:colOff>101600</xdr:colOff>
      <xdr:row>95</xdr:row>
      <xdr:rowOff>127000</xdr:rowOff>
    </xdr:to>
    <xdr:sp macro="" textlink="">
      <xdr:nvSpPr>
        <xdr:cNvPr id="238" name="フローチャート: 判断 237"/>
        <xdr:cNvSpPr/>
      </xdr:nvSpPr>
      <xdr:spPr>
        <a:xfrm>
          <a:off x="2619375" y="15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143510</xdr:rowOff>
    </xdr:from>
    <xdr:ext cx="533400" cy="257810"/>
    <xdr:sp macro="" textlink="">
      <xdr:nvSpPr>
        <xdr:cNvPr id="239" name="テキスト ボックス 238"/>
        <xdr:cNvSpPr txBox="1"/>
      </xdr:nvSpPr>
      <xdr:spPr>
        <a:xfrm>
          <a:off x="2434590" y="155168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95</xdr:row>
      <xdr:rowOff>22860</xdr:rowOff>
    </xdr:from>
    <xdr:to>
      <xdr:col>10</xdr:col>
      <xdr:colOff>114300</xdr:colOff>
      <xdr:row>96</xdr:row>
      <xdr:rowOff>107315</xdr:rowOff>
    </xdr:to>
    <xdr:cxnSp macro="">
      <xdr:nvCxnSpPr>
        <xdr:cNvPr id="240" name="直線コネクタ 239"/>
        <xdr:cNvCxnSpPr/>
      </xdr:nvCxnSpPr>
      <xdr:spPr>
        <a:xfrm flipV="1">
          <a:off x="1047750" y="15739110"/>
          <a:ext cx="8128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133985</xdr:rowOff>
    </xdr:from>
    <xdr:to>
      <xdr:col>10</xdr:col>
      <xdr:colOff>165100</xdr:colOff>
      <xdr:row>95</xdr:row>
      <xdr:rowOff>64135</xdr:rowOff>
    </xdr:to>
    <xdr:sp macro="" textlink="">
      <xdr:nvSpPr>
        <xdr:cNvPr id="241" name="フローチャート: 判断 240"/>
        <xdr:cNvSpPr/>
      </xdr:nvSpPr>
      <xdr:spPr>
        <a:xfrm>
          <a:off x="1809750" y="156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80645</xdr:rowOff>
    </xdr:from>
    <xdr:ext cx="533400" cy="259080"/>
    <xdr:sp macro="" textlink="">
      <xdr:nvSpPr>
        <xdr:cNvPr id="242" name="テキスト ボックス 241"/>
        <xdr:cNvSpPr txBox="1"/>
      </xdr:nvSpPr>
      <xdr:spPr>
        <a:xfrm>
          <a:off x="1609090" y="15453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133985</xdr:rowOff>
    </xdr:from>
    <xdr:to>
      <xdr:col>6</xdr:col>
      <xdr:colOff>38100</xdr:colOff>
      <xdr:row>96</xdr:row>
      <xdr:rowOff>64135</xdr:rowOff>
    </xdr:to>
    <xdr:sp macro="" textlink="">
      <xdr:nvSpPr>
        <xdr:cNvPr id="243" name="フローチャート: 判断 242"/>
        <xdr:cNvSpPr/>
      </xdr:nvSpPr>
      <xdr:spPr>
        <a:xfrm>
          <a:off x="1000125" y="158502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80645</xdr:rowOff>
    </xdr:from>
    <xdr:ext cx="533400" cy="259080"/>
    <xdr:sp macro="" textlink="">
      <xdr:nvSpPr>
        <xdr:cNvPr id="244" name="テキスト ボックス 243"/>
        <xdr:cNvSpPr txBox="1"/>
      </xdr:nvSpPr>
      <xdr:spPr>
        <a:xfrm>
          <a:off x="799465" y="15625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6" name="テキスト ボックス 245"/>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49" name="テキスト ボックス 248"/>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115570</xdr:rowOff>
    </xdr:from>
    <xdr:to>
      <xdr:col>24</xdr:col>
      <xdr:colOff>114300</xdr:colOff>
      <xdr:row>96</xdr:row>
      <xdr:rowOff>45720</xdr:rowOff>
    </xdr:to>
    <xdr:sp macro="" textlink="">
      <xdr:nvSpPr>
        <xdr:cNvPr id="250" name="楕円 249"/>
        <xdr:cNvSpPr/>
      </xdr:nvSpPr>
      <xdr:spPr>
        <a:xfrm>
          <a:off x="4203700" y="158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93980</xdr:rowOff>
    </xdr:from>
    <xdr:ext cx="534670" cy="259080"/>
    <xdr:sp macro="" textlink="">
      <xdr:nvSpPr>
        <xdr:cNvPr id="251" name="扶助費該当値テキスト"/>
        <xdr:cNvSpPr txBox="1"/>
      </xdr:nvSpPr>
      <xdr:spPr>
        <a:xfrm>
          <a:off x="4305300" y="1581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635</xdr:rowOff>
    </xdr:from>
    <xdr:to>
      <xdr:col>20</xdr:col>
      <xdr:colOff>38100</xdr:colOff>
      <xdr:row>95</xdr:row>
      <xdr:rowOff>102235</xdr:rowOff>
    </xdr:to>
    <xdr:sp macro="" textlink="">
      <xdr:nvSpPr>
        <xdr:cNvPr id="252" name="楕円 251"/>
        <xdr:cNvSpPr/>
      </xdr:nvSpPr>
      <xdr:spPr>
        <a:xfrm>
          <a:off x="3444875" y="157168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93345</xdr:rowOff>
    </xdr:from>
    <xdr:ext cx="533400" cy="259080"/>
    <xdr:sp macro="" textlink="">
      <xdr:nvSpPr>
        <xdr:cNvPr id="253" name="テキスト ボックス 252"/>
        <xdr:cNvSpPr txBox="1"/>
      </xdr:nvSpPr>
      <xdr:spPr>
        <a:xfrm>
          <a:off x="3244215" y="158095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90170</xdr:rowOff>
    </xdr:from>
    <xdr:to>
      <xdr:col>15</xdr:col>
      <xdr:colOff>101600</xdr:colOff>
      <xdr:row>96</xdr:row>
      <xdr:rowOff>20320</xdr:rowOff>
    </xdr:to>
    <xdr:sp macro="" textlink="">
      <xdr:nvSpPr>
        <xdr:cNvPr id="254" name="楕円 253"/>
        <xdr:cNvSpPr/>
      </xdr:nvSpPr>
      <xdr:spPr>
        <a:xfrm>
          <a:off x="2619375" y="1580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11430</xdr:rowOff>
    </xdr:from>
    <xdr:ext cx="533400" cy="259080"/>
    <xdr:sp macro="" textlink="">
      <xdr:nvSpPr>
        <xdr:cNvPr id="255" name="テキスト ボックス 254"/>
        <xdr:cNvSpPr txBox="1"/>
      </xdr:nvSpPr>
      <xdr:spPr>
        <a:xfrm>
          <a:off x="2434590" y="15899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143510</xdr:rowOff>
    </xdr:from>
    <xdr:to>
      <xdr:col>10</xdr:col>
      <xdr:colOff>165100</xdr:colOff>
      <xdr:row>95</xdr:row>
      <xdr:rowOff>73660</xdr:rowOff>
    </xdr:to>
    <xdr:sp macro="" textlink="">
      <xdr:nvSpPr>
        <xdr:cNvPr id="256" name="楕円 255"/>
        <xdr:cNvSpPr/>
      </xdr:nvSpPr>
      <xdr:spPr>
        <a:xfrm>
          <a:off x="1809750" y="156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65405</xdr:rowOff>
    </xdr:from>
    <xdr:ext cx="533400" cy="257810"/>
    <xdr:sp macro="" textlink="">
      <xdr:nvSpPr>
        <xdr:cNvPr id="257" name="テキスト ボックス 256"/>
        <xdr:cNvSpPr txBox="1"/>
      </xdr:nvSpPr>
      <xdr:spPr>
        <a:xfrm>
          <a:off x="1609090" y="157816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56515</xdr:rowOff>
    </xdr:from>
    <xdr:to>
      <xdr:col>6</xdr:col>
      <xdr:colOff>38100</xdr:colOff>
      <xdr:row>96</xdr:row>
      <xdr:rowOff>158115</xdr:rowOff>
    </xdr:to>
    <xdr:sp macro="" textlink="">
      <xdr:nvSpPr>
        <xdr:cNvPr id="258" name="楕円 257"/>
        <xdr:cNvSpPr/>
      </xdr:nvSpPr>
      <xdr:spPr>
        <a:xfrm>
          <a:off x="1000125" y="159442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149225</xdr:rowOff>
    </xdr:from>
    <xdr:ext cx="533400" cy="259080"/>
    <xdr:sp macro="" textlink="">
      <xdr:nvSpPr>
        <xdr:cNvPr id="259" name="テキスト ボックス 258"/>
        <xdr:cNvSpPr txBox="1"/>
      </xdr:nvSpPr>
      <xdr:spPr>
        <a:xfrm>
          <a:off x="799465" y="16036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0" name="正方形/長方形 259"/>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1" name="正方形/長方形 260"/>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2" name="正方形/長方形 261"/>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3" name="正方形/長方形 262"/>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4" name="正方形/長方形 263"/>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5" name="正方形/長方形 264"/>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6" name="正方形/長方形 265"/>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67" name="正方形/長方形 266"/>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68" name="テキスト ボックス 267"/>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69" name="直線コネクタ 268"/>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95250</xdr:rowOff>
    </xdr:from>
    <xdr:to>
      <xdr:col>59</xdr:col>
      <xdr:colOff>50800</xdr:colOff>
      <xdr:row>39</xdr:row>
      <xdr:rowOff>95250</xdr:rowOff>
    </xdr:to>
    <xdr:cxnSp macro="">
      <xdr:nvCxnSpPr>
        <xdr:cNvPr id="270" name="直線コネクタ 269"/>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123825</xdr:rowOff>
    </xdr:from>
    <xdr:ext cx="248920" cy="248285"/>
    <xdr:sp macro="" textlink="">
      <xdr:nvSpPr>
        <xdr:cNvPr id="271" name="テキスト ボックス 270"/>
        <xdr:cNvSpPr txBox="1"/>
      </xdr:nvSpPr>
      <xdr:spPr>
        <a:xfrm>
          <a:off x="5831205" y="6403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2" name="直線コネクタ 271"/>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138430</xdr:rowOff>
    </xdr:from>
    <xdr:ext cx="595630" cy="249555"/>
    <xdr:sp macro="" textlink="">
      <xdr:nvSpPr>
        <xdr:cNvPr id="273" name="テキスト ボックス 272"/>
        <xdr:cNvSpPr txBox="1"/>
      </xdr:nvSpPr>
      <xdr:spPr>
        <a:xfrm>
          <a:off x="5516245" y="6088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74" name="直線コネクタ 273"/>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154940</xdr:rowOff>
    </xdr:from>
    <xdr:ext cx="595630" cy="248285"/>
    <xdr:sp macro="" textlink="">
      <xdr:nvSpPr>
        <xdr:cNvPr id="275" name="テキスト ボックス 274"/>
        <xdr:cNvSpPr txBox="1"/>
      </xdr:nvSpPr>
      <xdr:spPr>
        <a:xfrm>
          <a:off x="5516245" y="5774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76" name="直線コネクタ 275"/>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49555"/>
    <xdr:sp macro="" textlink="">
      <xdr:nvSpPr>
        <xdr:cNvPr id="277" name="テキスト ボックス 276"/>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78" name="直線コネクタ 277"/>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47650"/>
    <xdr:sp macro="" textlink="">
      <xdr:nvSpPr>
        <xdr:cNvPr id="279" name="テキスト ボックス 278"/>
        <xdr:cNvSpPr txBox="1"/>
      </xdr:nvSpPr>
      <xdr:spPr>
        <a:xfrm>
          <a:off x="5516245" y="5146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0" name="直線コネクタ 279"/>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36830</xdr:rowOff>
    </xdr:from>
    <xdr:ext cx="684530" cy="249555"/>
    <xdr:sp macro="" textlink="">
      <xdr:nvSpPr>
        <xdr:cNvPr id="281" name="テキスト ボックス 280"/>
        <xdr:cNvSpPr txBox="1"/>
      </xdr:nvSpPr>
      <xdr:spPr>
        <a:xfrm>
          <a:off x="5426075" y="4831080"/>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2" name="直線コネクタ 281"/>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52705</xdr:rowOff>
    </xdr:from>
    <xdr:ext cx="684530" cy="248285"/>
    <xdr:sp macro="" textlink="">
      <xdr:nvSpPr>
        <xdr:cNvPr id="283" name="テキスト ボックス 282"/>
        <xdr:cNvSpPr txBox="1"/>
      </xdr:nvSpPr>
      <xdr:spPr>
        <a:xfrm>
          <a:off x="5426075" y="4516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4"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39370</xdr:rowOff>
    </xdr:from>
    <xdr:to>
      <xdr:col>54</xdr:col>
      <xdr:colOff>174625</xdr:colOff>
      <xdr:row>38</xdr:row>
      <xdr:rowOff>138430</xdr:rowOff>
    </xdr:to>
    <xdr:cxnSp macro="">
      <xdr:nvCxnSpPr>
        <xdr:cNvPr id="285" name="直線コネクタ 284"/>
        <xdr:cNvCxnSpPr/>
      </xdr:nvCxnSpPr>
      <xdr:spPr>
        <a:xfrm flipV="1">
          <a:off x="9604375" y="499872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142240</xdr:rowOff>
    </xdr:from>
    <xdr:ext cx="534670" cy="248920"/>
    <xdr:sp macro="" textlink="">
      <xdr:nvSpPr>
        <xdr:cNvPr id="286" name="補助費等最小値テキスト"/>
        <xdr:cNvSpPr txBox="1"/>
      </xdr:nvSpPr>
      <xdr:spPr>
        <a:xfrm>
          <a:off x="9655175" y="64223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138430</xdr:rowOff>
    </xdr:from>
    <xdr:to>
      <xdr:col>55</xdr:col>
      <xdr:colOff>88900</xdr:colOff>
      <xdr:row>38</xdr:row>
      <xdr:rowOff>138430</xdr:rowOff>
    </xdr:to>
    <xdr:cxnSp macro="">
      <xdr:nvCxnSpPr>
        <xdr:cNvPr id="287" name="直線コネクタ 286"/>
        <xdr:cNvCxnSpPr/>
      </xdr:nvCxnSpPr>
      <xdr:spPr>
        <a:xfrm>
          <a:off x="9531350" y="6418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153670</xdr:rowOff>
    </xdr:from>
    <xdr:ext cx="598805" cy="247650"/>
    <xdr:sp macro="" textlink="">
      <xdr:nvSpPr>
        <xdr:cNvPr id="288" name="補助費等最大値テキスト"/>
        <xdr:cNvSpPr txBox="1"/>
      </xdr:nvSpPr>
      <xdr:spPr>
        <a:xfrm>
          <a:off x="9655175" y="478282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39370</xdr:rowOff>
    </xdr:from>
    <xdr:to>
      <xdr:col>55</xdr:col>
      <xdr:colOff>88900</xdr:colOff>
      <xdr:row>30</xdr:row>
      <xdr:rowOff>39370</xdr:rowOff>
    </xdr:to>
    <xdr:cxnSp macro="">
      <xdr:nvCxnSpPr>
        <xdr:cNvPr id="289" name="直線コネクタ 288"/>
        <xdr:cNvCxnSpPr/>
      </xdr:nvCxnSpPr>
      <xdr:spPr>
        <a:xfrm>
          <a:off x="9531350" y="4998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76200</xdr:rowOff>
    </xdr:from>
    <xdr:to>
      <xdr:col>55</xdr:col>
      <xdr:colOff>0</xdr:colOff>
      <xdr:row>36</xdr:row>
      <xdr:rowOff>139065</xdr:rowOff>
    </xdr:to>
    <xdr:cxnSp macro="">
      <xdr:nvCxnSpPr>
        <xdr:cNvPr id="290" name="直線コネクタ 289"/>
        <xdr:cNvCxnSpPr/>
      </xdr:nvCxnSpPr>
      <xdr:spPr>
        <a:xfrm>
          <a:off x="8845550" y="6026150"/>
          <a:ext cx="7588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78105</xdr:rowOff>
    </xdr:from>
    <xdr:ext cx="598805" cy="249555"/>
    <xdr:sp macro="" textlink="">
      <xdr:nvSpPr>
        <xdr:cNvPr id="291" name="補助費等平均値テキスト"/>
        <xdr:cNvSpPr txBox="1"/>
      </xdr:nvSpPr>
      <xdr:spPr>
        <a:xfrm>
          <a:off x="9655175" y="586295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56515</xdr:rowOff>
    </xdr:from>
    <xdr:to>
      <xdr:col>55</xdr:col>
      <xdr:colOff>50800</xdr:colOff>
      <xdr:row>36</xdr:row>
      <xdr:rowOff>154305</xdr:rowOff>
    </xdr:to>
    <xdr:sp macro="" textlink="">
      <xdr:nvSpPr>
        <xdr:cNvPr id="292" name="フローチャート: 判断 291"/>
        <xdr:cNvSpPr/>
      </xdr:nvSpPr>
      <xdr:spPr>
        <a:xfrm>
          <a:off x="9569450" y="60064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36</xdr:row>
      <xdr:rowOff>73025</xdr:rowOff>
    </xdr:from>
    <xdr:to>
      <xdr:col>50</xdr:col>
      <xdr:colOff>114300</xdr:colOff>
      <xdr:row>36</xdr:row>
      <xdr:rowOff>76200</xdr:rowOff>
    </xdr:to>
    <xdr:cxnSp macro="">
      <xdr:nvCxnSpPr>
        <xdr:cNvPr id="293" name="直線コネクタ 292"/>
        <xdr:cNvCxnSpPr/>
      </xdr:nvCxnSpPr>
      <xdr:spPr>
        <a:xfrm>
          <a:off x="8032750" y="602297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104140</xdr:rowOff>
    </xdr:from>
    <xdr:to>
      <xdr:col>50</xdr:col>
      <xdr:colOff>165100</xdr:colOff>
      <xdr:row>37</xdr:row>
      <xdr:rowOff>36830</xdr:rowOff>
    </xdr:to>
    <xdr:sp macro="" textlink="">
      <xdr:nvSpPr>
        <xdr:cNvPr id="294" name="フローチャート: 判断 293"/>
        <xdr:cNvSpPr/>
      </xdr:nvSpPr>
      <xdr:spPr>
        <a:xfrm>
          <a:off x="8794750" y="6054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27940</xdr:rowOff>
    </xdr:from>
    <xdr:ext cx="598805" cy="248285"/>
    <xdr:sp macro="" textlink="">
      <xdr:nvSpPr>
        <xdr:cNvPr id="295" name="テキスト ボックス 294"/>
        <xdr:cNvSpPr txBox="1"/>
      </xdr:nvSpPr>
      <xdr:spPr>
        <a:xfrm>
          <a:off x="8561705" y="61429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73025</xdr:rowOff>
    </xdr:from>
    <xdr:to>
      <xdr:col>45</xdr:col>
      <xdr:colOff>174625</xdr:colOff>
      <xdr:row>36</xdr:row>
      <xdr:rowOff>130175</xdr:rowOff>
    </xdr:to>
    <xdr:cxnSp macro="">
      <xdr:nvCxnSpPr>
        <xdr:cNvPr id="296" name="直線コネクタ 295"/>
        <xdr:cNvCxnSpPr/>
      </xdr:nvCxnSpPr>
      <xdr:spPr>
        <a:xfrm flipV="1">
          <a:off x="7210425" y="6022975"/>
          <a:ext cx="8223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67310</xdr:rowOff>
    </xdr:to>
    <xdr:sp macro="" textlink="">
      <xdr:nvSpPr>
        <xdr:cNvPr id="297" name="フローチャート: 判断 296"/>
        <xdr:cNvSpPr/>
      </xdr:nvSpPr>
      <xdr:spPr>
        <a:xfrm>
          <a:off x="7985125" y="60845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59055</xdr:rowOff>
    </xdr:from>
    <xdr:ext cx="598805" cy="248285"/>
    <xdr:sp macro="" textlink="">
      <xdr:nvSpPr>
        <xdr:cNvPr id="298" name="テキスト ボックス 297"/>
        <xdr:cNvSpPr txBox="1"/>
      </xdr:nvSpPr>
      <xdr:spPr>
        <a:xfrm>
          <a:off x="7752080" y="617410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38735</xdr:rowOff>
    </xdr:from>
    <xdr:to>
      <xdr:col>41</xdr:col>
      <xdr:colOff>50800</xdr:colOff>
      <xdr:row>36</xdr:row>
      <xdr:rowOff>130175</xdr:rowOff>
    </xdr:to>
    <xdr:cxnSp macro="">
      <xdr:nvCxnSpPr>
        <xdr:cNvPr id="299" name="直線コネクタ 298"/>
        <xdr:cNvCxnSpPr/>
      </xdr:nvCxnSpPr>
      <xdr:spPr>
        <a:xfrm>
          <a:off x="6400800" y="5988685"/>
          <a:ext cx="8096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xdr:rowOff>
    </xdr:from>
    <xdr:to>
      <xdr:col>41</xdr:col>
      <xdr:colOff>101600</xdr:colOff>
      <xdr:row>37</xdr:row>
      <xdr:rowOff>100965</xdr:rowOff>
    </xdr:to>
    <xdr:sp macro="" textlink="">
      <xdr:nvSpPr>
        <xdr:cNvPr id="300" name="フローチャート: 判断 299"/>
        <xdr:cNvSpPr/>
      </xdr:nvSpPr>
      <xdr:spPr>
        <a:xfrm>
          <a:off x="7159625" y="6118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92710</xdr:rowOff>
    </xdr:from>
    <xdr:ext cx="598805" cy="248285"/>
    <xdr:sp macro="" textlink="">
      <xdr:nvSpPr>
        <xdr:cNvPr id="301" name="テキスト ボックス 300"/>
        <xdr:cNvSpPr txBox="1"/>
      </xdr:nvSpPr>
      <xdr:spPr>
        <a:xfrm>
          <a:off x="6942455" y="620776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11430</xdr:rowOff>
    </xdr:from>
    <xdr:to>
      <xdr:col>36</xdr:col>
      <xdr:colOff>165100</xdr:colOff>
      <xdr:row>36</xdr:row>
      <xdr:rowOff>109220</xdr:rowOff>
    </xdr:to>
    <xdr:sp macro="" textlink="">
      <xdr:nvSpPr>
        <xdr:cNvPr id="302" name="フローチャート: 判断 301"/>
        <xdr:cNvSpPr/>
      </xdr:nvSpPr>
      <xdr:spPr>
        <a:xfrm>
          <a:off x="6350000" y="596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100965</xdr:rowOff>
    </xdr:from>
    <xdr:ext cx="598805" cy="249555"/>
    <xdr:sp macro="" textlink="">
      <xdr:nvSpPr>
        <xdr:cNvPr id="303" name="テキスト ボックス 302"/>
        <xdr:cNvSpPr txBox="1"/>
      </xdr:nvSpPr>
      <xdr:spPr>
        <a:xfrm>
          <a:off x="6116955" y="60509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4" name="テキスト ボックス 303"/>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5" name="テキスト ボックス 304"/>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6" name="テキスト ボックス 305"/>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7" name="テキスト ボックス 306"/>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8" name="テキスト ボックス 307"/>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90805</xdr:rowOff>
    </xdr:from>
    <xdr:to>
      <xdr:col>55</xdr:col>
      <xdr:colOff>50800</xdr:colOff>
      <xdr:row>37</xdr:row>
      <xdr:rowOff>23495</xdr:rowOff>
    </xdr:to>
    <xdr:sp macro="" textlink="">
      <xdr:nvSpPr>
        <xdr:cNvPr id="309" name="楕円 308"/>
        <xdr:cNvSpPr/>
      </xdr:nvSpPr>
      <xdr:spPr>
        <a:xfrm>
          <a:off x="9569450" y="6040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69850</xdr:rowOff>
    </xdr:from>
    <xdr:ext cx="598805" cy="249555"/>
    <xdr:sp macro="" textlink="">
      <xdr:nvSpPr>
        <xdr:cNvPr id="310" name="補助費等該当値テキスト"/>
        <xdr:cNvSpPr txBox="1"/>
      </xdr:nvSpPr>
      <xdr:spPr>
        <a:xfrm>
          <a:off x="9655175" y="60198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286,830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27940</xdr:rowOff>
    </xdr:from>
    <xdr:to>
      <xdr:col>50</xdr:col>
      <xdr:colOff>165100</xdr:colOff>
      <xdr:row>36</xdr:row>
      <xdr:rowOff>125730</xdr:rowOff>
    </xdr:to>
    <xdr:sp macro="" textlink="">
      <xdr:nvSpPr>
        <xdr:cNvPr id="311" name="楕円 310"/>
        <xdr:cNvSpPr/>
      </xdr:nvSpPr>
      <xdr:spPr>
        <a:xfrm>
          <a:off x="8794750" y="5977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140970</xdr:rowOff>
    </xdr:from>
    <xdr:ext cx="598805" cy="249555"/>
    <xdr:sp macro="" textlink="">
      <xdr:nvSpPr>
        <xdr:cNvPr id="312" name="テキスト ボックス 311"/>
        <xdr:cNvSpPr txBox="1"/>
      </xdr:nvSpPr>
      <xdr:spPr>
        <a:xfrm>
          <a:off x="8561705" y="57607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326,769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24765</xdr:rowOff>
    </xdr:from>
    <xdr:to>
      <xdr:col>46</xdr:col>
      <xdr:colOff>38100</xdr:colOff>
      <xdr:row>36</xdr:row>
      <xdr:rowOff>122555</xdr:rowOff>
    </xdr:to>
    <xdr:sp macro="" textlink="">
      <xdr:nvSpPr>
        <xdr:cNvPr id="313" name="楕円 312"/>
        <xdr:cNvSpPr/>
      </xdr:nvSpPr>
      <xdr:spPr>
        <a:xfrm>
          <a:off x="7985125" y="5974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137795</xdr:rowOff>
    </xdr:from>
    <xdr:ext cx="598805" cy="249555"/>
    <xdr:sp macro="" textlink="">
      <xdr:nvSpPr>
        <xdr:cNvPr id="314" name="テキスト ボックス 313"/>
        <xdr:cNvSpPr txBox="1"/>
      </xdr:nvSpPr>
      <xdr:spPr>
        <a:xfrm>
          <a:off x="7752080" y="57575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81280</xdr:rowOff>
    </xdr:from>
    <xdr:to>
      <xdr:col>41</xdr:col>
      <xdr:colOff>101600</xdr:colOff>
      <xdr:row>37</xdr:row>
      <xdr:rowOff>13970</xdr:rowOff>
    </xdr:to>
    <xdr:sp macro="" textlink="">
      <xdr:nvSpPr>
        <xdr:cNvPr id="315" name="楕円 314"/>
        <xdr:cNvSpPr/>
      </xdr:nvSpPr>
      <xdr:spPr>
        <a:xfrm>
          <a:off x="7159625" y="6031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29845</xdr:rowOff>
    </xdr:from>
    <xdr:ext cx="598805" cy="248285"/>
    <xdr:sp macro="" textlink="">
      <xdr:nvSpPr>
        <xdr:cNvPr id="316" name="テキスト ボックス 315"/>
        <xdr:cNvSpPr txBox="1"/>
      </xdr:nvSpPr>
      <xdr:spPr>
        <a:xfrm>
          <a:off x="6942455" y="58146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154940</xdr:rowOff>
    </xdr:from>
    <xdr:to>
      <xdr:col>36</xdr:col>
      <xdr:colOff>165100</xdr:colOff>
      <xdr:row>36</xdr:row>
      <xdr:rowOff>87630</xdr:rowOff>
    </xdr:to>
    <xdr:sp macro="" textlink="">
      <xdr:nvSpPr>
        <xdr:cNvPr id="317" name="楕円 316"/>
        <xdr:cNvSpPr/>
      </xdr:nvSpPr>
      <xdr:spPr>
        <a:xfrm>
          <a:off x="6350000" y="5939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103505</xdr:rowOff>
    </xdr:from>
    <xdr:ext cx="598805" cy="249555"/>
    <xdr:sp macro="" textlink="">
      <xdr:nvSpPr>
        <xdr:cNvPr id="318" name="テキスト ボックス 317"/>
        <xdr:cNvSpPr txBox="1"/>
      </xdr:nvSpPr>
      <xdr:spPr>
        <a:xfrm>
          <a:off x="6116955" y="57232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350,985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19" name="正方形/長方形 318"/>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0" name="正方形/長方形 319"/>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1" name="正方形/長方形 320"/>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2" name="正方形/長方形 321"/>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3" name="正方形/長方形 322"/>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4" name="正方形/長方形 323"/>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5" name="正方形/長方形 324"/>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6" name="正方形/長方形 325"/>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27" name="テキスト ボックス 326"/>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8" name="直線コネクタ 327"/>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29" name="直線コネクタ 328"/>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30" name="テキスト ボックス 329"/>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1" name="直線コネクタ 330"/>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34290</xdr:rowOff>
    </xdr:from>
    <xdr:ext cx="595630" cy="249555"/>
    <xdr:sp macro="" textlink="">
      <xdr:nvSpPr>
        <xdr:cNvPr id="332" name="テキスト ボックス 331"/>
        <xdr:cNvSpPr txBox="1"/>
      </xdr:nvSpPr>
      <xdr:spPr>
        <a:xfrm>
          <a:off x="5516245"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3" name="直線コネクタ 332"/>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162560</xdr:rowOff>
    </xdr:from>
    <xdr:ext cx="684530" cy="248285"/>
    <xdr:sp macro="" textlink="">
      <xdr:nvSpPr>
        <xdr:cNvPr id="334" name="テキスト ボックス 333"/>
        <xdr:cNvSpPr txBox="1"/>
      </xdr:nvSpPr>
      <xdr:spPr>
        <a:xfrm>
          <a:off x="5426075" y="8919210"/>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35" name="直線コネクタ 334"/>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126365</xdr:rowOff>
    </xdr:from>
    <xdr:ext cx="684530" cy="248285"/>
    <xdr:sp macro="" textlink="">
      <xdr:nvSpPr>
        <xdr:cNvPr id="336" name="テキスト ボックス 335"/>
        <xdr:cNvSpPr txBox="1"/>
      </xdr:nvSpPr>
      <xdr:spPr>
        <a:xfrm>
          <a:off x="5426075" y="855281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37" name="直線コネクタ 336"/>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89535</xdr:rowOff>
    </xdr:from>
    <xdr:ext cx="684530" cy="248285"/>
    <xdr:sp macro="" textlink="">
      <xdr:nvSpPr>
        <xdr:cNvPr id="338" name="テキスト ボックス 337"/>
        <xdr:cNvSpPr txBox="1"/>
      </xdr:nvSpPr>
      <xdr:spPr>
        <a:xfrm>
          <a:off x="5426075" y="8185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52705</xdr:rowOff>
    </xdr:from>
    <xdr:ext cx="684530" cy="248285"/>
    <xdr:sp macro="" textlink="">
      <xdr:nvSpPr>
        <xdr:cNvPr id="340" name="テキスト ボックス 339"/>
        <xdr:cNvSpPr txBox="1"/>
      </xdr:nvSpPr>
      <xdr:spPr>
        <a:xfrm>
          <a:off x="5426075" y="7818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1"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132715</xdr:rowOff>
    </xdr:from>
    <xdr:to>
      <xdr:col>54</xdr:col>
      <xdr:colOff>174625</xdr:colOff>
      <xdr:row>59</xdr:row>
      <xdr:rowOff>22225</xdr:rowOff>
    </xdr:to>
    <xdr:cxnSp macro="">
      <xdr:nvCxnSpPr>
        <xdr:cNvPr id="342" name="直線コネクタ 341"/>
        <xdr:cNvCxnSpPr/>
      </xdr:nvCxnSpPr>
      <xdr:spPr>
        <a:xfrm flipV="1">
          <a:off x="9604375" y="8559165"/>
          <a:ext cx="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26035</xdr:rowOff>
    </xdr:from>
    <xdr:ext cx="534670" cy="248285"/>
    <xdr:sp macro="" textlink="">
      <xdr:nvSpPr>
        <xdr:cNvPr id="343" name="普通建設事業費最小値テキスト"/>
        <xdr:cNvSpPr txBox="1"/>
      </xdr:nvSpPr>
      <xdr:spPr>
        <a:xfrm>
          <a:off x="9655175" y="97732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22225</xdr:rowOff>
    </xdr:from>
    <xdr:to>
      <xdr:col>55</xdr:col>
      <xdr:colOff>88900</xdr:colOff>
      <xdr:row>59</xdr:row>
      <xdr:rowOff>22225</xdr:rowOff>
    </xdr:to>
    <xdr:cxnSp macro="">
      <xdr:nvCxnSpPr>
        <xdr:cNvPr id="344" name="直線コネクタ 343"/>
        <xdr:cNvCxnSpPr/>
      </xdr:nvCxnSpPr>
      <xdr:spPr>
        <a:xfrm>
          <a:off x="9531350" y="9769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81280</xdr:rowOff>
    </xdr:from>
    <xdr:ext cx="690245" cy="249555"/>
    <xdr:sp macro="" textlink="">
      <xdr:nvSpPr>
        <xdr:cNvPr id="345" name="普通建設事業費最大値テキスト"/>
        <xdr:cNvSpPr txBox="1"/>
      </xdr:nvSpPr>
      <xdr:spPr>
        <a:xfrm>
          <a:off x="9655175" y="8342630"/>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132715</xdr:rowOff>
    </xdr:from>
    <xdr:to>
      <xdr:col>55</xdr:col>
      <xdr:colOff>88900</xdr:colOff>
      <xdr:row>51</xdr:row>
      <xdr:rowOff>132715</xdr:rowOff>
    </xdr:to>
    <xdr:cxnSp macro="">
      <xdr:nvCxnSpPr>
        <xdr:cNvPr id="346" name="直線コネクタ 345"/>
        <xdr:cNvCxnSpPr/>
      </xdr:nvCxnSpPr>
      <xdr:spPr>
        <a:xfrm>
          <a:off x="9531350" y="8559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81280</xdr:rowOff>
    </xdr:from>
    <xdr:to>
      <xdr:col>55</xdr:col>
      <xdr:colOff>0</xdr:colOff>
      <xdr:row>58</xdr:row>
      <xdr:rowOff>97155</xdr:rowOff>
    </xdr:to>
    <xdr:cxnSp macro="">
      <xdr:nvCxnSpPr>
        <xdr:cNvPr id="347" name="直線コネクタ 346"/>
        <xdr:cNvCxnSpPr/>
      </xdr:nvCxnSpPr>
      <xdr:spPr>
        <a:xfrm flipV="1">
          <a:off x="8845550" y="9663430"/>
          <a:ext cx="7588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131445</xdr:rowOff>
    </xdr:from>
    <xdr:ext cx="598805" cy="248920"/>
    <xdr:sp macro="" textlink="">
      <xdr:nvSpPr>
        <xdr:cNvPr id="348" name="普通建設事業費平均値テキスト"/>
        <xdr:cNvSpPr txBox="1"/>
      </xdr:nvSpPr>
      <xdr:spPr>
        <a:xfrm>
          <a:off x="9655175" y="9383395"/>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109220</xdr:rowOff>
    </xdr:from>
    <xdr:to>
      <xdr:col>55</xdr:col>
      <xdr:colOff>50800</xdr:colOff>
      <xdr:row>58</xdr:row>
      <xdr:rowOff>41910</xdr:rowOff>
    </xdr:to>
    <xdr:sp macro="" textlink="">
      <xdr:nvSpPr>
        <xdr:cNvPr id="349" name="フローチャート: 判断 348"/>
        <xdr:cNvSpPr/>
      </xdr:nvSpPr>
      <xdr:spPr>
        <a:xfrm>
          <a:off x="9569450" y="95262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97155</xdr:rowOff>
    </xdr:from>
    <xdr:to>
      <xdr:col>50</xdr:col>
      <xdr:colOff>114300</xdr:colOff>
      <xdr:row>58</xdr:row>
      <xdr:rowOff>122555</xdr:rowOff>
    </xdr:to>
    <xdr:cxnSp macro="">
      <xdr:nvCxnSpPr>
        <xdr:cNvPr id="350" name="直線コネクタ 349"/>
        <xdr:cNvCxnSpPr/>
      </xdr:nvCxnSpPr>
      <xdr:spPr>
        <a:xfrm flipV="1">
          <a:off x="8032750" y="9679305"/>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107315</xdr:rowOff>
    </xdr:from>
    <xdr:to>
      <xdr:col>50</xdr:col>
      <xdr:colOff>165100</xdr:colOff>
      <xdr:row>58</xdr:row>
      <xdr:rowOff>40005</xdr:rowOff>
    </xdr:to>
    <xdr:sp macro="" textlink="">
      <xdr:nvSpPr>
        <xdr:cNvPr id="351" name="フローチャート: 判断 350"/>
        <xdr:cNvSpPr/>
      </xdr:nvSpPr>
      <xdr:spPr>
        <a:xfrm>
          <a:off x="8794750" y="9524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56515</xdr:rowOff>
    </xdr:from>
    <xdr:ext cx="598805" cy="248285"/>
    <xdr:sp macro="" textlink="">
      <xdr:nvSpPr>
        <xdr:cNvPr id="352" name="テキスト ボックス 351"/>
        <xdr:cNvSpPr txBox="1"/>
      </xdr:nvSpPr>
      <xdr:spPr>
        <a:xfrm>
          <a:off x="8561705" y="93084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45085</xdr:rowOff>
    </xdr:from>
    <xdr:to>
      <xdr:col>45</xdr:col>
      <xdr:colOff>174625</xdr:colOff>
      <xdr:row>58</xdr:row>
      <xdr:rowOff>122555</xdr:rowOff>
    </xdr:to>
    <xdr:cxnSp macro="">
      <xdr:nvCxnSpPr>
        <xdr:cNvPr id="353" name="直線コネクタ 352"/>
        <xdr:cNvCxnSpPr/>
      </xdr:nvCxnSpPr>
      <xdr:spPr>
        <a:xfrm>
          <a:off x="7210425" y="9627235"/>
          <a:ext cx="8223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116840</xdr:rowOff>
    </xdr:from>
    <xdr:to>
      <xdr:col>46</xdr:col>
      <xdr:colOff>38100</xdr:colOff>
      <xdr:row>58</xdr:row>
      <xdr:rowOff>50165</xdr:rowOff>
    </xdr:to>
    <xdr:sp macro="" textlink="">
      <xdr:nvSpPr>
        <xdr:cNvPr id="354" name="フローチャート: 判断 353"/>
        <xdr:cNvSpPr/>
      </xdr:nvSpPr>
      <xdr:spPr>
        <a:xfrm>
          <a:off x="7985125" y="95338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65405</xdr:rowOff>
    </xdr:from>
    <xdr:ext cx="598805" cy="248920"/>
    <xdr:sp macro="" textlink="">
      <xdr:nvSpPr>
        <xdr:cNvPr id="355" name="テキスト ボックス 354"/>
        <xdr:cNvSpPr txBox="1"/>
      </xdr:nvSpPr>
      <xdr:spPr>
        <a:xfrm>
          <a:off x="7752080" y="93173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45085</xdr:rowOff>
    </xdr:from>
    <xdr:to>
      <xdr:col>41</xdr:col>
      <xdr:colOff>50800</xdr:colOff>
      <xdr:row>58</xdr:row>
      <xdr:rowOff>50800</xdr:rowOff>
    </xdr:to>
    <xdr:cxnSp macro="">
      <xdr:nvCxnSpPr>
        <xdr:cNvPr id="356" name="直線コネクタ 355"/>
        <xdr:cNvCxnSpPr/>
      </xdr:nvCxnSpPr>
      <xdr:spPr>
        <a:xfrm flipV="1">
          <a:off x="6400800" y="962723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120650</xdr:rowOff>
    </xdr:from>
    <xdr:to>
      <xdr:col>41</xdr:col>
      <xdr:colOff>101600</xdr:colOff>
      <xdr:row>58</xdr:row>
      <xdr:rowOff>53340</xdr:rowOff>
    </xdr:to>
    <xdr:sp macro="" textlink="">
      <xdr:nvSpPr>
        <xdr:cNvPr id="357" name="フローチャート: 判断 356"/>
        <xdr:cNvSpPr/>
      </xdr:nvSpPr>
      <xdr:spPr>
        <a:xfrm>
          <a:off x="7159625" y="9537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69215</xdr:rowOff>
    </xdr:from>
    <xdr:ext cx="598805" cy="249555"/>
    <xdr:sp macro="" textlink="">
      <xdr:nvSpPr>
        <xdr:cNvPr id="358" name="テキスト ボックス 357"/>
        <xdr:cNvSpPr txBox="1"/>
      </xdr:nvSpPr>
      <xdr:spPr>
        <a:xfrm>
          <a:off x="6942455" y="9321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103505</xdr:rowOff>
    </xdr:from>
    <xdr:to>
      <xdr:col>36</xdr:col>
      <xdr:colOff>165100</xdr:colOff>
      <xdr:row>58</xdr:row>
      <xdr:rowOff>36195</xdr:rowOff>
    </xdr:to>
    <xdr:sp macro="" textlink="">
      <xdr:nvSpPr>
        <xdr:cNvPr id="359" name="フローチャート: 判断 358"/>
        <xdr:cNvSpPr/>
      </xdr:nvSpPr>
      <xdr:spPr>
        <a:xfrm>
          <a:off x="6350000" y="9520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52070</xdr:rowOff>
    </xdr:from>
    <xdr:ext cx="598805" cy="248285"/>
    <xdr:sp macro="" textlink="">
      <xdr:nvSpPr>
        <xdr:cNvPr id="360" name="テキスト ボックス 359"/>
        <xdr:cNvSpPr txBox="1"/>
      </xdr:nvSpPr>
      <xdr:spPr>
        <a:xfrm>
          <a:off x="6116955" y="93040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1" name="テキスト ボックス 360"/>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2" name="テキスト ボックス 361"/>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3" name="テキスト ボックス 362"/>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4" name="テキスト ボックス 363"/>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5" name="テキスト ボックス 364"/>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32385</xdr:rowOff>
    </xdr:from>
    <xdr:to>
      <xdr:col>55</xdr:col>
      <xdr:colOff>50800</xdr:colOff>
      <xdr:row>58</xdr:row>
      <xdr:rowOff>130175</xdr:rowOff>
    </xdr:to>
    <xdr:sp macro="" textlink="">
      <xdr:nvSpPr>
        <xdr:cNvPr id="366" name="楕円 365"/>
        <xdr:cNvSpPr/>
      </xdr:nvSpPr>
      <xdr:spPr>
        <a:xfrm>
          <a:off x="9569450" y="9614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116205</xdr:rowOff>
    </xdr:from>
    <xdr:ext cx="598805" cy="248285"/>
    <xdr:sp macro="" textlink="">
      <xdr:nvSpPr>
        <xdr:cNvPr id="367" name="普通建設事業費該当値テキスト"/>
        <xdr:cNvSpPr txBox="1"/>
      </xdr:nvSpPr>
      <xdr:spPr>
        <a:xfrm>
          <a:off x="9655175" y="95332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172,538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48260</xdr:rowOff>
    </xdr:from>
    <xdr:to>
      <xdr:col>50</xdr:col>
      <xdr:colOff>165100</xdr:colOff>
      <xdr:row>58</xdr:row>
      <xdr:rowOff>146050</xdr:rowOff>
    </xdr:to>
    <xdr:sp macro="" textlink="">
      <xdr:nvSpPr>
        <xdr:cNvPr id="368" name="楕円 367"/>
        <xdr:cNvSpPr/>
      </xdr:nvSpPr>
      <xdr:spPr>
        <a:xfrm>
          <a:off x="8794750" y="963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137795</xdr:rowOff>
    </xdr:from>
    <xdr:ext cx="598805" cy="249555"/>
    <xdr:sp macro="" textlink="">
      <xdr:nvSpPr>
        <xdr:cNvPr id="369" name="テキスト ボックス 368"/>
        <xdr:cNvSpPr txBox="1"/>
      </xdr:nvSpPr>
      <xdr:spPr>
        <a:xfrm>
          <a:off x="8561705" y="97199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73025</xdr:rowOff>
    </xdr:from>
    <xdr:to>
      <xdr:col>46</xdr:col>
      <xdr:colOff>38100</xdr:colOff>
      <xdr:row>59</xdr:row>
      <xdr:rowOff>5715</xdr:rowOff>
    </xdr:to>
    <xdr:sp macro="" textlink="">
      <xdr:nvSpPr>
        <xdr:cNvPr id="370" name="楕円 369"/>
        <xdr:cNvSpPr/>
      </xdr:nvSpPr>
      <xdr:spPr>
        <a:xfrm>
          <a:off x="7985125" y="96551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162560</xdr:rowOff>
    </xdr:from>
    <xdr:ext cx="598805" cy="248285"/>
    <xdr:sp macro="" textlink="">
      <xdr:nvSpPr>
        <xdr:cNvPr id="371" name="テキスト ボックス 370"/>
        <xdr:cNvSpPr txBox="1"/>
      </xdr:nvSpPr>
      <xdr:spPr>
        <a:xfrm>
          <a:off x="7752080" y="97447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161290</xdr:rowOff>
    </xdr:from>
    <xdr:to>
      <xdr:col>41</xdr:col>
      <xdr:colOff>101600</xdr:colOff>
      <xdr:row>58</xdr:row>
      <xdr:rowOff>93980</xdr:rowOff>
    </xdr:to>
    <xdr:sp macro="" textlink="">
      <xdr:nvSpPr>
        <xdr:cNvPr id="372" name="楕円 371"/>
        <xdr:cNvSpPr/>
      </xdr:nvSpPr>
      <xdr:spPr>
        <a:xfrm>
          <a:off x="7159625" y="9578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85725</xdr:rowOff>
    </xdr:from>
    <xdr:ext cx="598805" cy="248285"/>
    <xdr:sp macro="" textlink="">
      <xdr:nvSpPr>
        <xdr:cNvPr id="373" name="テキスト ボックス 372"/>
        <xdr:cNvSpPr txBox="1"/>
      </xdr:nvSpPr>
      <xdr:spPr>
        <a:xfrm>
          <a:off x="6942455" y="96678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1905</xdr:rowOff>
    </xdr:from>
    <xdr:to>
      <xdr:col>36</xdr:col>
      <xdr:colOff>165100</xdr:colOff>
      <xdr:row>58</xdr:row>
      <xdr:rowOff>99695</xdr:rowOff>
    </xdr:to>
    <xdr:sp macro="" textlink="">
      <xdr:nvSpPr>
        <xdr:cNvPr id="374" name="楕円 373"/>
        <xdr:cNvSpPr/>
      </xdr:nvSpPr>
      <xdr:spPr>
        <a:xfrm>
          <a:off x="6350000" y="9584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91440</xdr:rowOff>
    </xdr:from>
    <xdr:ext cx="598805" cy="248285"/>
    <xdr:sp macro="" textlink="">
      <xdr:nvSpPr>
        <xdr:cNvPr id="375" name="テキスト ボックス 374"/>
        <xdr:cNvSpPr txBox="1"/>
      </xdr:nvSpPr>
      <xdr:spPr>
        <a:xfrm>
          <a:off x="6116955" y="96735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6" name="正方形/長方形 375"/>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7" name="正方形/長方形 376"/>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8" name="正方形/長方形 377"/>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9" name="正方形/長方形 378"/>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0" name="正方形/長方形 379"/>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1" name="正方形/長方形 380"/>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2" name="正方形/長方形 381"/>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3" name="正方形/長方形 382"/>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4" name="テキスト ボックス 383"/>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5" name="直線コネクタ 384"/>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6" name="直線コネクタ 385"/>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87" name="テキスト ボックス 386"/>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8" name="直線コネクタ 387"/>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34290</xdr:rowOff>
    </xdr:from>
    <xdr:ext cx="595630" cy="249555"/>
    <xdr:sp macro="" textlink="">
      <xdr:nvSpPr>
        <xdr:cNvPr id="389" name="テキスト ボックス 388"/>
        <xdr:cNvSpPr txBox="1"/>
      </xdr:nvSpPr>
      <xdr:spPr>
        <a:xfrm>
          <a:off x="5516245"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0" name="直線コネクタ 389"/>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162560</xdr:rowOff>
    </xdr:from>
    <xdr:ext cx="595630" cy="248285"/>
    <xdr:sp macro="" textlink="">
      <xdr:nvSpPr>
        <xdr:cNvPr id="391" name="テキスト ボックス 390"/>
        <xdr:cNvSpPr txBox="1"/>
      </xdr:nvSpPr>
      <xdr:spPr>
        <a:xfrm>
          <a:off x="5516245"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2" name="直線コネクタ 391"/>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126365</xdr:rowOff>
    </xdr:from>
    <xdr:ext cx="595630" cy="248285"/>
    <xdr:sp macro="" textlink="">
      <xdr:nvSpPr>
        <xdr:cNvPr id="393" name="テキスト ボックス 392"/>
        <xdr:cNvSpPr txBox="1"/>
      </xdr:nvSpPr>
      <xdr:spPr>
        <a:xfrm>
          <a:off x="5516245"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394" name="直線コネクタ 393"/>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89535</xdr:rowOff>
    </xdr:from>
    <xdr:ext cx="684530" cy="248285"/>
    <xdr:sp macro="" textlink="">
      <xdr:nvSpPr>
        <xdr:cNvPr id="395" name="テキスト ボックス 394"/>
        <xdr:cNvSpPr txBox="1"/>
      </xdr:nvSpPr>
      <xdr:spPr>
        <a:xfrm>
          <a:off x="5426075" y="11487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6" name="直線コネクタ 395"/>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52705</xdr:rowOff>
    </xdr:from>
    <xdr:ext cx="684530" cy="248285"/>
    <xdr:sp macro="" textlink="">
      <xdr:nvSpPr>
        <xdr:cNvPr id="397" name="テキスト ボックス 396"/>
        <xdr:cNvSpPr txBox="1"/>
      </xdr:nvSpPr>
      <xdr:spPr>
        <a:xfrm>
          <a:off x="5426075" y="11120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8"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134620</xdr:rowOff>
    </xdr:from>
    <xdr:to>
      <xdr:col>54</xdr:col>
      <xdr:colOff>174625</xdr:colOff>
      <xdr:row>79</xdr:row>
      <xdr:rowOff>42545</xdr:rowOff>
    </xdr:to>
    <xdr:cxnSp macro="">
      <xdr:nvCxnSpPr>
        <xdr:cNvPr id="399" name="直線コネクタ 398"/>
        <xdr:cNvCxnSpPr/>
      </xdr:nvCxnSpPr>
      <xdr:spPr>
        <a:xfrm flipV="1">
          <a:off x="9604375" y="11697970"/>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249555" cy="249555"/>
    <xdr:sp macro="" textlink="">
      <xdr:nvSpPr>
        <xdr:cNvPr id="400" name="普通建設事業費 （ うち新規整備　）最小値テキスト"/>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401" name="直線コネクタ 400"/>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83185</xdr:rowOff>
    </xdr:from>
    <xdr:ext cx="690245" cy="248285"/>
    <xdr:sp macro="" textlink="">
      <xdr:nvSpPr>
        <xdr:cNvPr id="402" name="普通建設事業費 （ うち新規整備　）最大値テキスト"/>
        <xdr:cNvSpPr txBox="1"/>
      </xdr:nvSpPr>
      <xdr:spPr>
        <a:xfrm>
          <a:off x="9655175" y="11481435"/>
          <a:ext cx="6902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134620</xdr:rowOff>
    </xdr:from>
    <xdr:to>
      <xdr:col>55</xdr:col>
      <xdr:colOff>88900</xdr:colOff>
      <xdr:row>70</xdr:row>
      <xdr:rowOff>134620</xdr:rowOff>
    </xdr:to>
    <xdr:cxnSp macro="">
      <xdr:nvCxnSpPr>
        <xdr:cNvPr id="403" name="直線コネクタ 402"/>
        <xdr:cNvCxnSpPr/>
      </xdr:nvCxnSpPr>
      <xdr:spPr>
        <a:xfrm>
          <a:off x="9531350" y="11697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8890</xdr:rowOff>
    </xdr:from>
    <xdr:to>
      <xdr:col>55</xdr:col>
      <xdr:colOff>0</xdr:colOff>
      <xdr:row>79</xdr:row>
      <xdr:rowOff>32385</xdr:rowOff>
    </xdr:to>
    <xdr:cxnSp macro="">
      <xdr:nvCxnSpPr>
        <xdr:cNvPr id="404" name="直線コネクタ 403"/>
        <xdr:cNvCxnSpPr/>
      </xdr:nvCxnSpPr>
      <xdr:spPr>
        <a:xfrm flipV="1">
          <a:off x="8845550" y="13058140"/>
          <a:ext cx="7588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95250</xdr:rowOff>
    </xdr:from>
    <xdr:ext cx="534670" cy="248285"/>
    <xdr:sp macro="" textlink="">
      <xdr:nvSpPr>
        <xdr:cNvPr id="405" name="普通建設事業費 （ うち新規整備　）平均値テキスト"/>
        <xdr:cNvSpPr txBox="1"/>
      </xdr:nvSpPr>
      <xdr:spPr>
        <a:xfrm>
          <a:off x="9655175" y="1281430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73025</xdr:rowOff>
    </xdr:from>
    <xdr:to>
      <xdr:col>55</xdr:col>
      <xdr:colOff>50800</xdr:colOff>
      <xdr:row>79</xdr:row>
      <xdr:rowOff>5715</xdr:rowOff>
    </xdr:to>
    <xdr:sp macro="" textlink="">
      <xdr:nvSpPr>
        <xdr:cNvPr id="406" name="フローチャート: 判断 405"/>
        <xdr:cNvSpPr/>
      </xdr:nvSpPr>
      <xdr:spPr>
        <a:xfrm>
          <a:off x="9569450" y="12957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32385</xdr:rowOff>
    </xdr:from>
    <xdr:to>
      <xdr:col>50</xdr:col>
      <xdr:colOff>114300</xdr:colOff>
      <xdr:row>79</xdr:row>
      <xdr:rowOff>39370</xdr:rowOff>
    </xdr:to>
    <xdr:cxnSp macro="">
      <xdr:nvCxnSpPr>
        <xdr:cNvPr id="407" name="直線コネクタ 406"/>
        <xdr:cNvCxnSpPr/>
      </xdr:nvCxnSpPr>
      <xdr:spPr>
        <a:xfrm flipV="1">
          <a:off x="8032750" y="1308163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73025</xdr:rowOff>
    </xdr:from>
    <xdr:to>
      <xdr:col>50</xdr:col>
      <xdr:colOff>165100</xdr:colOff>
      <xdr:row>79</xdr:row>
      <xdr:rowOff>5715</xdr:rowOff>
    </xdr:to>
    <xdr:sp macro="" textlink="">
      <xdr:nvSpPr>
        <xdr:cNvPr id="408" name="フローチャート: 判断 407"/>
        <xdr:cNvSpPr/>
      </xdr:nvSpPr>
      <xdr:spPr>
        <a:xfrm>
          <a:off x="8794750" y="12957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22225</xdr:rowOff>
    </xdr:from>
    <xdr:ext cx="533400" cy="248285"/>
    <xdr:sp macro="" textlink="">
      <xdr:nvSpPr>
        <xdr:cNvPr id="409" name="テキスト ボックス 408"/>
        <xdr:cNvSpPr txBox="1"/>
      </xdr:nvSpPr>
      <xdr:spPr>
        <a:xfrm>
          <a:off x="8594090" y="1274127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36195</xdr:rowOff>
    </xdr:from>
    <xdr:to>
      <xdr:col>45</xdr:col>
      <xdr:colOff>174625</xdr:colOff>
      <xdr:row>79</xdr:row>
      <xdr:rowOff>39370</xdr:rowOff>
    </xdr:to>
    <xdr:cxnSp macro="">
      <xdr:nvCxnSpPr>
        <xdr:cNvPr id="410" name="直線コネクタ 409"/>
        <xdr:cNvCxnSpPr/>
      </xdr:nvCxnSpPr>
      <xdr:spPr>
        <a:xfrm>
          <a:off x="7210425" y="1308544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63500</xdr:rowOff>
    </xdr:from>
    <xdr:to>
      <xdr:col>46</xdr:col>
      <xdr:colOff>38100</xdr:colOff>
      <xdr:row>78</xdr:row>
      <xdr:rowOff>161290</xdr:rowOff>
    </xdr:to>
    <xdr:sp macro="" textlink="">
      <xdr:nvSpPr>
        <xdr:cNvPr id="411" name="フローチャート: 判断 410"/>
        <xdr:cNvSpPr/>
      </xdr:nvSpPr>
      <xdr:spPr>
        <a:xfrm>
          <a:off x="7985125" y="129476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12065</xdr:rowOff>
    </xdr:from>
    <xdr:ext cx="533400" cy="249555"/>
    <xdr:sp macro="" textlink="">
      <xdr:nvSpPr>
        <xdr:cNvPr id="412" name="テキスト ボックス 411"/>
        <xdr:cNvSpPr txBox="1"/>
      </xdr:nvSpPr>
      <xdr:spPr>
        <a:xfrm>
          <a:off x="7784465" y="1273111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21590</xdr:rowOff>
    </xdr:from>
    <xdr:to>
      <xdr:col>41</xdr:col>
      <xdr:colOff>50800</xdr:colOff>
      <xdr:row>79</xdr:row>
      <xdr:rowOff>36195</xdr:rowOff>
    </xdr:to>
    <xdr:cxnSp macro="">
      <xdr:nvCxnSpPr>
        <xdr:cNvPr id="413" name="直線コネクタ 412"/>
        <xdr:cNvCxnSpPr/>
      </xdr:nvCxnSpPr>
      <xdr:spPr>
        <a:xfrm>
          <a:off x="6400800" y="13070840"/>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76200</xdr:rowOff>
    </xdr:from>
    <xdr:to>
      <xdr:col>41</xdr:col>
      <xdr:colOff>101600</xdr:colOff>
      <xdr:row>79</xdr:row>
      <xdr:rowOff>8890</xdr:rowOff>
    </xdr:to>
    <xdr:sp macro="" textlink="">
      <xdr:nvSpPr>
        <xdr:cNvPr id="414" name="フローチャート: 判断 413"/>
        <xdr:cNvSpPr/>
      </xdr:nvSpPr>
      <xdr:spPr>
        <a:xfrm>
          <a:off x="7159625" y="12960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25400</xdr:rowOff>
    </xdr:from>
    <xdr:ext cx="533400" cy="248285"/>
    <xdr:sp macro="" textlink="">
      <xdr:nvSpPr>
        <xdr:cNvPr id="415" name="テキスト ボックス 414"/>
        <xdr:cNvSpPr txBox="1"/>
      </xdr:nvSpPr>
      <xdr:spPr>
        <a:xfrm>
          <a:off x="6974840" y="127444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61595</xdr:rowOff>
    </xdr:from>
    <xdr:to>
      <xdr:col>36</xdr:col>
      <xdr:colOff>165100</xdr:colOff>
      <xdr:row>78</xdr:row>
      <xdr:rowOff>160020</xdr:rowOff>
    </xdr:to>
    <xdr:sp macro="" textlink="">
      <xdr:nvSpPr>
        <xdr:cNvPr id="416" name="フローチャート: 判断 415"/>
        <xdr:cNvSpPr/>
      </xdr:nvSpPr>
      <xdr:spPr>
        <a:xfrm>
          <a:off x="6350000" y="12945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10160</xdr:rowOff>
    </xdr:from>
    <xdr:ext cx="533400" cy="248920"/>
    <xdr:sp macro="" textlink="">
      <xdr:nvSpPr>
        <xdr:cNvPr id="417" name="テキスト ボックス 416"/>
        <xdr:cNvSpPr txBox="1"/>
      </xdr:nvSpPr>
      <xdr:spPr>
        <a:xfrm>
          <a:off x="6149340" y="1272921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8" name="テキスト ボックス 417"/>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9" name="テキスト ボックス 418"/>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0" name="テキスト ボックス 419"/>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1" name="テキスト ボックス 420"/>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2" name="テキスト ボックス 421"/>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125730</xdr:rowOff>
    </xdr:from>
    <xdr:to>
      <xdr:col>55</xdr:col>
      <xdr:colOff>50800</xdr:colOff>
      <xdr:row>79</xdr:row>
      <xdr:rowOff>58420</xdr:rowOff>
    </xdr:to>
    <xdr:sp macro="" textlink="">
      <xdr:nvSpPr>
        <xdr:cNvPr id="423" name="楕円 422"/>
        <xdr:cNvSpPr/>
      </xdr:nvSpPr>
      <xdr:spPr>
        <a:xfrm>
          <a:off x="9569450" y="13009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52705</xdr:rowOff>
    </xdr:from>
    <xdr:ext cx="534670" cy="248285"/>
    <xdr:sp macro="" textlink="">
      <xdr:nvSpPr>
        <xdr:cNvPr id="424" name="普通建設事業費 （ うち新規整備　）該当値テキスト"/>
        <xdr:cNvSpPr txBox="1"/>
      </xdr:nvSpPr>
      <xdr:spPr>
        <a:xfrm>
          <a:off x="9655175" y="129368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149225</xdr:rowOff>
    </xdr:from>
    <xdr:to>
      <xdr:col>50</xdr:col>
      <xdr:colOff>165100</xdr:colOff>
      <xdr:row>79</xdr:row>
      <xdr:rowOff>81280</xdr:rowOff>
    </xdr:to>
    <xdr:sp macro="" textlink="">
      <xdr:nvSpPr>
        <xdr:cNvPr id="425" name="楕円 424"/>
        <xdr:cNvSpPr/>
      </xdr:nvSpPr>
      <xdr:spPr>
        <a:xfrm>
          <a:off x="8794750" y="13033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72390</xdr:rowOff>
    </xdr:from>
    <xdr:ext cx="468630" cy="249555"/>
    <xdr:sp macro="" textlink="">
      <xdr:nvSpPr>
        <xdr:cNvPr id="426" name="テキスト ボックス 425"/>
        <xdr:cNvSpPr txBox="1"/>
      </xdr:nvSpPr>
      <xdr:spPr>
        <a:xfrm>
          <a:off x="8626475" y="131216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156210</xdr:rowOff>
    </xdr:from>
    <xdr:to>
      <xdr:col>46</xdr:col>
      <xdr:colOff>38100</xdr:colOff>
      <xdr:row>79</xdr:row>
      <xdr:rowOff>88900</xdr:rowOff>
    </xdr:to>
    <xdr:sp macro="" textlink="">
      <xdr:nvSpPr>
        <xdr:cNvPr id="427" name="楕円 426"/>
        <xdr:cNvSpPr/>
      </xdr:nvSpPr>
      <xdr:spPr>
        <a:xfrm>
          <a:off x="7985125" y="130403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80010</xdr:rowOff>
    </xdr:from>
    <xdr:ext cx="468630" cy="249555"/>
    <xdr:sp macro="" textlink="">
      <xdr:nvSpPr>
        <xdr:cNvPr id="428" name="テキスト ボックス 427"/>
        <xdr:cNvSpPr txBox="1"/>
      </xdr:nvSpPr>
      <xdr:spPr>
        <a:xfrm>
          <a:off x="7816850" y="131292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152400</xdr:rowOff>
    </xdr:from>
    <xdr:to>
      <xdr:col>41</xdr:col>
      <xdr:colOff>101600</xdr:colOff>
      <xdr:row>79</xdr:row>
      <xdr:rowOff>85090</xdr:rowOff>
    </xdr:to>
    <xdr:sp macro="" textlink="">
      <xdr:nvSpPr>
        <xdr:cNvPr id="429" name="楕円 428"/>
        <xdr:cNvSpPr/>
      </xdr:nvSpPr>
      <xdr:spPr>
        <a:xfrm>
          <a:off x="7159625" y="13036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76200</xdr:rowOff>
    </xdr:from>
    <xdr:ext cx="468630" cy="248920"/>
    <xdr:sp macro="" textlink="">
      <xdr:nvSpPr>
        <xdr:cNvPr id="430" name="テキスト ボックス 429"/>
        <xdr:cNvSpPr txBox="1"/>
      </xdr:nvSpPr>
      <xdr:spPr>
        <a:xfrm>
          <a:off x="6991350" y="1312545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137795</xdr:rowOff>
    </xdr:from>
    <xdr:to>
      <xdr:col>36</xdr:col>
      <xdr:colOff>165100</xdr:colOff>
      <xdr:row>79</xdr:row>
      <xdr:rowOff>70485</xdr:rowOff>
    </xdr:to>
    <xdr:sp macro="" textlink="">
      <xdr:nvSpPr>
        <xdr:cNvPr id="431" name="楕円 430"/>
        <xdr:cNvSpPr/>
      </xdr:nvSpPr>
      <xdr:spPr>
        <a:xfrm>
          <a:off x="6350000" y="1302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61595</xdr:rowOff>
    </xdr:from>
    <xdr:ext cx="533400" cy="248285"/>
    <xdr:sp macro="" textlink="">
      <xdr:nvSpPr>
        <xdr:cNvPr id="432" name="テキスト ボックス 431"/>
        <xdr:cNvSpPr txBox="1"/>
      </xdr:nvSpPr>
      <xdr:spPr>
        <a:xfrm>
          <a:off x="6149340" y="131108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3" name="正方形/長方形 432"/>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4" name="正方形/長方形 433"/>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5" name="正方形/長方形 434"/>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6" name="正方形/長方形 435"/>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7" name="正方形/長方形 436"/>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8" name="正方形/長方形 437"/>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9" name="正方形/長方形 438"/>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0" name="正方形/長方形 439"/>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1" name="テキスト ボックス 440"/>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4" name="テキスト ボックス 443"/>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5630" cy="259080"/>
    <xdr:sp macro="" textlink="">
      <xdr:nvSpPr>
        <xdr:cNvPr id="446" name="テキスト ボックス 445"/>
        <xdr:cNvSpPr txBox="1"/>
      </xdr:nvSpPr>
      <xdr:spPr>
        <a:xfrm>
          <a:off x="5516245"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810"/>
    <xdr:sp macro="" textlink="">
      <xdr:nvSpPr>
        <xdr:cNvPr id="448" name="テキスト ボックス 447"/>
        <xdr:cNvSpPr txBox="1"/>
      </xdr:nvSpPr>
      <xdr:spPr>
        <a:xfrm>
          <a:off x="5516245"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0" name="テキスト ボックス 449"/>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1" name="直線コネクタ 450"/>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89535</xdr:rowOff>
    </xdr:from>
    <xdr:ext cx="684530" cy="248920"/>
    <xdr:sp macro="" textlink="">
      <xdr:nvSpPr>
        <xdr:cNvPr id="452" name="テキスト ボックス 451"/>
        <xdr:cNvSpPr txBox="1"/>
      </xdr:nvSpPr>
      <xdr:spPr>
        <a:xfrm>
          <a:off x="5426075" y="14789785"/>
          <a:ext cx="6845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3" name="直線コネクタ 452"/>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52705</xdr:rowOff>
    </xdr:from>
    <xdr:ext cx="684530" cy="248285"/>
    <xdr:sp macro="" textlink="">
      <xdr:nvSpPr>
        <xdr:cNvPr id="454" name="テキスト ボックス 453"/>
        <xdr:cNvSpPr txBox="1"/>
      </xdr:nvSpPr>
      <xdr:spPr>
        <a:xfrm>
          <a:off x="5426075" y="14422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5"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91</xdr:row>
      <xdr:rowOff>69850</xdr:rowOff>
    </xdr:from>
    <xdr:to>
      <xdr:col>54</xdr:col>
      <xdr:colOff>174625</xdr:colOff>
      <xdr:row>99</xdr:row>
      <xdr:rowOff>44450</xdr:rowOff>
    </xdr:to>
    <xdr:cxnSp macro="">
      <xdr:nvCxnSpPr>
        <xdr:cNvPr id="456" name="直線コネクタ 455"/>
        <xdr:cNvCxnSpPr/>
      </xdr:nvCxnSpPr>
      <xdr:spPr>
        <a:xfrm flipV="1">
          <a:off x="9604375" y="1510030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57" name="普通建設事業費 （ うち更新整備　）最小値テキスト"/>
        <xdr:cNvSpPr txBox="1"/>
      </xdr:nvSpPr>
      <xdr:spPr>
        <a:xfrm>
          <a:off x="9655175" y="16450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9531350" y="16446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15875</xdr:rowOff>
    </xdr:from>
    <xdr:ext cx="690245" cy="253365"/>
    <xdr:sp macro="" textlink="">
      <xdr:nvSpPr>
        <xdr:cNvPr id="459" name="普通建設事業費 （ うち更新整備　）最大値テキスト"/>
        <xdr:cNvSpPr txBox="1"/>
      </xdr:nvSpPr>
      <xdr:spPr>
        <a:xfrm>
          <a:off x="9655175" y="14881225"/>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69850</xdr:rowOff>
    </xdr:from>
    <xdr:to>
      <xdr:col>55</xdr:col>
      <xdr:colOff>88900</xdr:colOff>
      <xdr:row>91</xdr:row>
      <xdr:rowOff>69850</xdr:rowOff>
    </xdr:to>
    <xdr:cxnSp macro="">
      <xdr:nvCxnSpPr>
        <xdr:cNvPr id="460" name="直線コネクタ 459"/>
        <xdr:cNvCxnSpPr/>
      </xdr:nvCxnSpPr>
      <xdr:spPr>
        <a:xfrm>
          <a:off x="9531350" y="1510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63500</xdr:rowOff>
    </xdr:from>
    <xdr:to>
      <xdr:col>55</xdr:col>
      <xdr:colOff>0</xdr:colOff>
      <xdr:row>98</xdr:row>
      <xdr:rowOff>66040</xdr:rowOff>
    </xdr:to>
    <xdr:cxnSp macro="">
      <xdr:nvCxnSpPr>
        <xdr:cNvPr id="461" name="直線コネクタ 460"/>
        <xdr:cNvCxnSpPr/>
      </xdr:nvCxnSpPr>
      <xdr:spPr>
        <a:xfrm>
          <a:off x="8845550" y="16294100"/>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129540</xdr:rowOff>
    </xdr:from>
    <xdr:ext cx="598805" cy="259080"/>
    <xdr:sp macro="" textlink="">
      <xdr:nvSpPr>
        <xdr:cNvPr id="462" name="普通建設事業費 （ うち更新整備　）平均値テキスト"/>
        <xdr:cNvSpPr txBox="1"/>
      </xdr:nvSpPr>
      <xdr:spPr>
        <a:xfrm>
          <a:off x="9655175" y="160172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106680</xdr:rowOff>
    </xdr:from>
    <xdr:to>
      <xdr:col>55</xdr:col>
      <xdr:colOff>50800</xdr:colOff>
      <xdr:row>98</xdr:row>
      <xdr:rowOff>36830</xdr:rowOff>
    </xdr:to>
    <xdr:sp macro="" textlink="">
      <xdr:nvSpPr>
        <xdr:cNvPr id="463" name="フローチャート: 判断 462"/>
        <xdr:cNvSpPr/>
      </xdr:nvSpPr>
      <xdr:spPr>
        <a:xfrm>
          <a:off x="9569450" y="16165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98</xdr:row>
      <xdr:rowOff>63500</xdr:rowOff>
    </xdr:from>
    <xdr:to>
      <xdr:col>50</xdr:col>
      <xdr:colOff>114300</xdr:colOff>
      <xdr:row>98</xdr:row>
      <xdr:rowOff>143510</xdr:rowOff>
    </xdr:to>
    <xdr:cxnSp macro="">
      <xdr:nvCxnSpPr>
        <xdr:cNvPr id="464" name="直線コネクタ 463"/>
        <xdr:cNvCxnSpPr/>
      </xdr:nvCxnSpPr>
      <xdr:spPr>
        <a:xfrm flipV="1">
          <a:off x="8032750" y="16294100"/>
          <a:ext cx="8128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105410</xdr:rowOff>
    </xdr:from>
    <xdr:to>
      <xdr:col>50</xdr:col>
      <xdr:colOff>165100</xdr:colOff>
      <xdr:row>98</xdr:row>
      <xdr:rowOff>35560</xdr:rowOff>
    </xdr:to>
    <xdr:sp macro="" textlink="">
      <xdr:nvSpPr>
        <xdr:cNvPr id="465" name="フローチャート: 判断 464"/>
        <xdr:cNvSpPr/>
      </xdr:nvSpPr>
      <xdr:spPr>
        <a:xfrm>
          <a:off x="8794750" y="1616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52070</xdr:rowOff>
    </xdr:from>
    <xdr:ext cx="598805" cy="257810"/>
    <xdr:sp macro="" textlink="">
      <xdr:nvSpPr>
        <xdr:cNvPr id="466" name="テキスト ボックス 465"/>
        <xdr:cNvSpPr txBox="1"/>
      </xdr:nvSpPr>
      <xdr:spPr>
        <a:xfrm>
          <a:off x="8561705" y="159397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146685</xdr:rowOff>
    </xdr:from>
    <xdr:to>
      <xdr:col>45</xdr:col>
      <xdr:colOff>174625</xdr:colOff>
      <xdr:row>98</xdr:row>
      <xdr:rowOff>143510</xdr:rowOff>
    </xdr:to>
    <xdr:cxnSp macro="">
      <xdr:nvCxnSpPr>
        <xdr:cNvPr id="467" name="直線コネクタ 466"/>
        <xdr:cNvCxnSpPr/>
      </xdr:nvCxnSpPr>
      <xdr:spPr>
        <a:xfrm>
          <a:off x="7210425" y="16205835"/>
          <a:ext cx="822325"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132715</xdr:rowOff>
    </xdr:from>
    <xdr:to>
      <xdr:col>46</xdr:col>
      <xdr:colOff>38100</xdr:colOff>
      <xdr:row>98</xdr:row>
      <xdr:rowOff>63500</xdr:rowOff>
    </xdr:to>
    <xdr:sp macro="" textlink="">
      <xdr:nvSpPr>
        <xdr:cNvPr id="468" name="フローチャート: 判断 467"/>
        <xdr:cNvSpPr/>
      </xdr:nvSpPr>
      <xdr:spPr>
        <a:xfrm>
          <a:off x="7985125" y="1619186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79375</xdr:rowOff>
    </xdr:from>
    <xdr:ext cx="598805" cy="258445"/>
    <xdr:sp macro="" textlink="">
      <xdr:nvSpPr>
        <xdr:cNvPr id="469" name="テキスト ボックス 468"/>
        <xdr:cNvSpPr txBox="1"/>
      </xdr:nvSpPr>
      <xdr:spPr>
        <a:xfrm>
          <a:off x="7752080" y="159670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146685</xdr:rowOff>
    </xdr:from>
    <xdr:to>
      <xdr:col>41</xdr:col>
      <xdr:colOff>50800</xdr:colOff>
      <xdr:row>97</xdr:row>
      <xdr:rowOff>170815</xdr:rowOff>
    </xdr:to>
    <xdr:cxnSp macro="">
      <xdr:nvCxnSpPr>
        <xdr:cNvPr id="470" name="直線コネクタ 469"/>
        <xdr:cNvCxnSpPr/>
      </xdr:nvCxnSpPr>
      <xdr:spPr>
        <a:xfrm flipV="1">
          <a:off x="6400800" y="16205835"/>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147320</xdr:rowOff>
    </xdr:from>
    <xdr:to>
      <xdr:col>41</xdr:col>
      <xdr:colOff>101600</xdr:colOff>
      <xdr:row>98</xdr:row>
      <xdr:rowOff>77470</xdr:rowOff>
    </xdr:to>
    <xdr:sp macro="" textlink="">
      <xdr:nvSpPr>
        <xdr:cNvPr id="471" name="フローチャート: 判断 470"/>
        <xdr:cNvSpPr/>
      </xdr:nvSpPr>
      <xdr:spPr>
        <a:xfrm>
          <a:off x="7159625" y="1620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68580</xdr:rowOff>
    </xdr:from>
    <xdr:ext cx="598805" cy="259080"/>
    <xdr:sp macro="" textlink="">
      <xdr:nvSpPr>
        <xdr:cNvPr id="472" name="テキスト ボックス 471"/>
        <xdr:cNvSpPr txBox="1"/>
      </xdr:nvSpPr>
      <xdr:spPr>
        <a:xfrm>
          <a:off x="6942455" y="16299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73" name="フローチャート: 判断 472"/>
        <xdr:cNvSpPr/>
      </xdr:nvSpPr>
      <xdr:spPr>
        <a:xfrm>
          <a:off x="6350000" y="161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54610</xdr:rowOff>
    </xdr:from>
    <xdr:ext cx="598805" cy="257810"/>
    <xdr:sp macro="" textlink="">
      <xdr:nvSpPr>
        <xdr:cNvPr id="474" name="テキスト ボックス 473"/>
        <xdr:cNvSpPr txBox="1"/>
      </xdr:nvSpPr>
      <xdr:spPr>
        <a:xfrm>
          <a:off x="6116955" y="159423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7" name="テキスト ボックス 476"/>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15240</xdr:rowOff>
    </xdr:from>
    <xdr:to>
      <xdr:col>55</xdr:col>
      <xdr:colOff>50800</xdr:colOff>
      <xdr:row>98</xdr:row>
      <xdr:rowOff>116840</xdr:rowOff>
    </xdr:to>
    <xdr:sp macro="" textlink="">
      <xdr:nvSpPr>
        <xdr:cNvPr id="480" name="楕円 479"/>
        <xdr:cNvSpPr/>
      </xdr:nvSpPr>
      <xdr:spPr>
        <a:xfrm>
          <a:off x="9569450" y="16245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165100</xdr:rowOff>
    </xdr:from>
    <xdr:ext cx="598805" cy="259080"/>
    <xdr:sp macro="" textlink="">
      <xdr:nvSpPr>
        <xdr:cNvPr id="481" name="普通建設事業費 （ うち更新整備　）該当値テキスト"/>
        <xdr:cNvSpPr txBox="1"/>
      </xdr:nvSpPr>
      <xdr:spPr>
        <a:xfrm>
          <a:off x="9655175" y="16224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12065</xdr:rowOff>
    </xdr:from>
    <xdr:to>
      <xdr:col>50</xdr:col>
      <xdr:colOff>165100</xdr:colOff>
      <xdr:row>98</xdr:row>
      <xdr:rowOff>113665</xdr:rowOff>
    </xdr:to>
    <xdr:sp macro="" textlink="">
      <xdr:nvSpPr>
        <xdr:cNvPr id="482" name="楕円 481"/>
        <xdr:cNvSpPr/>
      </xdr:nvSpPr>
      <xdr:spPr>
        <a:xfrm>
          <a:off x="8794750"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104775</xdr:rowOff>
    </xdr:from>
    <xdr:ext cx="598805" cy="259080"/>
    <xdr:sp macro="" textlink="">
      <xdr:nvSpPr>
        <xdr:cNvPr id="483" name="テキスト ボックス 482"/>
        <xdr:cNvSpPr txBox="1"/>
      </xdr:nvSpPr>
      <xdr:spPr>
        <a:xfrm>
          <a:off x="8561705" y="16335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92075</xdr:rowOff>
    </xdr:from>
    <xdr:to>
      <xdr:col>46</xdr:col>
      <xdr:colOff>38100</xdr:colOff>
      <xdr:row>99</xdr:row>
      <xdr:rowOff>22225</xdr:rowOff>
    </xdr:to>
    <xdr:sp macro="" textlink="">
      <xdr:nvSpPr>
        <xdr:cNvPr id="484" name="楕円 483"/>
        <xdr:cNvSpPr/>
      </xdr:nvSpPr>
      <xdr:spPr>
        <a:xfrm>
          <a:off x="7985125" y="163226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13335</xdr:rowOff>
    </xdr:from>
    <xdr:ext cx="533400" cy="259080"/>
    <xdr:sp macro="" textlink="">
      <xdr:nvSpPr>
        <xdr:cNvPr id="485" name="テキスト ボックス 484"/>
        <xdr:cNvSpPr txBox="1"/>
      </xdr:nvSpPr>
      <xdr:spPr>
        <a:xfrm>
          <a:off x="7784465" y="16415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95885</xdr:rowOff>
    </xdr:from>
    <xdr:to>
      <xdr:col>41</xdr:col>
      <xdr:colOff>101600</xdr:colOff>
      <xdr:row>98</xdr:row>
      <xdr:rowOff>26035</xdr:rowOff>
    </xdr:to>
    <xdr:sp macro="" textlink="">
      <xdr:nvSpPr>
        <xdr:cNvPr id="486" name="楕円 485"/>
        <xdr:cNvSpPr/>
      </xdr:nvSpPr>
      <xdr:spPr>
        <a:xfrm>
          <a:off x="7159625"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42545</xdr:rowOff>
    </xdr:from>
    <xdr:ext cx="598805" cy="257810"/>
    <xdr:sp macro="" textlink="">
      <xdr:nvSpPr>
        <xdr:cNvPr id="487" name="テキスト ボックス 486"/>
        <xdr:cNvSpPr txBox="1"/>
      </xdr:nvSpPr>
      <xdr:spPr>
        <a:xfrm>
          <a:off x="6942455" y="159302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120650</xdr:rowOff>
    </xdr:from>
    <xdr:to>
      <xdr:col>36</xdr:col>
      <xdr:colOff>165100</xdr:colOff>
      <xdr:row>98</xdr:row>
      <xdr:rowOff>50165</xdr:rowOff>
    </xdr:to>
    <xdr:sp macro="" textlink="">
      <xdr:nvSpPr>
        <xdr:cNvPr id="488" name="楕円 487"/>
        <xdr:cNvSpPr/>
      </xdr:nvSpPr>
      <xdr:spPr>
        <a:xfrm>
          <a:off x="6350000" y="16179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41275</xdr:rowOff>
    </xdr:from>
    <xdr:ext cx="598805" cy="257810"/>
    <xdr:sp macro="" textlink="">
      <xdr:nvSpPr>
        <xdr:cNvPr id="489" name="テキスト ボックス 488"/>
        <xdr:cNvSpPr txBox="1"/>
      </xdr:nvSpPr>
      <xdr:spPr>
        <a:xfrm>
          <a:off x="6116955" y="162718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0" name="正方形/長方形 489"/>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1" name="正方形/長方形 490"/>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2" name="正方形/長方形 491"/>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3" name="正方形/長方形 492"/>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4" name="正方形/長方形 493"/>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5" name="正方形/長方形 494"/>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6" name="正方形/長方形 495"/>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7" name="正方形/長方形 496"/>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498" name="テキスト ボックス 497"/>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499" name="直線コネクタ 498"/>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174625</xdr:colOff>
      <xdr:row>39</xdr:row>
      <xdr:rowOff>42545</xdr:rowOff>
    </xdr:to>
    <xdr:cxnSp macro="">
      <xdr:nvCxnSpPr>
        <xdr:cNvPr id="500" name="直線コネクタ 499"/>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71120</xdr:rowOff>
    </xdr:from>
    <xdr:ext cx="248920" cy="249555"/>
    <xdr:sp macro="" textlink="">
      <xdr:nvSpPr>
        <xdr:cNvPr id="501" name="テキスト ボックス 500"/>
        <xdr:cNvSpPr txBox="1"/>
      </xdr:nvSpPr>
      <xdr:spPr>
        <a:xfrm>
          <a:off x="1118108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2" name="直線コネクタ 501"/>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34290</xdr:rowOff>
    </xdr:from>
    <xdr:ext cx="595630" cy="249555"/>
    <xdr:sp macro="" textlink="">
      <xdr:nvSpPr>
        <xdr:cNvPr id="503" name="テキスト ボックス 502"/>
        <xdr:cNvSpPr txBox="1"/>
      </xdr:nvSpPr>
      <xdr:spPr>
        <a:xfrm>
          <a:off x="10866120" y="5984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04" name="直線コネクタ 503"/>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162560</xdr:rowOff>
    </xdr:from>
    <xdr:ext cx="595630" cy="248285"/>
    <xdr:sp macro="" textlink="">
      <xdr:nvSpPr>
        <xdr:cNvPr id="505" name="テキスト ボックス 504"/>
        <xdr:cNvSpPr txBox="1"/>
      </xdr:nvSpPr>
      <xdr:spPr>
        <a:xfrm>
          <a:off x="10866120" y="5617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174625</xdr:colOff>
      <xdr:row>32</xdr:row>
      <xdr:rowOff>97790</xdr:rowOff>
    </xdr:to>
    <xdr:cxnSp macro="">
      <xdr:nvCxnSpPr>
        <xdr:cNvPr id="506" name="直線コネクタ 505"/>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126365</xdr:rowOff>
    </xdr:from>
    <xdr:ext cx="595630" cy="248285"/>
    <xdr:sp macro="" textlink="">
      <xdr:nvSpPr>
        <xdr:cNvPr id="507" name="テキスト ボックス 506"/>
        <xdr:cNvSpPr txBox="1"/>
      </xdr:nvSpPr>
      <xdr:spPr>
        <a:xfrm>
          <a:off x="10866120" y="5250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174625</xdr:colOff>
      <xdr:row>30</xdr:row>
      <xdr:rowOff>60960</xdr:rowOff>
    </xdr:to>
    <xdr:cxnSp macro="">
      <xdr:nvCxnSpPr>
        <xdr:cNvPr id="508" name="直線コネクタ 507"/>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29</xdr:row>
      <xdr:rowOff>89535</xdr:rowOff>
    </xdr:from>
    <xdr:ext cx="684530" cy="248285"/>
    <xdr:sp macro="" textlink="">
      <xdr:nvSpPr>
        <xdr:cNvPr id="509" name="テキスト ボックス 508"/>
        <xdr:cNvSpPr txBox="1"/>
      </xdr:nvSpPr>
      <xdr:spPr>
        <a:xfrm>
          <a:off x="10791825" y="4883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0" name="直線コネクタ 509"/>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52705</xdr:rowOff>
    </xdr:from>
    <xdr:ext cx="684530" cy="248285"/>
    <xdr:sp macro="" textlink="">
      <xdr:nvSpPr>
        <xdr:cNvPr id="511" name="テキスト ボックス 510"/>
        <xdr:cNvSpPr txBox="1"/>
      </xdr:nvSpPr>
      <xdr:spPr>
        <a:xfrm>
          <a:off x="10791825" y="4516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2"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99695</xdr:rowOff>
    </xdr:from>
    <xdr:to>
      <xdr:col>85</xdr:col>
      <xdr:colOff>126365</xdr:colOff>
      <xdr:row>39</xdr:row>
      <xdr:rowOff>42545</xdr:rowOff>
    </xdr:to>
    <xdr:cxnSp macro="">
      <xdr:nvCxnSpPr>
        <xdr:cNvPr id="513" name="直線コネクタ 512"/>
        <xdr:cNvCxnSpPr/>
      </xdr:nvCxnSpPr>
      <xdr:spPr>
        <a:xfrm flipV="1">
          <a:off x="14968220" y="5059045"/>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68580</xdr:rowOff>
    </xdr:from>
    <xdr:ext cx="249555" cy="249555"/>
    <xdr:sp macro="" textlink="">
      <xdr:nvSpPr>
        <xdr:cNvPr id="514" name="災害復旧事業費最小値テキスト"/>
        <xdr:cNvSpPr txBox="1"/>
      </xdr:nvSpPr>
      <xdr:spPr>
        <a:xfrm>
          <a:off x="15017750" y="651383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42545</xdr:rowOff>
    </xdr:from>
    <xdr:to>
      <xdr:col>86</xdr:col>
      <xdr:colOff>25400</xdr:colOff>
      <xdr:row>39</xdr:row>
      <xdr:rowOff>42545</xdr:rowOff>
    </xdr:to>
    <xdr:cxnSp macro="">
      <xdr:nvCxnSpPr>
        <xdr:cNvPr id="515" name="直線コネクタ 514"/>
        <xdr:cNvCxnSpPr/>
      </xdr:nvCxnSpPr>
      <xdr:spPr>
        <a:xfrm>
          <a:off x="1488122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48260</xdr:rowOff>
    </xdr:from>
    <xdr:ext cx="690245" cy="249555"/>
    <xdr:sp macro="" textlink="">
      <xdr:nvSpPr>
        <xdr:cNvPr id="516" name="災害復旧事業費最大値テキスト"/>
        <xdr:cNvSpPr txBox="1"/>
      </xdr:nvSpPr>
      <xdr:spPr>
        <a:xfrm>
          <a:off x="15017750" y="4842510"/>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99695</xdr:rowOff>
    </xdr:from>
    <xdr:to>
      <xdr:col>86</xdr:col>
      <xdr:colOff>25400</xdr:colOff>
      <xdr:row>30</xdr:row>
      <xdr:rowOff>99695</xdr:rowOff>
    </xdr:to>
    <xdr:cxnSp macro="">
      <xdr:nvCxnSpPr>
        <xdr:cNvPr id="517" name="直線コネクタ 516"/>
        <xdr:cNvCxnSpPr/>
      </xdr:nvCxnSpPr>
      <xdr:spPr>
        <a:xfrm>
          <a:off x="14881225" y="5059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42545</xdr:rowOff>
    </xdr:from>
    <xdr:to>
      <xdr:col>85</xdr:col>
      <xdr:colOff>127000</xdr:colOff>
      <xdr:row>39</xdr:row>
      <xdr:rowOff>42545</xdr:rowOff>
    </xdr:to>
    <xdr:cxnSp macro="">
      <xdr:nvCxnSpPr>
        <xdr:cNvPr id="518" name="直線コネクタ 517"/>
        <xdr:cNvCxnSpPr/>
      </xdr:nvCxnSpPr>
      <xdr:spPr>
        <a:xfrm>
          <a:off x="14195425" y="648779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154305</xdr:rowOff>
    </xdr:from>
    <xdr:ext cx="534670" cy="248285"/>
    <xdr:sp macro="" textlink="">
      <xdr:nvSpPr>
        <xdr:cNvPr id="519" name="災害復旧事業費平均値テキスト"/>
        <xdr:cNvSpPr txBox="1"/>
      </xdr:nvSpPr>
      <xdr:spPr>
        <a:xfrm>
          <a:off x="15017750" y="626935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131445</xdr:rowOff>
    </xdr:from>
    <xdr:to>
      <xdr:col>85</xdr:col>
      <xdr:colOff>174625</xdr:colOff>
      <xdr:row>39</xdr:row>
      <xdr:rowOff>64135</xdr:rowOff>
    </xdr:to>
    <xdr:sp macro="" textlink="">
      <xdr:nvSpPr>
        <xdr:cNvPr id="520" name="フローチャート: 判断 519"/>
        <xdr:cNvSpPr/>
      </xdr:nvSpPr>
      <xdr:spPr>
        <a:xfrm>
          <a:off x="14919325" y="64115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35560</xdr:rowOff>
    </xdr:from>
    <xdr:to>
      <xdr:col>81</xdr:col>
      <xdr:colOff>50800</xdr:colOff>
      <xdr:row>39</xdr:row>
      <xdr:rowOff>42545</xdr:rowOff>
    </xdr:to>
    <xdr:cxnSp macro="">
      <xdr:nvCxnSpPr>
        <xdr:cNvPr id="521" name="直線コネクタ 520"/>
        <xdr:cNvCxnSpPr/>
      </xdr:nvCxnSpPr>
      <xdr:spPr>
        <a:xfrm>
          <a:off x="13385800" y="648081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127635</xdr:rowOff>
    </xdr:from>
    <xdr:to>
      <xdr:col>81</xdr:col>
      <xdr:colOff>101600</xdr:colOff>
      <xdr:row>39</xdr:row>
      <xdr:rowOff>60960</xdr:rowOff>
    </xdr:to>
    <xdr:sp macro="" textlink="">
      <xdr:nvSpPr>
        <xdr:cNvPr id="522" name="フローチャート: 判断 521"/>
        <xdr:cNvSpPr/>
      </xdr:nvSpPr>
      <xdr:spPr>
        <a:xfrm>
          <a:off x="14144625" y="64077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76200</xdr:rowOff>
    </xdr:from>
    <xdr:ext cx="533400" cy="248920"/>
    <xdr:sp macro="" textlink="">
      <xdr:nvSpPr>
        <xdr:cNvPr id="523" name="テキスト ボックス 522"/>
        <xdr:cNvSpPr txBox="1"/>
      </xdr:nvSpPr>
      <xdr:spPr>
        <a:xfrm>
          <a:off x="13959840" y="619125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35560</xdr:rowOff>
    </xdr:from>
    <xdr:to>
      <xdr:col>76</xdr:col>
      <xdr:colOff>114300</xdr:colOff>
      <xdr:row>39</xdr:row>
      <xdr:rowOff>41910</xdr:rowOff>
    </xdr:to>
    <xdr:cxnSp macro="">
      <xdr:nvCxnSpPr>
        <xdr:cNvPr id="524" name="直線コネクタ 523"/>
        <xdr:cNvCxnSpPr/>
      </xdr:nvCxnSpPr>
      <xdr:spPr>
        <a:xfrm flipV="1">
          <a:off x="12573000" y="648081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127000</xdr:rowOff>
    </xdr:from>
    <xdr:to>
      <xdr:col>76</xdr:col>
      <xdr:colOff>165100</xdr:colOff>
      <xdr:row>39</xdr:row>
      <xdr:rowOff>59690</xdr:rowOff>
    </xdr:to>
    <xdr:sp macro="" textlink="">
      <xdr:nvSpPr>
        <xdr:cNvPr id="525" name="フローチャート: 判断 524"/>
        <xdr:cNvSpPr/>
      </xdr:nvSpPr>
      <xdr:spPr>
        <a:xfrm>
          <a:off x="13335000" y="6407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74930</xdr:rowOff>
    </xdr:from>
    <xdr:ext cx="533400" cy="249555"/>
    <xdr:sp macro="" textlink="">
      <xdr:nvSpPr>
        <xdr:cNvPr id="526" name="テキスト ボックス 525"/>
        <xdr:cNvSpPr txBox="1"/>
      </xdr:nvSpPr>
      <xdr:spPr>
        <a:xfrm>
          <a:off x="13134340" y="618998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41910</xdr:rowOff>
    </xdr:from>
    <xdr:to>
      <xdr:col>71</xdr:col>
      <xdr:colOff>174625</xdr:colOff>
      <xdr:row>39</xdr:row>
      <xdr:rowOff>41910</xdr:rowOff>
    </xdr:to>
    <xdr:cxnSp macro="">
      <xdr:nvCxnSpPr>
        <xdr:cNvPr id="527" name="直線コネクタ 526"/>
        <xdr:cNvCxnSpPr/>
      </xdr:nvCxnSpPr>
      <xdr:spPr>
        <a:xfrm>
          <a:off x="11750675" y="648716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60960</xdr:rowOff>
    </xdr:to>
    <xdr:sp macro="" textlink="">
      <xdr:nvSpPr>
        <xdr:cNvPr id="528" name="フローチャート: 判断 527"/>
        <xdr:cNvSpPr/>
      </xdr:nvSpPr>
      <xdr:spPr>
        <a:xfrm>
          <a:off x="12525375" y="64084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76835</xdr:rowOff>
    </xdr:from>
    <xdr:ext cx="533400" cy="249555"/>
    <xdr:sp macro="" textlink="">
      <xdr:nvSpPr>
        <xdr:cNvPr id="529" name="テキスト ボックス 528"/>
        <xdr:cNvSpPr txBox="1"/>
      </xdr:nvSpPr>
      <xdr:spPr>
        <a:xfrm>
          <a:off x="12324715" y="61918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130175</xdr:rowOff>
    </xdr:from>
    <xdr:to>
      <xdr:col>67</xdr:col>
      <xdr:colOff>101600</xdr:colOff>
      <xdr:row>39</xdr:row>
      <xdr:rowOff>62865</xdr:rowOff>
    </xdr:to>
    <xdr:sp macro="" textlink="">
      <xdr:nvSpPr>
        <xdr:cNvPr id="530" name="フローチャート: 判断 529"/>
        <xdr:cNvSpPr/>
      </xdr:nvSpPr>
      <xdr:spPr>
        <a:xfrm>
          <a:off x="11699875" y="6410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78740</xdr:rowOff>
    </xdr:from>
    <xdr:ext cx="533400" cy="249555"/>
    <xdr:sp macro="" textlink="">
      <xdr:nvSpPr>
        <xdr:cNvPr id="531" name="テキスト ボックス 530"/>
        <xdr:cNvSpPr txBox="1"/>
      </xdr:nvSpPr>
      <xdr:spPr>
        <a:xfrm>
          <a:off x="11515090" y="619379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2" name="テキスト ボックス 531"/>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3" name="テキスト ボックス 532"/>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4" name="テキスト ボックス 533"/>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5" name="テキスト ボックス 534"/>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6" name="テキスト ボックス 535"/>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159385</xdr:rowOff>
    </xdr:from>
    <xdr:to>
      <xdr:col>85</xdr:col>
      <xdr:colOff>174625</xdr:colOff>
      <xdr:row>39</xdr:row>
      <xdr:rowOff>92075</xdr:rowOff>
    </xdr:to>
    <xdr:sp macro="" textlink="">
      <xdr:nvSpPr>
        <xdr:cNvPr id="537" name="楕円 536"/>
        <xdr:cNvSpPr/>
      </xdr:nvSpPr>
      <xdr:spPr>
        <a:xfrm>
          <a:off x="14919325" y="64395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111125</xdr:rowOff>
    </xdr:from>
    <xdr:ext cx="249555" cy="249555"/>
    <xdr:sp macro="" textlink="">
      <xdr:nvSpPr>
        <xdr:cNvPr id="538" name="災害復旧事業費該当値テキスト"/>
        <xdr:cNvSpPr txBox="1"/>
      </xdr:nvSpPr>
      <xdr:spPr>
        <a:xfrm>
          <a:off x="15017750" y="63912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159385</xdr:rowOff>
    </xdr:from>
    <xdr:to>
      <xdr:col>81</xdr:col>
      <xdr:colOff>101600</xdr:colOff>
      <xdr:row>39</xdr:row>
      <xdr:rowOff>92075</xdr:rowOff>
    </xdr:to>
    <xdr:sp macro="" textlink="">
      <xdr:nvSpPr>
        <xdr:cNvPr id="539" name="楕円 538"/>
        <xdr:cNvSpPr/>
      </xdr:nvSpPr>
      <xdr:spPr>
        <a:xfrm>
          <a:off x="1414462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83185</xdr:rowOff>
    </xdr:from>
    <xdr:ext cx="248285" cy="248285"/>
    <xdr:sp macro="" textlink="">
      <xdr:nvSpPr>
        <xdr:cNvPr id="540" name="テキスト ボックス 539"/>
        <xdr:cNvSpPr txBox="1"/>
      </xdr:nvSpPr>
      <xdr:spPr>
        <a:xfrm>
          <a:off x="14086840" y="6528435"/>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151765</xdr:rowOff>
    </xdr:from>
    <xdr:to>
      <xdr:col>76</xdr:col>
      <xdr:colOff>165100</xdr:colOff>
      <xdr:row>39</xdr:row>
      <xdr:rowOff>84455</xdr:rowOff>
    </xdr:to>
    <xdr:sp macro="" textlink="">
      <xdr:nvSpPr>
        <xdr:cNvPr id="541" name="楕円 540"/>
        <xdr:cNvSpPr/>
      </xdr:nvSpPr>
      <xdr:spPr>
        <a:xfrm>
          <a:off x="13335000" y="643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76200</xdr:rowOff>
    </xdr:from>
    <xdr:ext cx="468630" cy="248920"/>
    <xdr:sp macro="" textlink="">
      <xdr:nvSpPr>
        <xdr:cNvPr id="542" name="テキスト ボックス 541"/>
        <xdr:cNvSpPr txBox="1"/>
      </xdr:nvSpPr>
      <xdr:spPr>
        <a:xfrm>
          <a:off x="13166725" y="652145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158750</xdr:rowOff>
    </xdr:from>
    <xdr:to>
      <xdr:col>72</xdr:col>
      <xdr:colOff>38100</xdr:colOff>
      <xdr:row>39</xdr:row>
      <xdr:rowOff>91440</xdr:rowOff>
    </xdr:to>
    <xdr:sp macro="" textlink="">
      <xdr:nvSpPr>
        <xdr:cNvPr id="543" name="楕円 542"/>
        <xdr:cNvSpPr/>
      </xdr:nvSpPr>
      <xdr:spPr>
        <a:xfrm>
          <a:off x="12525375" y="6438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39</xdr:row>
      <xdr:rowOff>83185</xdr:rowOff>
    </xdr:from>
    <xdr:ext cx="378460" cy="248285"/>
    <xdr:sp macro="" textlink="">
      <xdr:nvSpPr>
        <xdr:cNvPr id="544" name="テキスト ボックス 543"/>
        <xdr:cNvSpPr txBox="1"/>
      </xdr:nvSpPr>
      <xdr:spPr>
        <a:xfrm>
          <a:off x="12398375" y="652843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158750</xdr:rowOff>
    </xdr:from>
    <xdr:to>
      <xdr:col>67</xdr:col>
      <xdr:colOff>101600</xdr:colOff>
      <xdr:row>39</xdr:row>
      <xdr:rowOff>91440</xdr:rowOff>
    </xdr:to>
    <xdr:sp macro="" textlink="">
      <xdr:nvSpPr>
        <xdr:cNvPr id="545" name="楕円 544"/>
        <xdr:cNvSpPr/>
      </xdr:nvSpPr>
      <xdr:spPr>
        <a:xfrm>
          <a:off x="11699875" y="6438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83185</xdr:rowOff>
    </xdr:from>
    <xdr:ext cx="377190" cy="248285"/>
    <xdr:sp macro="" textlink="">
      <xdr:nvSpPr>
        <xdr:cNvPr id="546" name="テキスト ボックス 545"/>
        <xdr:cNvSpPr txBox="1"/>
      </xdr:nvSpPr>
      <xdr:spPr>
        <a:xfrm>
          <a:off x="11577320" y="6528435"/>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7" name="正方形/長方形 546"/>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8" name="正方形/長方形 547"/>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49" name="正方形/長方形 548"/>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0" name="正方形/長方形 549"/>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1" name="正方形/長方形 550"/>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2" name="正方形/長方形 551"/>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3" name="正方形/長方形 552"/>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4" name="正方形/長方形 553"/>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5" name="テキスト ボックス 554"/>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6" name="直線コネクタ 555"/>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95250</xdr:rowOff>
    </xdr:from>
    <xdr:to>
      <xdr:col>89</xdr:col>
      <xdr:colOff>174625</xdr:colOff>
      <xdr:row>59</xdr:row>
      <xdr:rowOff>95250</xdr:rowOff>
    </xdr:to>
    <xdr:cxnSp macro="">
      <xdr:nvCxnSpPr>
        <xdr:cNvPr id="557" name="直線コネクタ 556"/>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123825</xdr:rowOff>
    </xdr:from>
    <xdr:ext cx="248920" cy="248285"/>
    <xdr:sp macro="" textlink="">
      <xdr:nvSpPr>
        <xdr:cNvPr id="558" name="テキスト ボックス 557"/>
        <xdr:cNvSpPr txBox="1"/>
      </xdr:nvSpPr>
      <xdr:spPr>
        <a:xfrm>
          <a:off x="11181080" y="9705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110490</xdr:rowOff>
    </xdr:from>
    <xdr:to>
      <xdr:col>89</xdr:col>
      <xdr:colOff>174625</xdr:colOff>
      <xdr:row>57</xdr:row>
      <xdr:rowOff>110490</xdr:rowOff>
    </xdr:to>
    <xdr:cxnSp macro="">
      <xdr:nvCxnSpPr>
        <xdr:cNvPr id="559" name="直線コネクタ 558"/>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138430</xdr:rowOff>
    </xdr:from>
    <xdr:ext cx="466090" cy="249555"/>
    <xdr:sp macro="" textlink="">
      <xdr:nvSpPr>
        <xdr:cNvPr id="560" name="テキスト ボックス 559"/>
        <xdr:cNvSpPr txBox="1"/>
      </xdr:nvSpPr>
      <xdr:spPr>
        <a:xfrm>
          <a:off x="10994390" y="93903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127000</xdr:rowOff>
    </xdr:from>
    <xdr:to>
      <xdr:col>89</xdr:col>
      <xdr:colOff>174625</xdr:colOff>
      <xdr:row>55</xdr:row>
      <xdr:rowOff>127000</xdr:rowOff>
    </xdr:to>
    <xdr:cxnSp macro="">
      <xdr:nvCxnSpPr>
        <xdr:cNvPr id="561" name="直線コネクタ 560"/>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154940</xdr:rowOff>
    </xdr:from>
    <xdr:ext cx="466090" cy="248285"/>
    <xdr:sp macro="" textlink="">
      <xdr:nvSpPr>
        <xdr:cNvPr id="562" name="テキスト ボックス 561"/>
        <xdr:cNvSpPr txBox="1"/>
      </xdr:nvSpPr>
      <xdr:spPr>
        <a:xfrm>
          <a:off x="10994390" y="90766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142240</xdr:rowOff>
    </xdr:from>
    <xdr:to>
      <xdr:col>89</xdr:col>
      <xdr:colOff>174625</xdr:colOff>
      <xdr:row>53</xdr:row>
      <xdr:rowOff>142240</xdr:rowOff>
    </xdr:to>
    <xdr:cxnSp macro="">
      <xdr:nvCxnSpPr>
        <xdr:cNvPr id="563" name="直線コネクタ 562"/>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5715</xdr:rowOff>
    </xdr:from>
    <xdr:ext cx="466090" cy="249555"/>
    <xdr:sp macro="" textlink="">
      <xdr:nvSpPr>
        <xdr:cNvPr id="564" name="テキスト ボックス 563"/>
        <xdr:cNvSpPr txBox="1"/>
      </xdr:nvSpPr>
      <xdr:spPr>
        <a:xfrm>
          <a:off x="10994390" y="87623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158750</xdr:rowOff>
    </xdr:from>
    <xdr:to>
      <xdr:col>89</xdr:col>
      <xdr:colOff>174625</xdr:colOff>
      <xdr:row>51</xdr:row>
      <xdr:rowOff>158750</xdr:rowOff>
    </xdr:to>
    <xdr:cxnSp macro="">
      <xdr:nvCxnSpPr>
        <xdr:cNvPr id="565" name="直線コネクタ 564"/>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21590</xdr:rowOff>
    </xdr:from>
    <xdr:ext cx="466090" cy="247650"/>
    <xdr:sp macro="" textlink="">
      <xdr:nvSpPr>
        <xdr:cNvPr id="566" name="テキスト ボックス 565"/>
        <xdr:cNvSpPr txBox="1"/>
      </xdr:nvSpPr>
      <xdr:spPr>
        <a:xfrm>
          <a:off x="10994390" y="8448040"/>
          <a:ext cx="466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174625</xdr:colOff>
      <xdr:row>50</xdr:row>
      <xdr:rowOff>8255</xdr:rowOff>
    </xdr:to>
    <xdr:cxnSp macro="">
      <xdr:nvCxnSpPr>
        <xdr:cNvPr id="567" name="直線コネクタ 566"/>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36830</xdr:rowOff>
    </xdr:from>
    <xdr:ext cx="466090" cy="249555"/>
    <xdr:sp macro="" textlink="">
      <xdr:nvSpPr>
        <xdr:cNvPr id="568" name="テキスト ボックス 567"/>
        <xdr:cNvSpPr txBox="1"/>
      </xdr:nvSpPr>
      <xdr:spPr>
        <a:xfrm>
          <a:off x="10994390" y="813308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9" name="直線コネクタ 568"/>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52705</xdr:rowOff>
    </xdr:from>
    <xdr:ext cx="466090" cy="248285"/>
    <xdr:sp macro="" textlink="">
      <xdr:nvSpPr>
        <xdr:cNvPr id="570" name="テキスト ボックス 569"/>
        <xdr:cNvSpPr txBox="1"/>
      </xdr:nvSpPr>
      <xdr:spPr>
        <a:xfrm>
          <a:off x="10994390" y="78187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1"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66675</xdr:rowOff>
    </xdr:from>
    <xdr:to>
      <xdr:col>85</xdr:col>
      <xdr:colOff>126365</xdr:colOff>
      <xdr:row>59</xdr:row>
      <xdr:rowOff>95250</xdr:rowOff>
    </xdr:to>
    <xdr:cxnSp macro="">
      <xdr:nvCxnSpPr>
        <xdr:cNvPr id="572" name="直線コネクタ 571"/>
        <xdr:cNvCxnSpPr/>
      </xdr:nvCxnSpPr>
      <xdr:spPr>
        <a:xfrm flipV="1">
          <a:off x="14968220" y="8328025"/>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130175</xdr:rowOff>
    </xdr:from>
    <xdr:ext cx="249555" cy="248285"/>
    <xdr:sp macro="" textlink="">
      <xdr:nvSpPr>
        <xdr:cNvPr id="573" name="失業対策事業費最小値テキスト"/>
        <xdr:cNvSpPr txBox="1"/>
      </xdr:nvSpPr>
      <xdr:spPr>
        <a:xfrm>
          <a:off x="15017750" y="98774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95250</xdr:rowOff>
    </xdr:from>
    <xdr:to>
      <xdr:col>86</xdr:col>
      <xdr:colOff>25400</xdr:colOff>
      <xdr:row>59</xdr:row>
      <xdr:rowOff>95250</xdr:rowOff>
    </xdr:to>
    <xdr:cxnSp macro="">
      <xdr:nvCxnSpPr>
        <xdr:cNvPr id="574" name="直線コネクタ 573"/>
        <xdr:cNvCxnSpPr/>
      </xdr:nvCxnSpPr>
      <xdr:spPr>
        <a:xfrm>
          <a:off x="1488122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15240</xdr:rowOff>
    </xdr:from>
    <xdr:ext cx="469900" cy="249555"/>
    <xdr:sp macro="" textlink="">
      <xdr:nvSpPr>
        <xdr:cNvPr id="575" name="失業対策事業費最大値テキスト"/>
        <xdr:cNvSpPr txBox="1"/>
      </xdr:nvSpPr>
      <xdr:spPr>
        <a:xfrm>
          <a:off x="15017750" y="81114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66675</xdr:rowOff>
    </xdr:from>
    <xdr:to>
      <xdr:col>86</xdr:col>
      <xdr:colOff>25400</xdr:colOff>
      <xdr:row>50</xdr:row>
      <xdr:rowOff>66675</xdr:rowOff>
    </xdr:to>
    <xdr:cxnSp macro="">
      <xdr:nvCxnSpPr>
        <xdr:cNvPr id="576" name="直線コネクタ 575"/>
        <xdr:cNvCxnSpPr/>
      </xdr:nvCxnSpPr>
      <xdr:spPr>
        <a:xfrm>
          <a:off x="14881225" y="8328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95250</xdr:rowOff>
    </xdr:from>
    <xdr:to>
      <xdr:col>85</xdr:col>
      <xdr:colOff>127000</xdr:colOff>
      <xdr:row>59</xdr:row>
      <xdr:rowOff>95250</xdr:rowOff>
    </xdr:to>
    <xdr:cxnSp macro="">
      <xdr:nvCxnSpPr>
        <xdr:cNvPr id="577" name="直線コネクタ 576"/>
        <xdr:cNvCxnSpPr/>
      </xdr:nvCxnSpPr>
      <xdr:spPr>
        <a:xfrm>
          <a:off x="14195425" y="98425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50800</xdr:rowOff>
    </xdr:from>
    <xdr:ext cx="313690" cy="248285"/>
    <xdr:sp macro="" textlink="">
      <xdr:nvSpPr>
        <xdr:cNvPr id="578" name="失業対策事業費平均値テキスト"/>
        <xdr:cNvSpPr txBox="1"/>
      </xdr:nvSpPr>
      <xdr:spPr>
        <a:xfrm>
          <a:off x="15017750" y="9632950"/>
          <a:ext cx="3136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28575</xdr:rowOff>
    </xdr:from>
    <xdr:to>
      <xdr:col>85</xdr:col>
      <xdr:colOff>174625</xdr:colOff>
      <xdr:row>59</xdr:row>
      <xdr:rowOff>127000</xdr:rowOff>
    </xdr:to>
    <xdr:sp macro="" textlink="">
      <xdr:nvSpPr>
        <xdr:cNvPr id="579" name="フローチャート: 判断 578"/>
        <xdr:cNvSpPr/>
      </xdr:nvSpPr>
      <xdr:spPr>
        <a:xfrm>
          <a:off x="14919325" y="977582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59</xdr:row>
      <xdr:rowOff>95250</xdr:rowOff>
    </xdr:to>
    <xdr:cxnSp macro="">
      <xdr:nvCxnSpPr>
        <xdr:cNvPr id="580" name="直線コネクタ 579"/>
        <xdr:cNvCxnSpPr/>
      </xdr:nvCxnSpPr>
      <xdr:spPr>
        <a:xfrm>
          <a:off x="13385800" y="9842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32385</xdr:rowOff>
    </xdr:from>
    <xdr:to>
      <xdr:col>81</xdr:col>
      <xdr:colOff>101600</xdr:colOff>
      <xdr:row>59</xdr:row>
      <xdr:rowOff>130175</xdr:rowOff>
    </xdr:to>
    <xdr:sp macro="" textlink="">
      <xdr:nvSpPr>
        <xdr:cNvPr id="581" name="フローチャート: 判断 580"/>
        <xdr:cNvSpPr/>
      </xdr:nvSpPr>
      <xdr:spPr>
        <a:xfrm>
          <a:off x="14144625" y="977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57</xdr:row>
      <xdr:rowOff>146050</xdr:rowOff>
    </xdr:from>
    <xdr:ext cx="313690" cy="249555"/>
    <xdr:sp macro="" textlink="">
      <xdr:nvSpPr>
        <xdr:cNvPr id="582" name="テキスト ボックス 581"/>
        <xdr:cNvSpPr txBox="1"/>
      </xdr:nvSpPr>
      <xdr:spPr>
        <a:xfrm>
          <a:off x="14054455" y="95631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59</xdr:row>
      <xdr:rowOff>95250</xdr:rowOff>
    </xdr:from>
    <xdr:to>
      <xdr:col>76</xdr:col>
      <xdr:colOff>114300</xdr:colOff>
      <xdr:row>59</xdr:row>
      <xdr:rowOff>95250</xdr:rowOff>
    </xdr:to>
    <xdr:cxnSp macro="">
      <xdr:nvCxnSpPr>
        <xdr:cNvPr id="583" name="直線コネクタ 582"/>
        <xdr:cNvCxnSpPr/>
      </xdr:nvCxnSpPr>
      <xdr:spPr>
        <a:xfrm>
          <a:off x="12573000" y="9842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34290</xdr:rowOff>
    </xdr:from>
    <xdr:to>
      <xdr:col>76</xdr:col>
      <xdr:colOff>165100</xdr:colOff>
      <xdr:row>59</xdr:row>
      <xdr:rowOff>132080</xdr:rowOff>
    </xdr:to>
    <xdr:sp macro="" textlink="">
      <xdr:nvSpPr>
        <xdr:cNvPr id="584" name="フローチャート: 判断 583"/>
        <xdr:cNvSpPr/>
      </xdr:nvSpPr>
      <xdr:spPr>
        <a:xfrm>
          <a:off x="13335000" y="9781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57</xdr:row>
      <xdr:rowOff>147955</xdr:rowOff>
    </xdr:from>
    <xdr:ext cx="313690" cy="249555"/>
    <xdr:sp macro="" textlink="">
      <xdr:nvSpPr>
        <xdr:cNvPr id="585" name="テキスト ボックス 584"/>
        <xdr:cNvSpPr txBox="1"/>
      </xdr:nvSpPr>
      <xdr:spPr>
        <a:xfrm>
          <a:off x="13244830" y="95650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95250</xdr:rowOff>
    </xdr:from>
    <xdr:to>
      <xdr:col>71</xdr:col>
      <xdr:colOff>174625</xdr:colOff>
      <xdr:row>59</xdr:row>
      <xdr:rowOff>95250</xdr:rowOff>
    </xdr:to>
    <xdr:cxnSp macro="">
      <xdr:nvCxnSpPr>
        <xdr:cNvPr id="586" name="直線コネクタ 585"/>
        <xdr:cNvCxnSpPr/>
      </xdr:nvCxnSpPr>
      <xdr:spPr>
        <a:xfrm>
          <a:off x="11750675" y="9842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46355</xdr:rowOff>
    </xdr:from>
    <xdr:to>
      <xdr:col>72</xdr:col>
      <xdr:colOff>38100</xdr:colOff>
      <xdr:row>59</xdr:row>
      <xdr:rowOff>144145</xdr:rowOff>
    </xdr:to>
    <xdr:sp macro="" textlink="">
      <xdr:nvSpPr>
        <xdr:cNvPr id="587" name="フローチャート: 判断 586"/>
        <xdr:cNvSpPr/>
      </xdr:nvSpPr>
      <xdr:spPr>
        <a:xfrm>
          <a:off x="12525375" y="9793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135890</xdr:rowOff>
    </xdr:from>
    <xdr:ext cx="248285" cy="249555"/>
    <xdr:sp macro="" textlink="">
      <xdr:nvSpPr>
        <xdr:cNvPr id="588" name="テキスト ボックス 587"/>
        <xdr:cNvSpPr txBox="1"/>
      </xdr:nvSpPr>
      <xdr:spPr>
        <a:xfrm>
          <a:off x="12451715" y="9883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46355</xdr:rowOff>
    </xdr:from>
    <xdr:to>
      <xdr:col>67</xdr:col>
      <xdr:colOff>101600</xdr:colOff>
      <xdr:row>59</xdr:row>
      <xdr:rowOff>144145</xdr:rowOff>
    </xdr:to>
    <xdr:sp macro="" textlink="">
      <xdr:nvSpPr>
        <xdr:cNvPr id="589" name="フローチャート: 判断 588"/>
        <xdr:cNvSpPr/>
      </xdr:nvSpPr>
      <xdr:spPr>
        <a:xfrm>
          <a:off x="11699875" y="979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135890</xdr:rowOff>
    </xdr:from>
    <xdr:ext cx="248285" cy="249555"/>
    <xdr:sp macro="" textlink="">
      <xdr:nvSpPr>
        <xdr:cNvPr id="590" name="テキスト ボックス 589"/>
        <xdr:cNvSpPr txBox="1"/>
      </xdr:nvSpPr>
      <xdr:spPr>
        <a:xfrm>
          <a:off x="11642090" y="9883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1" name="テキスト ボックス 590"/>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2" name="テキスト ボックス 591"/>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3" name="テキスト ボックス 592"/>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4" name="テキスト ボックス 593"/>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5" name="テキスト ボックス 594"/>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46355</xdr:rowOff>
    </xdr:from>
    <xdr:to>
      <xdr:col>85</xdr:col>
      <xdr:colOff>174625</xdr:colOff>
      <xdr:row>59</xdr:row>
      <xdr:rowOff>144145</xdr:rowOff>
    </xdr:to>
    <xdr:sp macro="" textlink="">
      <xdr:nvSpPr>
        <xdr:cNvPr id="596" name="楕円 595"/>
        <xdr:cNvSpPr/>
      </xdr:nvSpPr>
      <xdr:spPr>
        <a:xfrm>
          <a:off x="14919325" y="9793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59</xdr:row>
      <xdr:rowOff>7620</xdr:rowOff>
    </xdr:from>
    <xdr:ext cx="249555" cy="249555"/>
    <xdr:sp macro="" textlink="">
      <xdr:nvSpPr>
        <xdr:cNvPr id="597" name="失業対策事業費該当値テキスト"/>
        <xdr:cNvSpPr txBox="1"/>
      </xdr:nvSpPr>
      <xdr:spPr>
        <a:xfrm>
          <a:off x="15017750" y="97548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46355</xdr:rowOff>
    </xdr:from>
    <xdr:to>
      <xdr:col>81</xdr:col>
      <xdr:colOff>101600</xdr:colOff>
      <xdr:row>59</xdr:row>
      <xdr:rowOff>144145</xdr:rowOff>
    </xdr:to>
    <xdr:sp macro="" textlink="">
      <xdr:nvSpPr>
        <xdr:cNvPr id="598" name="楕円 597"/>
        <xdr:cNvSpPr/>
      </xdr:nvSpPr>
      <xdr:spPr>
        <a:xfrm>
          <a:off x="14144625"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135890</xdr:rowOff>
    </xdr:from>
    <xdr:ext cx="248285" cy="249555"/>
    <xdr:sp macro="" textlink="">
      <xdr:nvSpPr>
        <xdr:cNvPr id="599" name="テキスト ボックス 598"/>
        <xdr:cNvSpPr txBox="1"/>
      </xdr:nvSpPr>
      <xdr:spPr>
        <a:xfrm>
          <a:off x="14086840" y="9883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46355</xdr:rowOff>
    </xdr:from>
    <xdr:to>
      <xdr:col>76</xdr:col>
      <xdr:colOff>165100</xdr:colOff>
      <xdr:row>59</xdr:row>
      <xdr:rowOff>144145</xdr:rowOff>
    </xdr:to>
    <xdr:sp macro="" textlink="">
      <xdr:nvSpPr>
        <xdr:cNvPr id="600" name="楕円 599"/>
        <xdr:cNvSpPr/>
      </xdr:nvSpPr>
      <xdr:spPr>
        <a:xfrm>
          <a:off x="13335000"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59</xdr:row>
      <xdr:rowOff>135890</xdr:rowOff>
    </xdr:from>
    <xdr:ext cx="249555" cy="249555"/>
    <xdr:sp macro="" textlink="">
      <xdr:nvSpPr>
        <xdr:cNvPr id="601" name="テキスト ボックス 600"/>
        <xdr:cNvSpPr txBox="1"/>
      </xdr:nvSpPr>
      <xdr:spPr>
        <a:xfrm>
          <a:off x="13271500" y="9883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46355</xdr:rowOff>
    </xdr:from>
    <xdr:to>
      <xdr:col>72</xdr:col>
      <xdr:colOff>38100</xdr:colOff>
      <xdr:row>59</xdr:row>
      <xdr:rowOff>144145</xdr:rowOff>
    </xdr:to>
    <xdr:sp macro="" textlink="">
      <xdr:nvSpPr>
        <xdr:cNvPr id="602" name="楕円 601"/>
        <xdr:cNvSpPr/>
      </xdr:nvSpPr>
      <xdr:spPr>
        <a:xfrm>
          <a:off x="12525375" y="9793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160020</xdr:rowOff>
    </xdr:from>
    <xdr:ext cx="248285" cy="248285"/>
    <xdr:sp macro="" textlink="">
      <xdr:nvSpPr>
        <xdr:cNvPr id="603" name="テキスト ボックス 602"/>
        <xdr:cNvSpPr txBox="1"/>
      </xdr:nvSpPr>
      <xdr:spPr>
        <a:xfrm>
          <a:off x="12451715" y="9577070"/>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46355</xdr:rowOff>
    </xdr:from>
    <xdr:to>
      <xdr:col>67</xdr:col>
      <xdr:colOff>101600</xdr:colOff>
      <xdr:row>59</xdr:row>
      <xdr:rowOff>144145</xdr:rowOff>
    </xdr:to>
    <xdr:sp macro="" textlink="">
      <xdr:nvSpPr>
        <xdr:cNvPr id="604" name="楕円 603"/>
        <xdr:cNvSpPr/>
      </xdr:nvSpPr>
      <xdr:spPr>
        <a:xfrm>
          <a:off x="11699875"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160020</xdr:rowOff>
    </xdr:from>
    <xdr:ext cx="248285" cy="248285"/>
    <xdr:sp macro="" textlink="">
      <xdr:nvSpPr>
        <xdr:cNvPr id="605" name="テキスト ボックス 604"/>
        <xdr:cNvSpPr txBox="1"/>
      </xdr:nvSpPr>
      <xdr:spPr>
        <a:xfrm>
          <a:off x="11642090" y="9577070"/>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6" name="正方形/長方形 605"/>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7" name="正方形/長方形 606"/>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8" name="正方形/長方形 607"/>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9" name="正方形/長方形 608"/>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0" name="正方形/長方形 609"/>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1" name="正方形/長方形 610"/>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2" name="正方形/長方形 611"/>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3" name="正方形/長方形 612"/>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4" name="テキスト ボックス 613"/>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5" name="直線コネクタ 614"/>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16" name="直線コネクタ 615"/>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17" name="テキスト ボックス 616"/>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8" name="直線コネクタ 617"/>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34290</xdr:rowOff>
    </xdr:from>
    <xdr:ext cx="595630" cy="249555"/>
    <xdr:sp macro="" textlink="">
      <xdr:nvSpPr>
        <xdr:cNvPr id="619" name="テキスト ボックス 618"/>
        <xdr:cNvSpPr txBox="1"/>
      </xdr:nvSpPr>
      <xdr:spPr>
        <a:xfrm>
          <a:off x="10866120"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20" name="直線コネクタ 619"/>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162560</xdr:rowOff>
    </xdr:from>
    <xdr:ext cx="595630" cy="248285"/>
    <xdr:sp macro="" textlink="">
      <xdr:nvSpPr>
        <xdr:cNvPr id="621" name="テキスト ボックス 620"/>
        <xdr:cNvSpPr txBox="1"/>
      </xdr:nvSpPr>
      <xdr:spPr>
        <a:xfrm>
          <a:off x="10866120"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22" name="直線コネクタ 621"/>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126365</xdr:rowOff>
    </xdr:from>
    <xdr:ext cx="595630" cy="248285"/>
    <xdr:sp macro="" textlink="">
      <xdr:nvSpPr>
        <xdr:cNvPr id="623" name="テキスト ボックス 622"/>
        <xdr:cNvSpPr txBox="1"/>
      </xdr:nvSpPr>
      <xdr:spPr>
        <a:xfrm>
          <a:off x="10866120"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4" name="直線コネクタ 623"/>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89535</xdr:rowOff>
    </xdr:from>
    <xdr:ext cx="595630" cy="248285"/>
    <xdr:sp macro="" textlink="">
      <xdr:nvSpPr>
        <xdr:cNvPr id="625" name="テキスト ボックス 624"/>
        <xdr:cNvSpPr txBox="1"/>
      </xdr:nvSpPr>
      <xdr:spPr>
        <a:xfrm>
          <a:off x="10866120" y="11487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6" name="直線コネクタ 625"/>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52705</xdr:rowOff>
    </xdr:from>
    <xdr:ext cx="684530" cy="248285"/>
    <xdr:sp macro="" textlink="">
      <xdr:nvSpPr>
        <xdr:cNvPr id="627" name="テキスト ボックス 626"/>
        <xdr:cNvSpPr txBox="1"/>
      </xdr:nvSpPr>
      <xdr:spPr>
        <a:xfrm>
          <a:off x="10791825" y="11120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8"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40640</xdr:rowOff>
    </xdr:from>
    <xdr:to>
      <xdr:col>85</xdr:col>
      <xdr:colOff>126365</xdr:colOff>
      <xdr:row>78</xdr:row>
      <xdr:rowOff>154305</xdr:rowOff>
    </xdr:to>
    <xdr:cxnSp macro="">
      <xdr:nvCxnSpPr>
        <xdr:cNvPr id="629" name="直線コネクタ 628"/>
        <xdr:cNvCxnSpPr/>
      </xdr:nvCxnSpPr>
      <xdr:spPr>
        <a:xfrm flipV="1">
          <a:off x="14968220" y="11769090"/>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158115</xdr:rowOff>
    </xdr:from>
    <xdr:ext cx="534670" cy="248285"/>
    <xdr:sp macro="" textlink="">
      <xdr:nvSpPr>
        <xdr:cNvPr id="630" name="公債費最小値テキスト"/>
        <xdr:cNvSpPr txBox="1"/>
      </xdr:nvSpPr>
      <xdr:spPr>
        <a:xfrm>
          <a:off x="15017750" y="130422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154305</xdr:rowOff>
    </xdr:from>
    <xdr:to>
      <xdr:col>86</xdr:col>
      <xdr:colOff>25400</xdr:colOff>
      <xdr:row>78</xdr:row>
      <xdr:rowOff>154305</xdr:rowOff>
    </xdr:to>
    <xdr:cxnSp macro="">
      <xdr:nvCxnSpPr>
        <xdr:cNvPr id="631" name="直線コネクタ 630"/>
        <xdr:cNvCxnSpPr/>
      </xdr:nvCxnSpPr>
      <xdr:spPr>
        <a:xfrm>
          <a:off x="14881225" y="13038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154940</xdr:rowOff>
    </xdr:from>
    <xdr:ext cx="598805" cy="248285"/>
    <xdr:sp macro="" textlink="">
      <xdr:nvSpPr>
        <xdr:cNvPr id="632" name="公債費最大値テキスト"/>
        <xdr:cNvSpPr txBox="1"/>
      </xdr:nvSpPr>
      <xdr:spPr>
        <a:xfrm>
          <a:off x="15017750" y="115531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40640</xdr:rowOff>
    </xdr:from>
    <xdr:to>
      <xdr:col>86</xdr:col>
      <xdr:colOff>25400</xdr:colOff>
      <xdr:row>71</xdr:row>
      <xdr:rowOff>40640</xdr:rowOff>
    </xdr:to>
    <xdr:cxnSp macro="">
      <xdr:nvCxnSpPr>
        <xdr:cNvPr id="633" name="直線コネクタ 632"/>
        <xdr:cNvCxnSpPr/>
      </xdr:nvCxnSpPr>
      <xdr:spPr>
        <a:xfrm>
          <a:off x="14881225" y="11769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84455</xdr:rowOff>
    </xdr:from>
    <xdr:to>
      <xdr:col>85</xdr:col>
      <xdr:colOff>127000</xdr:colOff>
      <xdr:row>78</xdr:row>
      <xdr:rowOff>102235</xdr:rowOff>
    </xdr:to>
    <xdr:cxnSp macro="">
      <xdr:nvCxnSpPr>
        <xdr:cNvPr id="634" name="直線コネクタ 633"/>
        <xdr:cNvCxnSpPr/>
      </xdr:nvCxnSpPr>
      <xdr:spPr>
        <a:xfrm>
          <a:off x="14195425" y="12968605"/>
          <a:ext cx="7747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18415</xdr:rowOff>
    </xdr:from>
    <xdr:ext cx="598805" cy="248285"/>
    <xdr:sp macro="" textlink="">
      <xdr:nvSpPr>
        <xdr:cNvPr id="635" name="公債費平均値テキスト"/>
        <xdr:cNvSpPr txBox="1"/>
      </xdr:nvSpPr>
      <xdr:spPr>
        <a:xfrm>
          <a:off x="15017750" y="1257236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161290</xdr:rowOff>
    </xdr:from>
    <xdr:to>
      <xdr:col>85</xdr:col>
      <xdr:colOff>174625</xdr:colOff>
      <xdr:row>77</xdr:row>
      <xdr:rowOff>93980</xdr:rowOff>
    </xdr:to>
    <xdr:sp macro="" textlink="">
      <xdr:nvSpPr>
        <xdr:cNvPr id="636" name="フローチャート: 判断 635"/>
        <xdr:cNvSpPr/>
      </xdr:nvSpPr>
      <xdr:spPr>
        <a:xfrm>
          <a:off x="14919325" y="127152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84455</xdr:rowOff>
    </xdr:from>
    <xdr:to>
      <xdr:col>81</xdr:col>
      <xdr:colOff>50800</xdr:colOff>
      <xdr:row>78</xdr:row>
      <xdr:rowOff>92075</xdr:rowOff>
    </xdr:to>
    <xdr:cxnSp macro="">
      <xdr:nvCxnSpPr>
        <xdr:cNvPr id="637" name="直線コネクタ 636"/>
        <xdr:cNvCxnSpPr/>
      </xdr:nvCxnSpPr>
      <xdr:spPr>
        <a:xfrm flipV="1">
          <a:off x="13385800" y="1296860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6985</xdr:rowOff>
    </xdr:from>
    <xdr:to>
      <xdr:col>81</xdr:col>
      <xdr:colOff>101600</xdr:colOff>
      <xdr:row>77</xdr:row>
      <xdr:rowOff>104775</xdr:rowOff>
    </xdr:to>
    <xdr:sp macro="" textlink="">
      <xdr:nvSpPr>
        <xdr:cNvPr id="638" name="フローチャート: 判断 637"/>
        <xdr:cNvSpPr/>
      </xdr:nvSpPr>
      <xdr:spPr>
        <a:xfrm>
          <a:off x="14144625" y="12726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121285</xdr:rowOff>
    </xdr:from>
    <xdr:ext cx="598805" cy="248285"/>
    <xdr:sp macro="" textlink="">
      <xdr:nvSpPr>
        <xdr:cNvPr id="639" name="テキスト ボックス 638"/>
        <xdr:cNvSpPr txBox="1"/>
      </xdr:nvSpPr>
      <xdr:spPr>
        <a:xfrm>
          <a:off x="13927455" y="125101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92075</xdr:rowOff>
    </xdr:from>
    <xdr:to>
      <xdr:col>76</xdr:col>
      <xdr:colOff>114300</xdr:colOff>
      <xdr:row>78</xdr:row>
      <xdr:rowOff>93980</xdr:rowOff>
    </xdr:to>
    <xdr:cxnSp macro="">
      <xdr:nvCxnSpPr>
        <xdr:cNvPr id="640" name="直線コネクタ 639"/>
        <xdr:cNvCxnSpPr/>
      </xdr:nvCxnSpPr>
      <xdr:spPr>
        <a:xfrm flipV="1">
          <a:off x="12573000" y="1297622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10160</xdr:rowOff>
    </xdr:from>
    <xdr:to>
      <xdr:col>76</xdr:col>
      <xdr:colOff>165100</xdr:colOff>
      <xdr:row>77</xdr:row>
      <xdr:rowOff>107950</xdr:rowOff>
    </xdr:to>
    <xdr:sp macro="" textlink="">
      <xdr:nvSpPr>
        <xdr:cNvPr id="641" name="フローチャート: 判断 640"/>
        <xdr:cNvSpPr/>
      </xdr:nvSpPr>
      <xdr:spPr>
        <a:xfrm>
          <a:off x="13335000" y="1272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124460</xdr:rowOff>
    </xdr:from>
    <xdr:ext cx="598805" cy="248285"/>
    <xdr:sp macro="" textlink="">
      <xdr:nvSpPr>
        <xdr:cNvPr id="642" name="テキスト ボックス 641"/>
        <xdr:cNvSpPr txBox="1"/>
      </xdr:nvSpPr>
      <xdr:spPr>
        <a:xfrm>
          <a:off x="13101955" y="125133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93980</xdr:rowOff>
    </xdr:from>
    <xdr:to>
      <xdr:col>71</xdr:col>
      <xdr:colOff>174625</xdr:colOff>
      <xdr:row>78</xdr:row>
      <xdr:rowOff>95885</xdr:rowOff>
    </xdr:to>
    <xdr:cxnSp macro="">
      <xdr:nvCxnSpPr>
        <xdr:cNvPr id="643" name="直線コネクタ 642"/>
        <xdr:cNvCxnSpPr/>
      </xdr:nvCxnSpPr>
      <xdr:spPr>
        <a:xfrm flipV="1">
          <a:off x="11750675" y="1297813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35560</xdr:rowOff>
    </xdr:from>
    <xdr:to>
      <xdr:col>72</xdr:col>
      <xdr:colOff>38100</xdr:colOff>
      <xdr:row>77</xdr:row>
      <xdr:rowOff>133350</xdr:rowOff>
    </xdr:to>
    <xdr:sp macro="" textlink="">
      <xdr:nvSpPr>
        <xdr:cNvPr id="644" name="フローチャート: 判断 643"/>
        <xdr:cNvSpPr/>
      </xdr:nvSpPr>
      <xdr:spPr>
        <a:xfrm>
          <a:off x="12525375" y="127546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149225</xdr:rowOff>
    </xdr:from>
    <xdr:ext cx="598805" cy="248285"/>
    <xdr:sp macro="" textlink="">
      <xdr:nvSpPr>
        <xdr:cNvPr id="645" name="テキスト ボックス 644"/>
        <xdr:cNvSpPr txBox="1"/>
      </xdr:nvSpPr>
      <xdr:spPr>
        <a:xfrm>
          <a:off x="12292330" y="125380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48895</xdr:rowOff>
    </xdr:from>
    <xdr:to>
      <xdr:col>67</xdr:col>
      <xdr:colOff>101600</xdr:colOff>
      <xdr:row>77</xdr:row>
      <xdr:rowOff>146685</xdr:rowOff>
    </xdr:to>
    <xdr:sp macro="" textlink="">
      <xdr:nvSpPr>
        <xdr:cNvPr id="646" name="フローチャート: 判断 645"/>
        <xdr:cNvSpPr/>
      </xdr:nvSpPr>
      <xdr:spPr>
        <a:xfrm>
          <a:off x="11699875" y="12767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162560</xdr:rowOff>
    </xdr:from>
    <xdr:ext cx="598805" cy="248285"/>
    <xdr:sp macro="" textlink="">
      <xdr:nvSpPr>
        <xdr:cNvPr id="647" name="テキスト ボックス 646"/>
        <xdr:cNvSpPr txBox="1"/>
      </xdr:nvSpPr>
      <xdr:spPr>
        <a:xfrm>
          <a:off x="11482705" y="125514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8" name="テキスト ボックス 647"/>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9" name="テキスト ボックス 648"/>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0" name="テキスト ボックス 649"/>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1" name="テキスト ボックス 650"/>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2" name="テキスト ボックス 651"/>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53340</xdr:rowOff>
    </xdr:from>
    <xdr:to>
      <xdr:col>85</xdr:col>
      <xdr:colOff>174625</xdr:colOff>
      <xdr:row>78</xdr:row>
      <xdr:rowOff>151130</xdr:rowOff>
    </xdr:to>
    <xdr:sp macro="" textlink="">
      <xdr:nvSpPr>
        <xdr:cNvPr id="653" name="楕円 652"/>
        <xdr:cNvSpPr/>
      </xdr:nvSpPr>
      <xdr:spPr>
        <a:xfrm>
          <a:off x="14919325" y="129374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136525</xdr:rowOff>
    </xdr:from>
    <xdr:ext cx="534670" cy="249555"/>
    <xdr:sp macro="" textlink="">
      <xdr:nvSpPr>
        <xdr:cNvPr id="654" name="公債費該当値テキスト"/>
        <xdr:cNvSpPr txBox="1"/>
      </xdr:nvSpPr>
      <xdr:spPr>
        <a:xfrm>
          <a:off x="15017750" y="128555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35560</xdr:rowOff>
    </xdr:from>
    <xdr:to>
      <xdr:col>81</xdr:col>
      <xdr:colOff>101600</xdr:colOff>
      <xdr:row>78</xdr:row>
      <xdr:rowOff>133350</xdr:rowOff>
    </xdr:to>
    <xdr:sp macro="" textlink="">
      <xdr:nvSpPr>
        <xdr:cNvPr id="655" name="楕円 654"/>
        <xdr:cNvSpPr/>
      </xdr:nvSpPr>
      <xdr:spPr>
        <a:xfrm>
          <a:off x="14144625" y="12919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125095</xdr:rowOff>
    </xdr:from>
    <xdr:ext cx="533400" cy="248285"/>
    <xdr:sp macro="" textlink="">
      <xdr:nvSpPr>
        <xdr:cNvPr id="656" name="テキスト ボックス 655"/>
        <xdr:cNvSpPr txBox="1"/>
      </xdr:nvSpPr>
      <xdr:spPr>
        <a:xfrm>
          <a:off x="13959840" y="130092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42545</xdr:rowOff>
    </xdr:from>
    <xdr:to>
      <xdr:col>76</xdr:col>
      <xdr:colOff>165100</xdr:colOff>
      <xdr:row>78</xdr:row>
      <xdr:rowOff>140335</xdr:rowOff>
    </xdr:to>
    <xdr:sp macro="" textlink="">
      <xdr:nvSpPr>
        <xdr:cNvPr id="657" name="楕円 656"/>
        <xdr:cNvSpPr/>
      </xdr:nvSpPr>
      <xdr:spPr>
        <a:xfrm>
          <a:off x="13335000" y="12926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132080</xdr:rowOff>
    </xdr:from>
    <xdr:ext cx="533400" cy="249555"/>
    <xdr:sp macro="" textlink="">
      <xdr:nvSpPr>
        <xdr:cNvPr id="658" name="テキスト ボックス 657"/>
        <xdr:cNvSpPr txBox="1"/>
      </xdr:nvSpPr>
      <xdr:spPr>
        <a:xfrm>
          <a:off x="13134340" y="1301623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44450</xdr:rowOff>
    </xdr:from>
    <xdr:to>
      <xdr:col>72</xdr:col>
      <xdr:colOff>38100</xdr:colOff>
      <xdr:row>78</xdr:row>
      <xdr:rowOff>142240</xdr:rowOff>
    </xdr:to>
    <xdr:sp macro="" textlink="">
      <xdr:nvSpPr>
        <xdr:cNvPr id="659" name="楕円 658"/>
        <xdr:cNvSpPr/>
      </xdr:nvSpPr>
      <xdr:spPr>
        <a:xfrm>
          <a:off x="12525375" y="129286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133985</xdr:rowOff>
    </xdr:from>
    <xdr:ext cx="533400" cy="249555"/>
    <xdr:sp macro="" textlink="">
      <xdr:nvSpPr>
        <xdr:cNvPr id="660" name="テキスト ボックス 659"/>
        <xdr:cNvSpPr txBox="1"/>
      </xdr:nvSpPr>
      <xdr:spPr>
        <a:xfrm>
          <a:off x="12324715" y="130181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46990</xdr:rowOff>
    </xdr:from>
    <xdr:to>
      <xdr:col>67</xdr:col>
      <xdr:colOff>101600</xdr:colOff>
      <xdr:row>78</xdr:row>
      <xdr:rowOff>144780</xdr:rowOff>
    </xdr:to>
    <xdr:sp macro="" textlink="">
      <xdr:nvSpPr>
        <xdr:cNvPr id="661" name="楕円 660"/>
        <xdr:cNvSpPr/>
      </xdr:nvSpPr>
      <xdr:spPr>
        <a:xfrm>
          <a:off x="11699875" y="12931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136525</xdr:rowOff>
    </xdr:from>
    <xdr:ext cx="533400" cy="249555"/>
    <xdr:sp macro="" textlink="">
      <xdr:nvSpPr>
        <xdr:cNvPr id="662" name="テキスト ボックス 661"/>
        <xdr:cNvSpPr txBox="1"/>
      </xdr:nvSpPr>
      <xdr:spPr>
        <a:xfrm>
          <a:off x="11515090" y="130206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3" name="正方形/長方形 662"/>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4" name="正方形/長方形 663"/>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5" name="正方形/長方形 664"/>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6" name="正方形/長方形 665"/>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7" name="正方形/長方形 666"/>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8" name="正方形/長方形 667"/>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9" name="正方形/長方形 668"/>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0" name="正方形/長方形 669"/>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1" name="テキスト ボックス 670"/>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2" name="直線コネクタ 671"/>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174625</xdr:colOff>
      <xdr:row>98</xdr:row>
      <xdr:rowOff>139700</xdr:rowOff>
    </xdr:to>
    <xdr:cxnSp macro="">
      <xdr:nvCxnSpPr>
        <xdr:cNvPr id="673" name="直線コネクタ 672"/>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920" cy="257810"/>
    <xdr:sp macro="" textlink="">
      <xdr:nvSpPr>
        <xdr:cNvPr id="674" name="テキスト ボックス 673"/>
        <xdr:cNvSpPr txBox="1"/>
      </xdr:nvSpPr>
      <xdr:spPr>
        <a:xfrm>
          <a:off x="11181080" y="162280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174625</xdr:colOff>
      <xdr:row>96</xdr:row>
      <xdr:rowOff>25400</xdr:rowOff>
    </xdr:to>
    <xdr:cxnSp macro="">
      <xdr:nvCxnSpPr>
        <xdr:cNvPr id="675" name="直線コネクタ 674"/>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7810"/>
    <xdr:sp macro="" textlink="">
      <xdr:nvSpPr>
        <xdr:cNvPr id="676" name="テキスト ボックス 675"/>
        <xdr:cNvSpPr txBox="1"/>
      </xdr:nvSpPr>
      <xdr:spPr>
        <a:xfrm>
          <a:off x="10866120" y="157708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174625</xdr:colOff>
      <xdr:row>93</xdr:row>
      <xdr:rowOff>82550</xdr:rowOff>
    </xdr:to>
    <xdr:cxnSp macro="">
      <xdr:nvCxnSpPr>
        <xdr:cNvPr id="677" name="直線コネクタ 676"/>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4530" cy="257810"/>
    <xdr:sp macro="" textlink="">
      <xdr:nvSpPr>
        <xdr:cNvPr id="678" name="テキスト ボックス 677"/>
        <xdr:cNvSpPr txBox="1"/>
      </xdr:nvSpPr>
      <xdr:spPr>
        <a:xfrm>
          <a:off x="10791825" y="153136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134620</xdr:rowOff>
    </xdr:from>
    <xdr:to>
      <xdr:col>89</xdr:col>
      <xdr:colOff>174625</xdr:colOff>
      <xdr:row>90</xdr:row>
      <xdr:rowOff>134620</xdr:rowOff>
    </xdr:to>
    <xdr:cxnSp macro="">
      <xdr:nvCxnSpPr>
        <xdr:cNvPr id="679" name="直線コネクタ 678"/>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162560</xdr:rowOff>
    </xdr:from>
    <xdr:ext cx="684530" cy="251460"/>
    <xdr:sp macro="" textlink="">
      <xdr:nvSpPr>
        <xdr:cNvPr id="680" name="テキスト ボックス 679"/>
        <xdr:cNvSpPr txBox="1"/>
      </xdr:nvSpPr>
      <xdr:spPr>
        <a:xfrm>
          <a:off x="10791825" y="14862810"/>
          <a:ext cx="6845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1" name="直線コネクタ 680"/>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52705</xdr:rowOff>
    </xdr:from>
    <xdr:ext cx="684530" cy="248285"/>
    <xdr:sp macro="" textlink="">
      <xdr:nvSpPr>
        <xdr:cNvPr id="682" name="テキスト ボックス 681"/>
        <xdr:cNvSpPr txBox="1"/>
      </xdr:nvSpPr>
      <xdr:spPr>
        <a:xfrm>
          <a:off x="10791825" y="14422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3"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127635</xdr:rowOff>
    </xdr:from>
    <xdr:to>
      <xdr:col>85</xdr:col>
      <xdr:colOff>126365</xdr:colOff>
      <xdr:row>98</xdr:row>
      <xdr:rowOff>139700</xdr:rowOff>
    </xdr:to>
    <xdr:cxnSp macro="">
      <xdr:nvCxnSpPr>
        <xdr:cNvPr id="684" name="直線コネクタ 683"/>
        <xdr:cNvCxnSpPr/>
      </xdr:nvCxnSpPr>
      <xdr:spPr>
        <a:xfrm flipV="1">
          <a:off x="14968220" y="1499298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143510</xdr:rowOff>
    </xdr:from>
    <xdr:ext cx="313690" cy="257810"/>
    <xdr:sp macro="" textlink="">
      <xdr:nvSpPr>
        <xdr:cNvPr id="685" name="積立金最小値テキスト"/>
        <xdr:cNvSpPr txBox="1"/>
      </xdr:nvSpPr>
      <xdr:spPr>
        <a:xfrm>
          <a:off x="15017750" y="163741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6" name="直線コネクタ 685"/>
        <xdr:cNvCxnSpPr/>
      </xdr:nvCxnSpPr>
      <xdr:spPr>
        <a:xfrm>
          <a:off x="14881225" y="1637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76200</xdr:rowOff>
    </xdr:from>
    <xdr:ext cx="690245" cy="248920"/>
    <xdr:sp macro="" textlink="">
      <xdr:nvSpPr>
        <xdr:cNvPr id="687" name="積立金最大値テキスト"/>
        <xdr:cNvSpPr txBox="1"/>
      </xdr:nvSpPr>
      <xdr:spPr>
        <a:xfrm>
          <a:off x="15017750" y="14776450"/>
          <a:ext cx="6902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127635</xdr:rowOff>
    </xdr:from>
    <xdr:to>
      <xdr:col>86</xdr:col>
      <xdr:colOff>25400</xdr:colOff>
      <xdr:row>90</xdr:row>
      <xdr:rowOff>127635</xdr:rowOff>
    </xdr:to>
    <xdr:cxnSp macro="">
      <xdr:nvCxnSpPr>
        <xdr:cNvPr id="688" name="直線コネクタ 687"/>
        <xdr:cNvCxnSpPr/>
      </xdr:nvCxnSpPr>
      <xdr:spPr>
        <a:xfrm>
          <a:off x="14881225" y="14992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158750</xdr:rowOff>
    </xdr:from>
    <xdr:to>
      <xdr:col>85</xdr:col>
      <xdr:colOff>127000</xdr:colOff>
      <xdr:row>97</xdr:row>
      <xdr:rowOff>53340</xdr:rowOff>
    </xdr:to>
    <xdr:cxnSp macro="">
      <xdr:nvCxnSpPr>
        <xdr:cNvPr id="689" name="直線コネクタ 688"/>
        <xdr:cNvCxnSpPr/>
      </xdr:nvCxnSpPr>
      <xdr:spPr>
        <a:xfrm>
          <a:off x="14195425" y="16046450"/>
          <a:ext cx="7747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129540</xdr:rowOff>
    </xdr:from>
    <xdr:ext cx="598805" cy="259080"/>
    <xdr:sp macro="" textlink="">
      <xdr:nvSpPr>
        <xdr:cNvPr id="690" name="積立金平均値テキスト"/>
        <xdr:cNvSpPr txBox="1"/>
      </xdr:nvSpPr>
      <xdr:spPr>
        <a:xfrm>
          <a:off x="15017750" y="161886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151130</xdr:rowOff>
    </xdr:from>
    <xdr:to>
      <xdr:col>85</xdr:col>
      <xdr:colOff>174625</xdr:colOff>
      <xdr:row>98</xdr:row>
      <xdr:rowOff>81280</xdr:rowOff>
    </xdr:to>
    <xdr:sp macro="" textlink="">
      <xdr:nvSpPr>
        <xdr:cNvPr id="691" name="フローチャート: 判断 690"/>
        <xdr:cNvSpPr/>
      </xdr:nvSpPr>
      <xdr:spPr>
        <a:xfrm>
          <a:off x="14919325" y="162102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158750</xdr:rowOff>
    </xdr:from>
    <xdr:to>
      <xdr:col>81</xdr:col>
      <xdr:colOff>50800</xdr:colOff>
      <xdr:row>97</xdr:row>
      <xdr:rowOff>105410</xdr:rowOff>
    </xdr:to>
    <xdr:cxnSp macro="">
      <xdr:nvCxnSpPr>
        <xdr:cNvPr id="692" name="直線コネクタ 691"/>
        <xdr:cNvCxnSpPr/>
      </xdr:nvCxnSpPr>
      <xdr:spPr>
        <a:xfrm flipV="1">
          <a:off x="13385800" y="16046450"/>
          <a:ext cx="80962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158115</xdr:rowOff>
    </xdr:from>
    <xdr:to>
      <xdr:col>81</xdr:col>
      <xdr:colOff>101600</xdr:colOff>
      <xdr:row>98</xdr:row>
      <xdr:rowOff>88265</xdr:rowOff>
    </xdr:to>
    <xdr:sp macro="" textlink="">
      <xdr:nvSpPr>
        <xdr:cNvPr id="693" name="フローチャート: 判断 692"/>
        <xdr:cNvSpPr/>
      </xdr:nvSpPr>
      <xdr:spPr>
        <a:xfrm>
          <a:off x="14144625" y="162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79375</xdr:rowOff>
    </xdr:from>
    <xdr:ext cx="598805" cy="258445"/>
    <xdr:sp macro="" textlink="">
      <xdr:nvSpPr>
        <xdr:cNvPr id="694" name="テキスト ボックス 693"/>
        <xdr:cNvSpPr txBox="1"/>
      </xdr:nvSpPr>
      <xdr:spPr>
        <a:xfrm>
          <a:off x="13927455" y="16309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27940</xdr:rowOff>
    </xdr:from>
    <xdr:to>
      <xdr:col>76</xdr:col>
      <xdr:colOff>114300</xdr:colOff>
      <xdr:row>97</xdr:row>
      <xdr:rowOff>105410</xdr:rowOff>
    </xdr:to>
    <xdr:cxnSp macro="">
      <xdr:nvCxnSpPr>
        <xdr:cNvPr id="695" name="直線コネクタ 694"/>
        <xdr:cNvCxnSpPr/>
      </xdr:nvCxnSpPr>
      <xdr:spPr>
        <a:xfrm>
          <a:off x="12573000" y="16087090"/>
          <a:ext cx="8128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151765</xdr:rowOff>
    </xdr:from>
    <xdr:to>
      <xdr:col>76</xdr:col>
      <xdr:colOff>165100</xdr:colOff>
      <xdr:row>98</xdr:row>
      <xdr:rowOff>81915</xdr:rowOff>
    </xdr:to>
    <xdr:sp macro="" textlink="">
      <xdr:nvSpPr>
        <xdr:cNvPr id="696" name="フローチャート: 判断 695"/>
        <xdr:cNvSpPr/>
      </xdr:nvSpPr>
      <xdr:spPr>
        <a:xfrm>
          <a:off x="13335000" y="162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73025</xdr:rowOff>
    </xdr:from>
    <xdr:ext cx="598805" cy="259080"/>
    <xdr:sp macro="" textlink="">
      <xdr:nvSpPr>
        <xdr:cNvPr id="697" name="テキスト ボックス 696"/>
        <xdr:cNvSpPr txBox="1"/>
      </xdr:nvSpPr>
      <xdr:spPr>
        <a:xfrm>
          <a:off x="13101955" y="163036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27305</xdr:rowOff>
    </xdr:from>
    <xdr:to>
      <xdr:col>71</xdr:col>
      <xdr:colOff>174625</xdr:colOff>
      <xdr:row>97</xdr:row>
      <xdr:rowOff>27940</xdr:rowOff>
    </xdr:to>
    <xdr:cxnSp macro="">
      <xdr:nvCxnSpPr>
        <xdr:cNvPr id="698" name="直線コネクタ 697"/>
        <xdr:cNvCxnSpPr/>
      </xdr:nvCxnSpPr>
      <xdr:spPr>
        <a:xfrm>
          <a:off x="11750675" y="1608645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138430</xdr:rowOff>
    </xdr:from>
    <xdr:to>
      <xdr:col>72</xdr:col>
      <xdr:colOff>38100</xdr:colOff>
      <xdr:row>98</xdr:row>
      <xdr:rowOff>68580</xdr:rowOff>
    </xdr:to>
    <xdr:sp macro="" textlink="">
      <xdr:nvSpPr>
        <xdr:cNvPr id="699" name="フローチャート: 判断 698"/>
        <xdr:cNvSpPr/>
      </xdr:nvSpPr>
      <xdr:spPr>
        <a:xfrm>
          <a:off x="12525375" y="161975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59690</xdr:rowOff>
    </xdr:from>
    <xdr:ext cx="598805" cy="259080"/>
    <xdr:sp macro="" textlink="">
      <xdr:nvSpPr>
        <xdr:cNvPr id="700" name="テキスト ボックス 699"/>
        <xdr:cNvSpPr txBox="1"/>
      </xdr:nvSpPr>
      <xdr:spPr>
        <a:xfrm>
          <a:off x="12292330" y="16290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15240</xdr:rowOff>
    </xdr:from>
    <xdr:to>
      <xdr:col>67</xdr:col>
      <xdr:colOff>101600</xdr:colOff>
      <xdr:row>98</xdr:row>
      <xdr:rowOff>116840</xdr:rowOff>
    </xdr:to>
    <xdr:sp macro="" textlink="">
      <xdr:nvSpPr>
        <xdr:cNvPr id="701" name="フローチャート: 判断 700"/>
        <xdr:cNvSpPr/>
      </xdr:nvSpPr>
      <xdr:spPr>
        <a:xfrm>
          <a:off x="11699875" y="1624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107950</xdr:rowOff>
    </xdr:from>
    <xdr:ext cx="533400" cy="259080"/>
    <xdr:sp macro="" textlink="">
      <xdr:nvSpPr>
        <xdr:cNvPr id="702" name="テキスト ボックス 701"/>
        <xdr:cNvSpPr txBox="1"/>
      </xdr:nvSpPr>
      <xdr:spPr>
        <a:xfrm>
          <a:off x="11515090" y="16338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6" name="テキスト ボックス 705"/>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2540</xdr:rowOff>
    </xdr:from>
    <xdr:to>
      <xdr:col>85</xdr:col>
      <xdr:colOff>174625</xdr:colOff>
      <xdr:row>97</xdr:row>
      <xdr:rowOff>104140</xdr:rowOff>
    </xdr:to>
    <xdr:sp macro="" textlink="">
      <xdr:nvSpPr>
        <xdr:cNvPr id="708" name="楕円 707"/>
        <xdr:cNvSpPr/>
      </xdr:nvSpPr>
      <xdr:spPr>
        <a:xfrm>
          <a:off x="14919325" y="160616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96</xdr:row>
      <xdr:rowOff>25400</xdr:rowOff>
    </xdr:from>
    <xdr:ext cx="598805" cy="259080"/>
    <xdr:sp macro="" textlink="">
      <xdr:nvSpPr>
        <xdr:cNvPr id="709" name="積立金該当値テキスト"/>
        <xdr:cNvSpPr txBox="1"/>
      </xdr:nvSpPr>
      <xdr:spPr>
        <a:xfrm>
          <a:off x="15017750" y="1591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282,072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107950</xdr:rowOff>
    </xdr:from>
    <xdr:to>
      <xdr:col>81</xdr:col>
      <xdr:colOff>101600</xdr:colOff>
      <xdr:row>97</xdr:row>
      <xdr:rowOff>38100</xdr:rowOff>
    </xdr:to>
    <xdr:sp macro="" textlink="">
      <xdr:nvSpPr>
        <xdr:cNvPr id="710" name="楕円 709"/>
        <xdr:cNvSpPr/>
      </xdr:nvSpPr>
      <xdr:spPr>
        <a:xfrm>
          <a:off x="14144625"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54610</xdr:rowOff>
    </xdr:from>
    <xdr:ext cx="598805" cy="257810"/>
    <xdr:sp macro="" textlink="">
      <xdr:nvSpPr>
        <xdr:cNvPr id="711" name="テキスト ボックス 710"/>
        <xdr:cNvSpPr txBox="1"/>
      </xdr:nvSpPr>
      <xdr:spPr>
        <a:xfrm>
          <a:off x="13927455" y="157708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354,051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54610</xdr:rowOff>
    </xdr:from>
    <xdr:to>
      <xdr:col>76</xdr:col>
      <xdr:colOff>165100</xdr:colOff>
      <xdr:row>97</xdr:row>
      <xdr:rowOff>156210</xdr:rowOff>
    </xdr:to>
    <xdr:sp macro="" textlink="">
      <xdr:nvSpPr>
        <xdr:cNvPr id="712" name="楕円 711"/>
        <xdr:cNvSpPr/>
      </xdr:nvSpPr>
      <xdr:spPr>
        <a:xfrm>
          <a:off x="13335000" y="161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1270</xdr:rowOff>
    </xdr:from>
    <xdr:ext cx="598805" cy="259080"/>
    <xdr:sp macro="" textlink="">
      <xdr:nvSpPr>
        <xdr:cNvPr id="713" name="テキスト ボックス 712"/>
        <xdr:cNvSpPr txBox="1"/>
      </xdr:nvSpPr>
      <xdr:spPr>
        <a:xfrm>
          <a:off x="13101955" y="15888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148590</xdr:rowOff>
    </xdr:from>
    <xdr:to>
      <xdr:col>72</xdr:col>
      <xdr:colOff>38100</xdr:colOff>
      <xdr:row>97</xdr:row>
      <xdr:rowOff>78740</xdr:rowOff>
    </xdr:to>
    <xdr:sp macro="" textlink="">
      <xdr:nvSpPr>
        <xdr:cNvPr id="714" name="楕円 713"/>
        <xdr:cNvSpPr/>
      </xdr:nvSpPr>
      <xdr:spPr>
        <a:xfrm>
          <a:off x="12525375" y="16036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95250</xdr:rowOff>
    </xdr:from>
    <xdr:ext cx="598805" cy="259080"/>
    <xdr:sp macro="" textlink="">
      <xdr:nvSpPr>
        <xdr:cNvPr id="715" name="テキスト ボックス 714"/>
        <xdr:cNvSpPr txBox="1"/>
      </xdr:nvSpPr>
      <xdr:spPr>
        <a:xfrm>
          <a:off x="12292330" y="15811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147955</xdr:rowOff>
    </xdr:from>
    <xdr:to>
      <xdr:col>67</xdr:col>
      <xdr:colOff>101600</xdr:colOff>
      <xdr:row>97</xdr:row>
      <xdr:rowOff>78105</xdr:rowOff>
    </xdr:to>
    <xdr:sp macro="" textlink="">
      <xdr:nvSpPr>
        <xdr:cNvPr id="716" name="楕円 715"/>
        <xdr:cNvSpPr/>
      </xdr:nvSpPr>
      <xdr:spPr>
        <a:xfrm>
          <a:off x="11699875" y="160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94615</xdr:rowOff>
    </xdr:from>
    <xdr:ext cx="598805" cy="259080"/>
    <xdr:sp macro="" textlink="">
      <xdr:nvSpPr>
        <xdr:cNvPr id="717" name="テキスト ボックス 716"/>
        <xdr:cNvSpPr txBox="1"/>
      </xdr:nvSpPr>
      <xdr:spPr>
        <a:xfrm>
          <a:off x="11482705" y="15810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310,357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18" name="正方形/長方形 717"/>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19" name="正方形/長方形 718"/>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0" name="正方形/長方形 719"/>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1" name="正方形/長方形 720"/>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2" name="正方形/長方形 721"/>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3" name="正方形/長方形 722"/>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4" name="正方形/長方形 723"/>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5" name="正方形/長方形 724"/>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26" name="テキスト ボックス 725"/>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7" name="直線コネクタ 726"/>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28" name="直線コネクタ 727"/>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8285"/>
    <xdr:sp macro="" textlink="">
      <xdr:nvSpPr>
        <xdr:cNvPr id="729" name="テキスト ボックス 728"/>
        <xdr:cNvSpPr txBox="1"/>
      </xdr:nvSpPr>
      <xdr:spPr>
        <a:xfrm>
          <a:off x="16546830" y="6403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30" name="直線コネクタ 729"/>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138430</xdr:rowOff>
    </xdr:from>
    <xdr:ext cx="530225" cy="249555"/>
    <xdr:sp macro="" textlink="">
      <xdr:nvSpPr>
        <xdr:cNvPr id="731" name="テキスト ボックス 730"/>
        <xdr:cNvSpPr txBox="1"/>
      </xdr:nvSpPr>
      <xdr:spPr>
        <a:xfrm>
          <a:off x="16280130" y="6088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32" name="直線コネクタ 731"/>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154940</xdr:rowOff>
    </xdr:from>
    <xdr:ext cx="530225" cy="248285"/>
    <xdr:sp macro="" textlink="">
      <xdr:nvSpPr>
        <xdr:cNvPr id="733" name="テキスト ボックス 732"/>
        <xdr:cNvSpPr txBox="1"/>
      </xdr:nvSpPr>
      <xdr:spPr>
        <a:xfrm>
          <a:off x="16280130" y="5774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34" name="直線コネクタ 733"/>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0225" cy="249555"/>
    <xdr:sp macro="" textlink="">
      <xdr:nvSpPr>
        <xdr:cNvPr id="735" name="テキスト ボックス 734"/>
        <xdr:cNvSpPr txBox="1"/>
      </xdr:nvSpPr>
      <xdr:spPr>
        <a:xfrm>
          <a:off x="16280130" y="54603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36" name="直線コネクタ 735"/>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0225" cy="247650"/>
    <xdr:sp macro="" textlink="">
      <xdr:nvSpPr>
        <xdr:cNvPr id="737" name="テキスト ボックス 736"/>
        <xdr:cNvSpPr txBox="1"/>
      </xdr:nvSpPr>
      <xdr:spPr>
        <a:xfrm>
          <a:off x="16280130" y="5146040"/>
          <a:ext cx="530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8" name="直線コネクタ 737"/>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36830</xdr:rowOff>
    </xdr:from>
    <xdr:ext cx="595630" cy="249555"/>
    <xdr:sp macro="" textlink="">
      <xdr:nvSpPr>
        <xdr:cNvPr id="739" name="テキスト ボックス 738"/>
        <xdr:cNvSpPr txBox="1"/>
      </xdr:nvSpPr>
      <xdr:spPr>
        <a:xfrm>
          <a:off x="162318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0" name="直線コネクタ 739"/>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52705</xdr:rowOff>
    </xdr:from>
    <xdr:ext cx="595630" cy="248285"/>
    <xdr:sp macro="" textlink="">
      <xdr:nvSpPr>
        <xdr:cNvPr id="741" name="テキスト ボックス 740"/>
        <xdr:cNvSpPr txBox="1"/>
      </xdr:nvSpPr>
      <xdr:spPr>
        <a:xfrm>
          <a:off x="16231870"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2"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53340</xdr:rowOff>
    </xdr:from>
    <xdr:to>
      <xdr:col>116</xdr:col>
      <xdr:colOff>62865</xdr:colOff>
      <xdr:row>39</xdr:row>
      <xdr:rowOff>95250</xdr:rowOff>
    </xdr:to>
    <xdr:cxnSp macro="">
      <xdr:nvCxnSpPr>
        <xdr:cNvPr id="743" name="直線コネクタ 742"/>
        <xdr:cNvCxnSpPr/>
      </xdr:nvCxnSpPr>
      <xdr:spPr>
        <a:xfrm flipV="1">
          <a:off x="20318095" y="5177790"/>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99060</xdr:rowOff>
    </xdr:from>
    <xdr:ext cx="249555" cy="249555"/>
    <xdr:sp macro="" textlink="">
      <xdr:nvSpPr>
        <xdr:cNvPr id="744" name="投資及び出資金最小値テキスト"/>
        <xdr:cNvSpPr txBox="1"/>
      </xdr:nvSpPr>
      <xdr:spPr>
        <a:xfrm>
          <a:off x="20370800"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45" name="直線コネクタ 744"/>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1905</xdr:rowOff>
    </xdr:from>
    <xdr:ext cx="534670" cy="249555"/>
    <xdr:sp macro="" textlink="">
      <xdr:nvSpPr>
        <xdr:cNvPr id="746" name="投資及び出資金最大値テキスト"/>
        <xdr:cNvSpPr txBox="1"/>
      </xdr:nvSpPr>
      <xdr:spPr>
        <a:xfrm>
          <a:off x="20370800" y="49612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53340</xdr:rowOff>
    </xdr:from>
    <xdr:to>
      <xdr:col>116</xdr:col>
      <xdr:colOff>152400</xdr:colOff>
      <xdr:row>31</xdr:row>
      <xdr:rowOff>53340</xdr:rowOff>
    </xdr:to>
    <xdr:cxnSp macro="">
      <xdr:nvCxnSpPr>
        <xdr:cNvPr id="747" name="直線コネクタ 746"/>
        <xdr:cNvCxnSpPr/>
      </xdr:nvCxnSpPr>
      <xdr:spPr>
        <a:xfrm>
          <a:off x="20246975" y="5177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35</xdr:row>
      <xdr:rowOff>73025</xdr:rowOff>
    </xdr:from>
    <xdr:to>
      <xdr:col>116</xdr:col>
      <xdr:colOff>63500</xdr:colOff>
      <xdr:row>39</xdr:row>
      <xdr:rowOff>95250</xdr:rowOff>
    </xdr:to>
    <xdr:cxnSp macro="">
      <xdr:nvCxnSpPr>
        <xdr:cNvPr id="748" name="直線コネクタ 747"/>
        <xdr:cNvCxnSpPr/>
      </xdr:nvCxnSpPr>
      <xdr:spPr>
        <a:xfrm flipV="1">
          <a:off x="19558000" y="5857875"/>
          <a:ext cx="762000" cy="682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65405</xdr:rowOff>
    </xdr:from>
    <xdr:ext cx="469900" cy="248920"/>
    <xdr:sp macro="" textlink="">
      <xdr:nvSpPr>
        <xdr:cNvPr id="749" name="投資及び出資金平均値テキスト"/>
        <xdr:cNvSpPr txBox="1"/>
      </xdr:nvSpPr>
      <xdr:spPr>
        <a:xfrm>
          <a:off x="20370800" y="634555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86360</xdr:rowOff>
    </xdr:from>
    <xdr:to>
      <xdr:col>116</xdr:col>
      <xdr:colOff>114300</xdr:colOff>
      <xdr:row>39</xdr:row>
      <xdr:rowOff>19050</xdr:rowOff>
    </xdr:to>
    <xdr:sp macro="" textlink="">
      <xdr:nvSpPr>
        <xdr:cNvPr id="750" name="フローチャート: 判断 749"/>
        <xdr:cNvSpPr/>
      </xdr:nvSpPr>
      <xdr:spPr>
        <a:xfrm>
          <a:off x="20269200" y="6366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174625</xdr:colOff>
      <xdr:row>39</xdr:row>
      <xdr:rowOff>95250</xdr:rowOff>
    </xdr:to>
    <xdr:cxnSp macro="">
      <xdr:nvCxnSpPr>
        <xdr:cNvPr id="751" name="直線コネクタ 750"/>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154940</xdr:rowOff>
    </xdr:from>
    <xdr:to>
      <xdr:col>112</xdr:col>
      <xdr:colOff>38100</xdr:colOff>
      <xdr:row>39</xdr:row>
      <xdr:rowOff>87630</xdr:rowOff>
    </xdr:to>
    <xdr:sp macro="" textlink="">
      <xdr:nvSpPr>
        <xdr:cNvPr id="752" name="フローチャート: 判断 751"/>
        <xdr:cNvSpPr/>
      </xdr:nvSpPr>
      <xdr:spPr>
        <a:xfrm>
          <a:off x="19510375" y="64350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103505</xdr:rowOff>
    </xdr:from>
    <xdr:ext cx="468630" cy="249555"/>
    <xdr:sp macro="" textlink="">
      <xdr:nvSpPr>
        <xdr:cNvPr id="753" name="テキスト ボックス 752"/>
        <xdr:cNvSpPr txBox="1"/>
      </xdr:nvSpPr>
      <xdr:spPr>
        <a:xfrm>
          <a:off x="19342100" y="621855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95250</xdr:rowOff>
    </xdr:to>
    <xdr:cxnSp macro="">
      <xdr:nvCxnSpPr>
        <xdr:cNvPr id="754" name="直線コネクタ 753"/>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3175</xdr:rowOff>
    </xdr:from>
    <xdr:to>
      <xdr:col>107</xdr:col>
      <xdr:colOff>101600</xdr:colOff>
      <xdr:row>39</xdr:row>
      <xdr:rowOff>100965</xdr:rowOff>
    </xdr:to>
    <xdr:sp macro="" textlink="">
      <xdr:nvSpPr>
        <xdr:cNvPr id="755" name="フローチャート: 判断 754"/>
        <xdr:cNvSpPr/>
      </xdr:nvSpPr>
      <xdr:spPr>
        <a:xfrm>
          <a:off x="18684875" y="6448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116840</xdr:rowOff>
    </xdr:from>
    <xdr:ext cx="468630" cy="248285"/>
    <xdr:sp macro="" textlink="">
      <xdr:nvSpPr>
        <xdr:cNvPr id="756" name="テキスト ボックス 755"/>
        <xdr:cNvSpPr txBox="1"/>
      </xdr:nvSpPr>
      <xdr:spPr>
        <a:xfrm>
          <a:off x="18516600" y="623189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95250</xdr:rowOff>
    </xdr:from>
    <xdr:to>
      <xdr:col>102</xdr:col>
      <xdr:colOff>114300</xdr:colOff>
      <xdr:row>39</xdr:row>
      <xdr:rowOff>95250</xdr:rowOff>
    </xdr:to>
    <xdr:cxnSp macro="">
      <xdr:nvCxnSpPr>
        <xdr:cNvPr id="757" name="直線コネクタ 756"/>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6350</xdr:rowOff>
    </xdr:from>
    <xdr:to>
      <xdr:col>102</xdr:col>
      <xdr:colOff>165100</xdr:colOff>
      <xdr:row>39</xdr:row>
      <xdr:rowOff>104775</xdr:rowOff>
    </xdr:to>
    <xdr:sp macro="" textlink="">
      <xdr:nvSpPr>
        <xdr:cNvPr id="758" name="フローチャート: 判断 757"/>
        <xdr:cNvSpPr/>
      </xdr:nvSpPr>
      <xdr:spPr>
        <a:xfrm>
          <a:off x="17875250" y="64516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120650</xdr:rowOff>
    </xdr:from>
    <xdr:ext cx="468630" cy="247650"/>
    <xdr:sp macro="" textlink="">
      <xdr:nvSpPr>
        <xdr:cNvPr id="759" name="テキスト ボックス 758"/>
        <xdr:cNvSpPr txBox="1"/>
      </xdr:nvSpPr>
      <xdr:spPr>
        <a:xfrm>
          <a:off x="17706975" y="6235700"/>
          <a:ext cx="468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6985</xdr:rowOff>
    </xdr:from>
    <xdr:to>
      <xdr:col>98</xdr:col>
      <xdr:colOff>38100</xdr:colOff>
      <xdr:row>39</xdr:row>
      <xdr:rowOff>104775</xdr:rowOff>
    </xdr:to>
    <xdr:sp macro="" textlink="">
      <xdr:nvSpPr>
        <xdr:cNvPr id="760" name="フローチャート: 判断 759"/>
        <xdr:cNvSpPr/>
      </xdr:nvSpPr>
      <xdr:spPr>
        <a:xfrm>
          <a:off x="17065625" y="64522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121285</xdr:rowOff>
    </xdr:from>
    <xdr:ext cx="468630" cy="248285"/>
    <xdr:sp macro="" textlink="">
      <xdr:nvSpPr>
        <xdr:cNvPr id="761" name="テキスト ボックス 760"/>
        <xdr:cNvSpPr txBox="1"/>
      </xdr:nvSpPr>
      <xdr:spPr>
        <a:xfrm>
          <a:off x="16897350" y="62363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2" name="テキスト ボックス 761"/>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3" name="テキスト ボックス 762"/>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4" name="テキスト ボックス 763"/>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5" name="テキスト ボックス 764"/>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6" name="テキスト ボックス 765"/>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24765</xdr:rowOff>
    </xdr:from>
    <xdr:to>
      <xdr:col>116</xdr:col>
      <xdr:colOff>114300</xdr:colOff>
      <xdr:row>35</xdr:row>
      <xdr:rowOff>122555</xdr:rowOff>
    </xdr:to>
    <xdr:sp macro="" textlink="">
      <xdr:nvSpPr>
        <xdr:cNvPr id="767" name="楕円 766"/>
        <xdr:cNvSpPr/>
      </xdr:nvSpPr>
      <xdr:spPr>
        <a:xfrm>
          <a:off x="20269200" y="5809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46355</xdr:rowOff>
    </xdr:from>
    <xdr:ext cx="534670" cy="249555"/>
    <xdr:sp macro="" textlink="">
      <xdr:nvSpPr>
        <xdr:cNvPr id="768" name="投資及び出資金該当値テキスト"/>
        <xdr:cNvSpPr txBox="1"/>
      </xdr:nvSpPr>
      <xdr:spPr>
        <a:xfrm>
          <a:off x="20370800" y="56661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46355</xdr:rowOff>
    </xdr:from>
    <xdr:to>
      <xdr:col>112</xdr:col>
      <xdr:colOff>38100</xdr:colOff>
      <xdr:row>39</xdr:row>
      <xdr:rowOff>144145</xdr:rowOff>
    </xdr:to>
    <xdr:sp macro="" textlink="">
      <xdr:nvSpPr>
        <xdr:cNvPr id="769" name="楕円 768"/>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135890</xdr:rowOff>
    </xdr:from>
    <xdr:ext cx="248285" cy="249555"/>
    <xdr:sp macro="" textlink="">
      <xdr:nvSpPr>
        <xdr:cNvPr id="770" name="テキスト ボックス 769"/>
        <xdr:cNvSpPr txBox="1"/>
      </xdr:nvSpPr>
      <xdr:spPr>
        <a:xfrm>
          <a:off x="19436715"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46355</xdr:rowOff>
    </xdr:from>
    <xdr:to>
      <xdr:col>107</xdr:col>
      <xdr:colOff>101600</xdr:colOff>
      <xdr:row>39</xdr:row>
      <xdr:rowOff>144145</xdr:rowOff>
    </xdr:to>
    <xdr:sp macro="" textlink="">
      <xdr:nvSpPr>
        <xdr:cNvPr id="771" name="楕円 770"/>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135890</xdr:rowOff>
    </xdr:from>
    <xdr:ext cx="248285" cy="249555"/>
    <xdr:sp macro="" textlink="">
      <xdr:nvSpPr>
        <xdr:cNvPr id="772" name="テキスト ボックス 771"/>
        <xdr:cNvSpPr txBox="1"/>
      </xdr:nvSpPr>
      <xdr:spPr>
        <a:xfrm>
          <a:off x="18627090"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46355</xdr:rowOff>
    </xdr:from>
    <xdr:to>
      <xdr:col>102</xdr:col>
      <xdr:colOff>165100</xdr:colOff>
      <xdr:row>39</xdr:row>
      <xdr:rowOff>144145</xdr:rowOff>
    </xdr:to>
    <xdr:sp macro="" textlink="">
      <xdr:nvSpPr>
        <xdr:cNvPr id="773" name="楕円 772"/>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135890</xdr:rowOff>
    </xdr:from>
    <xdr:ext cx="249555" cy="249555"/>
    <xdr:sp macro="" textlink="">
      <xdr:nvSpPr>
        <xdr:cNvPr id="774" name="テキスト ボックス 773"/>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144145</xdr:rowOff>
    </xdr:to>
    <xdr:sp macro="" textlink="">
      <xdr:nvSpPr>
        <xdr:cNvPr id="775" name="楕円 774"/>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135890</xdr:rowOff>
    </xdr:from>
    <xdr:ext cx="248285" cy="249555"/>
    <xdr:sp macro="" textlink="">
      <xdr:nvSpPr>
        <xdr:cNvPr id="776" name="テキスト ボックス 775"/>
        <xdr:cNvSpPr txBox="1"/>
      </xdr:nvSpPr>
      <xdr:spPr>
        <a:xfrm>
          <a:off x="16991965"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7" name="正方形/長方形 776"/>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8" name="正方形/長方形 777"/>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9" name="正方形/長方形 778"/>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0" name="正方形/長方形 779"/>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1" name="正方形/長方形 780"/>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2" name="正方形/長方形 781"/>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3" name="正方形/長方形 782"/>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4" name="正方形/長方形 783"/>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5" name="テキスト ボックス 784"/>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6" name="直線コネクタ 785"/>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87" name="直線コネクタ 786"/>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8920" cy="249555"/>
    <xdr:sp macro="" textlink="">
      <xdr:nvSpPr>
        <xdr:cNvPr id="788" name="テキスト ボックス 787"/>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9" name="直線コネクタ 788"/>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30225" cy="249555"/>
    <xdr:sp macro="" textlink="">
      <xdr:nvSpPr>
        <xdr:cNvPr id="790" name="テキスト ボックス 789"/>
        <xdr:cNvSpPr txBox="1"/>
      </xdr:nvSpPr>
      <xdr:spPr>
        <a:xfrm>
          <a:off x="16280130" y="9286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91" name="直線コネクタ 790"/>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162560</xdr:rowOff>
    </xdr:from>
    <xdr:ext cx="530225" cy="248285"/>
    <xdr:sp macro="" textlink="">
      <xdr:nvSpPr>
        <xdr:cNvPr id="792" name="テキスト ボックス 791"/>
        <xdr:cNvSpPr txBox="1"/>
      </xdr:nvSpPr>
      <xdr:spPr>
        <a:xfrm>
          <a:off x="16280130" y="8919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793" name="直線コネクタ 792"/>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126365</xdr:rowOff>
    </xdr:from>
    <xdr:ext cx="530225" cy="248285"/>
    <xdr:sp macro="" textlink="">
      <xdr:nvSpPr>
        <xdr:cNvPr id="794" name="テキスト ボックス 793"/>
        <xdr:cNvSpPr txBox="1"/>
      </xdr:nvSpPr>
      <xdr:spPr>
        <a:xfrm>
          <a:off x="16280130" y="8552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60960</xdr:rowOff>
    </xdr:from>
    <xdr:to>
      <xdr:col>120</xdr:col>
      <xdr:colOff>114300</xdr:colOff>
      <xdr:row>50</xdr:row>
      <xdr:rowOff>60960</xdr:rowOff>
    </xdr:to>
    <xdr:cxnSp macro="">
      <xdr:nvCxnSpPr>
        <xdr:cNvPr id="795" name="直線コネクタ 794"/>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89535</xdr:rowOff>
    </xdr:from>
    <xdr:ext cx="595630" cy="248285"/>
    <xdr:sp macro="" textlink="">
      <xdr:nvSpPr>
        <xdr:cNvPr id="796" name="テキスト ボックス 795"/>
        <xdr:cNvSpPr txBox="1"/>
      </xdr:nvSpPr>
      <xdr:spPr>
        <a:xfrm>
          <a:off x="16231870" y="8185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7" name="直線コネクタ 796"/>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52705</xdr:rowOff>
    </xdr:from>
    <xdr:ext cx="595630" cy="248285"/>
    <xdr:sp macro="" textlink="">
      <xdr:nvSpPr>
        <xdr:cNvPr id="798" name="テキスト ボックス 797"/>
        <xdr:cNvSpPr txBox="1"/>
      </xdr:nvSpPr>
      <xdr:spPr>
        <a:xfrm>
          <a:off x="1623187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9"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38735</xdr:rowOff>
    </xdr:from>
    <xdr:to>
      <xdr:col>116</xdr:col>
      <xdr:colOff>62865</xdr:colOff>
      <xdr:row>59</xdr:row>
      <xdr:rowOff>42545</xdr:rowOff>
    </xdr:to>
    <xdr:cxnSp macro="">
      <xdr:nvCxnSpPr>
        <xdr:cNvPr id="800" name="直線コネクタ 799"/>
        <xdr:cNvCxnSpPr/>
      </xdr:nvCxnSpPr>
      <xdr:spPr>
        <a:xfrm flipV="1">
          <a:off x="20318095" y="8465185"/>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249555" cy="249555"/>
    <xdr:sp macro="" textlink="">
      <xdr:nvSpPr>
        <xdr:cNvPr id="801" name="貸付金最小値テキスト"/>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2" name="直線コネクタ 801"/>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153035</xdr:rowOff>
    </xdr:from>
    <xdr:ext cx="598805" cy="248285"/>
    <xdr:sp macro="" textlink="">
      <xdr:nvSpPr>
        <xdr:cNvPr id="803" name="貸付金最大値テキスト"/>
        <xdr:cNvSpPr txBox="1"/>
      </xdr:nvSpPr>
      <xdr:spPr>
        <a:xfrm>
          <a:off x="20370800" y="82492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38735</xdr:rowOff>
    </xdr:from>
    <xdr:to>
      <xdr:col>116</xdr:col>
      <xdr:colOff>152400</xdr:colOff>
      <xdr:row>51</xdr:row>
      <xdr:rowOff>38735</xdr:rowOff>
    </xdr:to>
    <xdr:cxnSp macro="">
      <xdr:nvCxnSpPr>
        <xdr:cNvPr id="804" name="直線コネクタ 803"/>
        <xdr:cNvCxnSpPr/>
      </xdr:nvCxnSpPr>
      <xdr:spPr>
        <a:xfrm>
          <a:off x="20246975" y="8465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59</xdr:row>
      <xdr:rowOff>39370</xdr:rowOff>
    </xdr:from>
    <xdr:to>
      <xdr:col>116</xdr:col>
      <xdr:colOff>63500</xdr:colOff>
      <xdr:row>59</xdr:row>
      <xdr:rowOff>39370</xdr:rowOff>
    </xdr:to>
    <xdr:cxnSp macro="">
      <xdr:nvCxnSpPr>
        <xdr:cNvPr id="805" name="直線コネクタ 804"/>
        <xdr:cNvCxnSpPr/>
      </xdr:nvCxnSpPr>
      <xdr:spPr>
        <a:xfrm>
          <a:off x="19558000" y="978662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73025</xdr:rowOff>
    </xdr:from>
    <xdr:ext cx="469900" cy="249555"/>
    <xdr:sp macro="" textlink="">
      <xdr:nvSpPr>
        <xdr:cNvPr id="806" name="貸付金平均値テキスト"/>
        <xdr:cNvSpPr txBox="1"/>
      </xdr:nvSpPr>
      <xdr:spPr>
        <a:xfrm>
          <a:off x="20370800" y="949007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51435</xdr:rowOff>
    </xdr:from>
    <xdr:to>
      <xdr:col>116</xdr:col>
      <xdr:colOff>114300</xdr:colOff>
      <xdr:row>58</xdr:row>
      <xdr:rowOff>149225</xdr:rowOff>
    </xdr:to>
    <xdr:sp macro="" textlink="">
      <xdr:nvSpPr>
        <xdr:cNvPr id="807" name="フローチャート: 判断 806"/>
        <xdr:cNvSpPr/>
      </xdr:nvSpPr>
      <xdr:spPr>
        <a:xfrm>
          <a:off x="20269200" y="9633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38735</xdr:rowOff>
    </xdr:from>
    <xdr:to>
      <xdr:col>111</xdr:col>
      <xdr:colOff>174625</xdr:colOff>
      <xdr:row>59</xdr:row>
      <xdr:rowOff>39370</xdr:rowOff>
    </xdr:to>
    <xdr:cxnSp macro="">
      <xdr:nvCxnSpPr>
        <xdr:cNvPr id="808" name="直線コネクタ 807"/>
        <xdr:cNvCxnSpPr/>
      </xdr:nvCxnSpPr>
      <xdr:spPr>
        <a:xfrm>
          <a:off x="18735675" y="978598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64770</xdr:rowOff>
    </xdr:from>
    <xdr:to>
      <xdr:col>112</xdr:col>
      <xdr:colOff>38100</xdr:colOff>
      <xdr:row>58</xdr:row>
      <xdr:rowOff>162560</xdr:rowOff>
    </xdr:to>
    <xdr:sp macro="" textlink="">
      <xdr:nvSpPr>
        <xdr:cNvPr id="809" name="フローチャート: 判断 808"/>
        <xdr:cNvSpPr/>
      </xdr:nvSpPr>
      <xdr:spPr>
        <a:xfrm>
          <a:off x="19510375" y="96469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13335</xdr:rowOff>
    </xdr:from>
    <xdr:ext cx="468630" cy="249555"/>
    <xdr:sp macro="" textlink="">
      <xdr:nvSpPr>
        <xdr:cNvPr id="810" name="テキスト ボックス 809"/>
        <xdr:cNvSpPr txBox="1"/>
      </xdr:nvSpPr>
      <xdr:spPr>
        <a:xfrm>
          <a:off x="19342100" y="94303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38735</xdr:rowOff>
    </xdr:from>
    <xdr:to>
      <xdr:col>107</xdr:col>
      <xdr:colOff>50800</xdr:colOff>
      <xdr:row>59</xdr:row>
      <xdr:rowOff>38735</xdr:rowOff>
    </xdr:to>
    <xdr:cxnSp macro="">
      <xdr:nvCxnSpPr>
        <xdr:cNvPr id="811" name="直線コネクタ 810"/>
        <xdr:cNvCxnSpPr/>
      </xdr:nvCxnSpPr>
      <xdr:spPr>
        <a:xfrm flipV="1">
          <a:off x="17926050" y="978598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60960</xdr:rowOff>
    </xdr:from>
    <xdr:to>
      <xdr:col>107</xdr:col>
      <xdr:colOff>101600</xdr:colOff>
      <xdr:row>58</xdr:row>
      <xdr:rowOff>159385</xdr:rowOff>
    </xdr:to>
    <xdr:sp macro="" textlink="">
      <xdr:nvSpPr>
        <xdr:cNvPr id="812" name="フローチャート: 判断 811"/>
        <xdr:cNvSpPr/>
      </xdr:nvSpPr>
      <xdr:spPr>
        <a:xfrm>
          <a:off x="18684875" y="96431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9525</xdr:rowOff>
    </xdr:from>
    <xdr:ext cx="468630" cy="249555"/>
    <xdr:sp macro="" textlink="">
      <xdr:nvSpPr>
        <xdr:cNvPr id="813" name="テキスト ボックス 812"/>
        <xdr:cNvSpPr txBox="1"/>
      </xdr:nvSpPr>
      <xdr:spPr>
        <a:xfrm>
          <a:off x="18516600" y="942657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59</xdr:row>
      <xdr:rowOff>35560</xdr:rowOff>
    </xdr:from>
    <xdr:to>
      <xdr:col>102</xdr:col>
      <xdr:colOff>114300</xdr:colOff>
      <xdr:row>59</xdr:row>
      <xdr:rowOff>38735</xdr:rowOff>
    </xdr:to>
    <xdr:cxnSp macro="">
      <xdr:nvCxnSpPr>
        <xdr:cNvPr id="814" name="直線コネクタ 813"/>
        <xdr:cNvCxnSpPr/>
      </xdr:nvCxnSpPr>
      <xdr:spPr>
        <a:xfrm>
          <a:off x="17113250" y="978281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61595</xdr:rowOff>
    </xdr:from>
    <xdr:to>
      <xdr:col>102</xdr:col>
      <xdr:colOff>165100</xdr:colOff>
      <xdr:row>58</xdr:row>
      <xdr:rowOff>160020</xdr:rowOff>
    </xdr:to>
    <xdr:sp macro="" textlink="">
      <xdr:nvSpPr>
        <xdr:cNvPr id="815" name="フローチャート: 判断 814"/>
        <xdr:cNvSpPr/>
      </xdr:nvSpPr>
      <xdr:spPr>
        <a:xfrm>
          <a:off x="17875250" y="9643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10160</xdr:rowOff>
    </xdr:from>
    <xdr:ext cx="468630" cy="248920"/>
    <xdr:sp macro="" textlink="">
      <xdr:nvSpPr>
        <xdr:cNvPr id="816" name="テキスト ボックス 815"/>
        <xdr:cNvSpPr txBox="1"/>
      </xdr:nvSpPr>
      <xdr:spPr>
        <a:xfrm>
          <a:off x="17706975" y="942721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59690</xdr:rowOff>
    </xdr:from>
    <xdr:to>
      <xdr:col>98</xdr:col>
      <xdr:colOff>38100</xdr:colOff>
      <xdr:row>58</xdr:row>
      <xdr:rowOff>157480</xdr:rowOff>
    </xdr:to>
    <xdr:sp macro="" textlink="">
      <xdr:nvSpPr>
        <xdr:cNvPr id="817" name="フローチャート: 判断 816"/>
        <xdr:cNvSpPr/>
      </xdr:nvSpPr>
      <xdr:spPr>
        <a:xfrm>
          <a:off x="17065625" y="96418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7620</xdr:rowOff>
    </xdr:from>
    <xdr:ext cx="468630" cy="249555"/>
    <xdr:sp macro="" textlink="">
      <xdr:nvSpPr>
        <xdr:cNvPr id="818" name="テキスト ボックス 817"/>
        <xdr:cNvSpPr txBox="1"/>
      </xdr:nvSpPr>
      <xdr:spPr>
        <a:xfrm>
          <a:off x="16897350" y="942467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9" name="テキスト ボックス 818"/>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20" name="テキスト ボックス 819"/>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21" name="テキスト ボックス 820"/>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22" name="テキスト ボックス 821"/>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3" name="テキスト ボックス 822"/>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156210</xdr:rowOff>
    </xdr:from>
    <xdr:to>
      <xdr:col>116</xdr:col>
      <xdr:colOff>114300</xdr:colOff>
      <xdr:row>59</xdr:row>
      <xdr:rowOff>88900</xdr:rowOff>
    </xdr:to>
    <xdr:sp macro="" textlink="">
      <xdr:nvSpPr>
        <xdr:cNvPr id="824" name="楕円 823"/>
        <xdr:cNvSpPr/>
      </xdr:nvSpPr>
      <xdr:spPr>
        <a:xfrm>
          <a:off x="20269200" y="9738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73660</xdr:rowOff>
    </xdr:from>
    <xdr:ext cx="378460" cy="249555"/>
    <xdr:sp macro="" textlink="">
      <xdr:nvSpPr>
        <xdr:cNvPr id="825" name="貸付金該当値テキスト"/>
        <xdr:cNvSpPr txBox="1"/>
      </xdr:nvSpPr>
      <xdr:spPr>
        <a:xfrm>
          <a:off x="20370800" y="965581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156210</xdr:rowOff>
    </xdr:from>
    <xdr:to>
      <xdr:col>112</xdr:col>
      <xdr:colOff>38100</xdr:colOff>
      <xdr:row>59</xdr:row>
      <xdr:rowOff>88900</xdr:rowOff>
    </xdr:to>
    <xdr:sp macro="" textlink="">
      <xdr:nvSpPr>
        <xdr:cNvPr id="826" name="楕円 825"/>
        <xdr:cNvSpPr/>
      </xdr:nvSpPr>
      <xdr:spPr>
        <a:xfrm>
          <a:off x="19510375" y="97383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59</xdr:row>
      <xdr:rowOff>80010</xdr:rowOff>
    </xdr:from>
    <xdr:ext cx="378460" cy="249555"/>
    <xdr:sp macro="" textlink="">
      <xdr:nvSpPr>
        <xdr:cNvPr id="827" name="テキスト ボックス 826"/>
        <xdr:cNvSpPr txBox="1"/>
      </xdr:nvSpPr>
      <xdr:spPr>
        <a:xfrm>
          <a:off x="19383375" y="982726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155575</xdr:rowOff>
    </xdr:from>
    <xdr:to>
      <xdr:col>107</xdr:col>
      <xdr:colOff>101600</xdr:colOff>
      <xdr:row>59</xdr:row>
      <xdr:rowOff>88265</xdr:rowOff>
    </xdr:to>
    <xdr:sp macro="" textlink="">
      <xdr:nvSpPr>
        <xdr:cNvPr id="828" name="楕円 827"/>
        <xdr:cNvSpPr/>
      </xdr:nvSpPr>
      <xdr:spPr>
        <a:xfrm>
          <a:off x="18684875" y="9737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79375</xdr:rowOff>
    </xdr:from>
    <xdr:ext cx="377190" cy="249555"/>
    <xdr:sp macro="" textlink="">
      <xdr:nvSpPr>
        <xdr:cNvPr id="829" name="テキスト ボックス 828"/>
        <xdr:cNvSpPr txBox="1"/>
      </xdr:nvSpPr>
      <xdr:spPr>
        <a:xfrm>
          <a:off x="18562320" y="9826625"/>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155575</xdr:rowOff>
    </xdr:from>
    <xdr:to>
      <xdr:col>102</xdr:col>
      <xdr:colOff>165100</xdr:colOff>
      <xdr:row>59</xdr:row>
      <xdr:rowOff>88265</xdr:rowOff>
    </xdr:to>
    <xdr:sp macro="" textlink="">
      <xdr:nvSpPr>
        <xdr:cNvPr id="830" name="楕円 829"/>
        <xdr:cNvSpPr/>
      </xdr:nvSpPr>
      <xdr:spPr>
        <a:xfrm>
          <a:off x="17875250" y="9737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79375</xdr:rowOff>
    </xdr:from>
    <xdr:ext cx="377190" cy="249555"/>
    <xdr:sp macro="" textlink="">
      <xdr:nvSpPr>
        <xdr:cNvPr id="831" name="テキスト ボックス 830"/>
        <xdr:cNvSpPr txBox="1"/>
      </xdr:nvSpPr>
      <xdr:spPr>
        <a:xfrm>
          <a:off x="17752695" y="9826625"/>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151765</xdr:rowOff>
    </xdr:from>
    <xdr:to>
      <xdr:col>98</xdr:col>
      <xdr:colOff>38100</xdr:colOff>
      <xdr:row>59</xdr:row>
      <xdr:rowOff>84455</xdr:rowOff>
    </xdr:to>
    <xdr:sp macro="" textlink="">
      <xdr:nvSpPr>
        <xdr:cNvPr id="832" name="楕円 831"/>
        <xdr:cNvSpPr/>
      </xdr:nvSpPr>
      <xdr:spPr>
        <a:xfrm>
          <a:off x="17065625" y="9733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59</xdr:row>
      <xdr:rowOff>75565</xdr:rowOff>
    </xdr:from>
    <xdr:ext cx="378460" cy="249555"/>
    <xdr:sp macro="" textlink="">
      <xdr:nvSpPr>
        <xdr:cNvPr id="833" name="テキスト ボックス 832"/>
        <xdr:cNvSpPr txBox="1"/>
      </xdr:nvSpPr>
      <xdr:spPr>
        <a:xfrm>
          <a:off x="16938625" y="98228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4" name="正方形/長方形 833"/>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5" name="正方形/長方形 834"/>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6" name="正方形/長方形 835"/>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7" name="正方形/長方形 836"/>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8" name="正方形/長方形 837"/>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39" name="正方形/長方形 838"/>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40" name="正方形/長方形 839"/>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41" name="正方形/長方形 840"/>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7170"/>
    <xdr:sp macro="" textlink="">
      <xdr:nvSpPr>
        <xdr:cNvPr id="842" name="テキスト ボックス 841"/>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3" name="直線コネクタ 842"/>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134620</xdr:rowOff>
    </xdr:from>
    <xdr:to>
      <xdr:col>120</xdr:col>
      <xdr:colOff>114300</xdr:colOff>
      <xdr:row>78</xdr:row>
      <xdr:rowOff>134620</xdr:rowOff>
    </xdr:to>
    <xdr:cxnSp macro="">
      <xdr:nvCxnSpPr>
        <xdr:cNvPr id="844" name="直線コネクタ 843"/>
        <xdr:cNvCxnSpPr/>
      </xdr:nvCxnSpPr>
      <xdr:spPr>
        <a:xfrm>
          <a:off x="167640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77</xdr:row>
      <xdr:rowOff>162560</xdr:rowOff>
    </xdr:from>
    <xdr:ext cx="248920" cy="248285"/>
    <xdr:sp macro="" textlink="">
      <xdr:nvSpPr>
        <xdr:cNvPr id="845" name="テキスト ボックス 844"/>
        <xdr:cNvSpPr txBox="1"/>
      </xdr:nvSpPr>
      <xdr:spPr>
        <a:xfrm>
          <a:off x="16546830" y="12881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6" name="直線コネクタ 845"/>
        <xdr:cNvCxnSpPr/>
      </xdr:nvCxnSpPr>
      <xdr:spPr>
        <a:xfrm>
          <a:off x="167640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75</xdr:row>
      <xdr:rowOff>52705</xdr:rowOff>
    </xdr:from>
    <xdr:ext cx="595630" cy="248285"/>
    <xdr:sp macro="" textlink="">
      <xdr:nvSpPr>
        <xdr:cNvPr id="847" name="テキスト ボックス 846"/>
        <xdr:cNvSpPr txBox="1"/>
      </xdr:nvSpPr>
      <xdr:spPr>
        <a:xfrm>
          <a:off x="16231870" y="124415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79375</xdr:rowOff>
    </xdr:from>
    <xdr:to>
      <xdr:col>120</xdr:col>
      <xdr:colOff>114300</xdr:colOff>
      <xdr:row>73</xdr:row>
      <xdr:rowOff>79375</xdr:rowOff>
    </xdr:to>
    <xdr:cxnSp macro="">
      <xdr:nvCxnSpPr>
        <xdr:cNvPr id="848" name="直線コネクタ 847"/>
        <xdr:cNvCxnSpPr/>
      </xdr:nvCxnSpPr>
      <xdr:spPr>
        <a:xfrm>
          <a:off x="167640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107315</xdr:rowOff>
    </xdr:from>
    <xdr:ext cx="595630" cy="249555"/>
    <xdr:sp macro="" textlink="">
      <xdr:nvSpPr>
        <xdr:cNvPr id="849" name="テキスト ボックス 848"/>
        <xdr:cNvSpPr txBox="1"/>
      </xdr:nvSpPr>
      <xdr:spPr>
        <a:xfrm>
          <a:off x="16231870"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134620</xdr:rowOff>
    </xdr:from>
    <xdr:to>
      <xdr:col>120</xdr:col>
      <xdr:colOff>114300</xdr:colOff>
      <xdr:row>70</xdr:row>
      <xdr:rowOff>134620</xdr:rowOff>
    </xdr:to>
    <xdr:cxnSp macro="">
      <xdr:nvCxnSpPr>
        <xdr:cNvPr id="850" name="直線コネクタ 849"/>
        <xdr:cNvCxnSpPr/>
      </xdr:nvCxnSpPr>
      <xdr:spPr>
        <a:xfrm>
          <a:off x="167640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162560</xdr:rowOff>
    </xdr:from>
    <xdr:ext cx="595630" cy="248285"/>
    <xdr:sp macro="" textlink="">
      <xdr:nvSpPr>
        <xdr:cNvPr id="851" name="テキスト ボックス 850"/>
        <xdr:cNvSpPr txBox="1"/>
      </xdr:nvSpPr>
      <xdr:spPr>
        <a:xfrm>
          <a:off x="16231870" y="115608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2" name="直線コネクタ 851"/>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8285"/>
    <xdr:sp macro="" textlink="">
      <xdr:nvSpPr>
        <xdr:cNvPr id="853" name="テキスト ボックス 852"/>
        <xdr:cNvSpPr txBox="1"/>
      </xdr:nvSpPr>
      <xdr:spPr>
        <a:xfrm>
          <a:off x="162318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54"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137795</xdr:rowOff>
    </xdr:from>
    <xdr:to>
      <xdr:col>116</xdr:col>
      <xdr:colOff>62865</xdr:colOff>
      <xdr:row>78</xdr:row>
      <xdr:rowOff>34290</xdr:rowOff>
    </xdr:to>
    <xdr:cxnSp macro="">
      <xdr:nvCxnSpPr>
        <xdr:cNvPr id="855" name="直線コネクタ 854"/>
        <xdr:cNvCxnSpPr/>
      </xdr:nvCxnSpPr>
      <xdr:spPr>
        <a:xfrm flipV="1">
          <a:off x="20318095" y="1170114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38100</xdr:rowOff>
    </xdr:from>
    <xdr:ext cx="534670" cy="249555"/>
    <xdr:sp macro="" textlink="">
      <xdr:nvSpPr>
        <xdr:cNvPr id="856" name="繰出金最小値テキスト"/>
        <xdr:cNvSpPr txBox="1"/>
      </xdr:nvSpPr>
      <xdr:spPr>
        <a:xfrm>
          <a:off x="20370800" y="129222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34290</xdr:rowOff>
    </xdr:from>
    <xdr:to>
      <xdr:col>116</xdr:col>
      <xdr:colOff>152400</xdr:colOff>
      <xdr:row>78</xdr:row>
      <xdr:rowOff>34290</xdr:rowOff>
    </xdr:to>
    <xdr:cxnSp macro="">
      <xdr:nvCxnSpPr>
        <xdr:cNvPr id="857" name="直線コネクタ 856"/>
        <xdr:cNvCxnSpPr/>
      </xdr:nvCxnSpPr>
      <xdr:spPr>
        <a:xfrm>
          <a:off x="20246975" y="12918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86360</xdr:rowOff>
    </xdr:from>
    <xdr:ext cx="598805" cy="248285"/>
    <xdr:sp macro="" textlink="">
      <xdr:nvSpPr>
        <xdr:cNvPr id="858" name="繰出金最大値テキスト"/>
        <xdr:cNvSpPr txBox="1"/>
      </xdr:nvSpPr>
      <xdr:spPr>
        <a:xfrm>
          <a:off x="20370800" y="114846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137795</xdr:rowOff>
    </xdr:from>
    <xdr:to>
      <xdr:col>116</xdr:col>
      <xdr:colOff>152400</xdr:colOff>
      <xdr:row>70</xdr:row>
      <xdr:rowOff>137795</xdr:rowOff>
    </xdr:to>
    <xdr:cxnSp macro="">
      <xdr:nvCxnSpPr>
        <xdr:cNvPr id="859" name="直線コネクタ 858"/>
        <xdr:cNvCxnSpPr/>
      </xdr:nvCxnSpPr>
      <xdr:spPr>
        <a:xfrm>
          <a:off x="20246975" y="11701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75</xdr:row>
      <xdr:rowOff>53975</xdr:rowOff>
    </xdr:from>
    <xdr:to>
      <xdr:col>116</xdr:col>
      <xdr:colOff>63500</xdr:colOff>
      <xdr:row>76</xdr:row>
      <xdr:rowOff>153670</xdr:rowOff>
    </xdr:to>
    <xdr:cxnSp macro="">
      <xdr:nvCxnSpPr>
        <xdr:cNvPr id="860" name="直線コネクタ 859"/>
        <xdr:cNvCxnSpPr/>
      </xdr:nvCxnSpPr>
      <xdr:spPr>
        <a:xfrm>
          <a:off x="19558000" y="12442825"/>
          <a:ext cx="762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65405</xdr:rowOff>
    </xdr:from>
    <xdr:ext cx="534670" cy="248920"/>
    <xdr:sp macro="" textlink="">
      <xdr:nvSpPr>
        <xdr:cNvPr id="861" name="繰出金平均値テキスト"/>
        <xdr:cNvSpPr txBox="1"/>
      </xdr:nvSpPr>
      <xdr:spPr>
        <a:xfrm>
          <a:off x="20370800" y="1245425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43180</xdr:rowOff>
    </xdr:from>
    <xdr:to>
      <xdr:col>116</xdr:col>
      <xdr:colOff>114300</xdr:colOff>
      <xdr:row>76</xdr:row>
      <xdr:rowOff>140970</xdr:rowOff>
    </xdr:to>
    <xdr:sp macro="" textlink="">
      <xdr:nvSpPr>
        <xdr:cNvPr id="862" name="フローチャート: 判断 861"/>
        <xdr:cNvSpPr/>
      </xdr:nvSpPr>
      <xdr:spPr>
        <a:xfrm>
          <a:off x="20269200" y="1259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53975</xdr:rowOff>
    </xdr:from>
    <xdr:to>
      <xdr:col>111</xdr:col>
      <xdr:colOff>174625</xdr:colOff>
      <xdr:row>75</xdr:row>
      <xdr:rowOff>73025</xdr:rowOff>
    </xdr:to>
    <xdr:cxnSp macro="">
      <xdr:nvCxnSpPr>
        <xdr:cNvPr id="863" name="直線コネクタ 862"/>
        <xdr:cNvCxnSpPr/>
      </xdr:nvCxnSpPr>
      <xdr:spPr>
        <a:xfrm flipV="1">
          <a:off x="18735675" y="12442825"/>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85725</xdr:rowOff>
    </xdr:from>
    <xdr:to>
      <xdr:col>112</xdr:col>
      <xdr:colOff>38100</xdr:colOff>
      <xdr:row>76</xdr:row>
      <xdr:rowOff>18415</xdr:rowOff>
    </xdr:to>
    <xdr:sp macro="" textlink="">
      <xdr:nvSpPr>
        <xdr:cNvPr id="864" name="フローチャート: 判断 863"/>
        <xdr:cNvSpPr/>
      </xdr:nvSpPr>
      <xdr:spPr>
        <a:xfrm>
          <a:off x="19510375" y="124745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76</xdr:row>
      <xdr:rowOff>9525</xdr:rowOff>
    </xdr:from>
    <xdr:ext cx="598805" cy="249555"/>
    <xdr:sp macro="" textlink="">
      <xdr:nvSpPr>
        <xdr:cNvPr id="865" name="テキスト ボックス 864"/>
        <xdr:cNvSpPr txBox="1"/>
      </xdr:nvSpPr>
      <xdr:spPr>
        <a:xfrm>
          <a:off x="19277330" y="125634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60960</xdr:rowOff>
    </xdr:from>
    <xdr:to>
      <xdr:col>107</xdr:col>
      <xdr:colOff>50800</xdr:colOff>
      <xdr:row>75</xdr:row>
      <xdr:rowOff>73025</xdr:rowOff>
    </xdr:to>
    <xdr:cxnSp macro="">
      <xdr:nvCxnSpPr>
        <xdr:cNvPr id="866" name="直線コネクタ 865"/>
        <xdr:cNvCxnSpPr/>
      </xdr:nvCxnSpPr>
      <xdr:spPr>
        <a:xfrm>
          <a:off x="17926050" y="12449810"/>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64135</xdr:rowOff>
    </xdr:from>
    <xdr:to>
      <xdr:col>107</xdr:col>
      <xdr:colOff>101600</xdr:colOff>
      <xdr:row>75</xdr:row>
      <xdr:rowOff>161925</xdr:rowOff>
    </xdr:to>
    <xdr:sp macro="" textlink="">
      <xdr:nvSpPr>
        <xdr:cNvPr id="867" name="フローチャート: 判断 866"/>
        <xdr:cNvSpPr/>
      </xdr:nvSpPr>
      <xdr:spPr>
        <a:xfrm>
          <a:off x="18684875" y="12452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153670</xdr:rowOff>
    </xdr:from>
    <xdr:ext cx="598805" cy="247650"/>
    <xdr:sp macro="" textlink="">
      <xdr:nvSpPr>
        <xdr:cNvPr id="868" name="テキスト ボックス 867"/>
        <xdr:cNvSpPr txBox="1"/>
      </xdr:nvSpPr>
      <xdr:spPr>
        <a:xfrm>
          <a:off x="18467705" y="1254252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75</xdr:row>
      <xdr:rowOff>56515</xdr:rowOff>
    </xdr:from>
    <xdr:to>
      <xdr:col>102</xdr:col>
      <xdr:colOff>114300</xdr:colOff>
      <xdr:row>75</xdr:row>
      <xdr:rowOff>60960</xdr:rowOff>
    </xdr:to>
    <xdr:cxnSp macro="">
      <xdr:nvCxnSpPr>
        <xdr:cNvPr id="869" name="直線コネクタ 868"/>
        <xdr:cNvCxnSpPr/>
      </xdr:nvCxnSpPr>
      <xdr:spPr>
        <a:xfrm>
          <a:off x="17113250" y="1244536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88265</xdr:rowOff>
    </xdr:from>
    <xdr:to>
      <xdr:col>102</xdr:col>
      <xdr:colOff>165100</xdr:colOff>
      <xdr:row>76</xdr:row>
      <xdr:rowOff>20955</xdr:rowOff>
    </xdr:to>
    <xdr:sp macro="" textlink="">
      <xdr:nvSpPr>
        <xdr:cNvPr id="870" name="フローチャート: 判断 869"/>
        <xdr:cNvSpPr/>
      </xdr:nvSpPr>
      <xdr:spPr>
        <a:xfrm>
          <a:off x="17875250" y="1247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76</xdr:row>
      <xdr:rowOff>12065</xdr:rowOff>
    </xdr:from>
    <xdr:ext cx="598805" cy="249555"/>
    <xdr:sp macro="" textlink="">
      <xdr:nvSpPr>
        <xdr:cNvPr id="871" name="テキスト ボックス 870"/>
        <xdr:cNvSpPr txBox="1"/>
      </xdr:nvSpPr>
      <xdr:spPr>
        <a:xfrm>
          <a:off x="17642205" y="125660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86360</xdr:rowOff>
    </xdr:from>
    <xdr:to>
      <xdr:col>98</xdr:col>
      <xdr:colOff>38100</xdr:colOff>
      <xdr:row>76</xdr:row>
      <xdr:rowOff>19050</xdr:rowOff>
    </xdr:to>
    <xdr:sp macro="" textlink="">
      <xdr:nvSpPr>
        <xdr:cNvPr id="872" name="フローチャート: 判断 871"/>
        <xdr:cNvSpPr/>
      </xdr:nvSpPr>
      <xdr:spPr>
        <a:xfrm>
          <a:off x="17065625" y="124752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76</xdr:row>
      <xdr:rowOff>10160</xdr:rowOff>
    </xdr:from>
    <xdr:ext cx="598805" cy="248920"/>
    <xdr:sp macro="" textlink="">
      <xdr:nvSpPr>
        <xdr:cNvPr id="873" name="テキスト ボックス 872"/>
        <xdr:cNvSpPr txBox="1"/>
      </xdr:nvSpPr>
      <xdr:spPr>
        <a:xfrm>
          <a:off x="16832580" y="1256411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4" name="テキスト ボックス 873"/>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75" name="テキスト ボックス 874"/>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76" name="テキスト ボックス 875"/>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7" name="テキスト ボックス 876"/>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8" name="テキスト ボックス 877"/>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104775</xdr:rowOff>
    </xdr:from>
    <xdr:to>
      <xdr:col>116</xdr:col>
      <xdr:colOff>114300</xdr:colOff>
      <xdr:row>77</xdr:row>
      <xdr:rowOff>37465</xdr:rowOff>
    </xdr:to>
    <xdr:sp macro="" textlink="">
      <xdr:nvSpPr>
        <xdr:cNvPr id="879" name="楕円 878"/>
        <xdr:cNvSpPr/>
      </xdr:nvSpPr>
      <xdr:spPr>
        <a:xfrm>
          <a:off x="20269200" y="12658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83820</xdr:rowOff>
    </xdr:from>
    <xdr:ext cx="534670" cy="248285"/>
    <xdr:sp macro="" textlink="">
      <xdr:nvSpPr>
        <xdr:cNvPr id="880" name="繰出金該当値テキスト"/>
        <xdr:cNvSpPr txBox="1"/>
      </xdr:nvSpPr>
      <xdr:spPr>
        <a:xfrm>
          <a:off x="20370800" y="1263777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5080</xdr:rowOff>
    </xdr:from>
    <xdr:to>
      <xdr:col>112</xdr:col>
      <xdr:colOff>38100</xdr:colOff>
      <xdr:row>75</xdr:row>
      <xdr:rowOff>102870</xdr:rowOff>
    </xdr:to>
    <xdr:sp macro="" textlink="">
      <xdr:nvSpPr>
        <xdr:cNvPr id="881" name="楕円 880"/>
        <xdr:cNvSpPr/>
      </xdr:nvSpPr>
      <xdr:spPr>
        <a:xfrm>
          <a:off x="19510375" y="123939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73</xdr:row>
      <xdr:rowOff>118745</xdr:rowOff>
    </xdr:from>
    <xdr:ext cx="598805" cy="248285"/>
    <xdr:sp macro="" textlink="">
      <xdr:nvSpPr>
        <xdr:cNvPr id="882" name="テキスト ボックス 881"/>
        <xdr:cNvSpPr txBox="1"/>
      </xdr:nvSpPr>
      <xdr:spPr>
        <a:xfrm>
          <a:off x="19277330" y="121773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24765</xdr:rowOff>
    </xdr:from>
    <xdr:to>
      <xdr:col>107</xdr:col>
      <xdr:colOff>101600</xdr:colOff>
      <xdr:row>75</xdr:row>
      <xdr:rowOff>122555</xdr:rowOff>
    </xdr:to>
    <xdr:sp macro="" textlink="">
      <xdr:nvSpPr>
        <xdr:cNvPr id="883" name="楕円 882"/>
        <xdr:cNvSpPr/>
      </xdr:nvSpPr>
      <xdr:spPr>
        <a:xfrm>
          <a:off x="18684875" y="1241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137795</xdr:rowOff>
    </xdr:from>
    <xdr:ext cx="598805" cy="249555"/>
    <xdr:sp macro="" textlink="">
      <xdr:nvSpPr>
        <xdr:cNvPr id="884" name="テキスト ボックス 883"/>
        <xdr:cNvSpPr txBox="1"/>
      </xdr:nvSpPr>
      <xdr:spPr>
        <a:xfrm>
          <a:off x="18467705" y="121964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126,401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12065</xdr:rowOff>
    </xdr:from>
    <xdr:to>
      <xdr:col>102</xdr:col>
      <xdr:colOff>165100</xdr:colOff>
      <xdr:row>75</xdr:row>
      <xdr:rowOff>109855</xdr:rowOff>
    </xdr:to>
    <xdr:sp macro="" textlink="">
      <xdr:nvSpPr>
        <xdr:cNvPr id="885" name="楕円 884"/>
        <xdr:cNvSpPr/>
      </xdr:nvSpPr>
      <xdr:spPr>
        <a:xfrm>
          <a:off x="17875250" y="1240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126365</xdr:rowOff>
    </xdr:from>
    <xdr:ext cx="598805" cy="248285"/>
    <xdr:sp macro="" textlink="">
      <xdr:nvSpPr>
        <xdr:cNvPr id="886" name="テキスト ボックス 885"/>
        <xdr:cNvSpPr txBox="1"/>
      </xdr:nvSpPr>
      <xdr:spPr>
        <a:xfrm>
          <a:off x="17642205" y="121850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6985</xdr:rowOff>
    </xdr:from>
    <xdr:to>
      <xdr:col>98</xdr:col>
      <xdr:colOff>38100</xdr:colOff>
      <xdr:row>75</xdr:row>
      <xdr:rowOff>104775</xdr:rowOff>
    </xdr:to>
    <xdr:sp macro="" textlink="">
      <xdr:nvSpPr>
        <xdr:cNvPr id="887" name="楕円 886"/>
        <xdr:cNvSpPr/>
      </xdr:nvSpPr>
      <xdr:spPr>
        <a:xfrm>
          <a:off x="17065625" y="123958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121285</xdr:rowOff>
    </xdr:from>
    <xdr:ext cx="598805" cy="248285"/>
    <xdr:sp macro="" textlink="">
      <xdr:nvSpPr>
        <xdr:cNvPr id="888" name="テキスト ボックス 887"/>
        <xdr:cNvSpPr txBox="1"/>
      </xdr:nvSpPr>
      <xdr:spPr>
        <a:xfrm>
          <a:off x="16832580" y="121799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89" name="正方形/長方形 888"/>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90" name="正方形/長方形 889"/>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91" name="正方形/長方形 890"/>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2" name="正方形/長方形 891"/>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93" name="正方形/長方形 892"/>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94" name="正方形/長方形 893"/>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5" name="正方形/長方形 894"/>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6" name="正方形/長方形 895"/>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7170"/>
    <xdr:sp macro="" textlink="">
      <xdr:nvSpPr>
        <xdr:cNvPr id="897" name="テキスト ボックス 896"/>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810"/>
    <xdr:sp macro="" textlink="">
      <xdr:nvSpPr>
        <xdr:cNvPr id="900" name="テキスト ボックス 899"/>
        <xdr:cNvSpPr txBox="1"/>
      </xdr:nvSpPr>
      <xdr:spPr>
        <a:xfrm>
          <a:off x="16546830" y="15542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1" name="直線コネクタ 900"/>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8285"/>
    <xdr:sp macro="" textlink="">
      <xdr:nvSpPr>
        <xdr:cNvPr id="902" name="テキスト ボックス 901"/>
        <xdr:cNvSpPr txBox="1"/>
      </xdr:nvSpPr>
      <xdr:spPr>
        <a:xfrm>
          <a:off x="16546830" y="14422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3"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9" name="直線コネクタ 908"/>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2" name="直線コネクタ 911"/>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4" name="テキスト ボックス 913"/>
        <xdr:cNvSpPr txBox="1"/>
      </xdr:nvSpPr>
      <xdr:spPr>
        <a:xfrm>
          <a:off x="1943671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7" name="テキスト ボックス 916"/>
        <xdr:cNvSpPr txBox="1"/>
      </xdr:nvSpPr>
      <xdr:spPr>
        <a:xfrm>
          <a:off x="1862709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8" name="直線コネクタ 917"/>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0" name="テキスト ボックス 919"/>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2" name="テキスト ボックス 921"/>
        <xdr:cNvSpPr txBox="1"/>
      </xdr:nvSpPr>
      <xdr:spPr>
        <a:xfrm>
          <a:off x="1699196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4" name="テキスト ボックス 923"/>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7" name="テキスト ボックス 926"/>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1" name="テキスト ボックス 930"/>
        <xdr:cNvSpPr txBox="1"/>
      </xdr:nvSpPr>
      <xdr:spPr>
        <a:xfrm>
          <a:off x="1943671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3" name="テキスト ボックス 932"/>
        <xdr:cNvSpPr txBox="1"/>
      </xdr:nvSpPr>
      <xdr:spPr>
        <a:xfrm>
          <a:off x="1862709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5" name="テキスト ボックス 934"/>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7" name="テキスト ボックス 936"/>
        <xdr:cNvSpPr txBox="1"/>
      </xdr:nvSpPr>
      <xdr:spPr>
        <a:xfrm>
          <a:off x="1699196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歳出決算総額は住民一人当たり約</a:t>
          </a:r>
          <a:r>
            <a:rPr kumimoji="1" lang="en-US" altLang="ja-JP" sz="1300">
              <a:latin typeface="ＭＳ Ｐゴシック"/>
              <a:ea typeface="ＭＳ Ｐゴシック"/>
            </a:rPr>
            <a:t>1,504</a:t>
          </a:r>
          <a:r>
            <a:rPr kumimoji="1" lang="ja-JP" altLang="en-US" sz="1300">
              <a:latin typeface="ＭＳ Ｐゴシック"/>
              <a:ea typeface="ＭＳ Ｐゴシック"/>
            </a:rPr>
            <a:t>千円で、前年度より約</a:t>
          </a:r>
          <a:r>
            <a:rPr kumimoji="1" lang="en-US" altLang="ja-JP" sz="1300">
              <a:latin typeface="ＭＳ Ｐゴシック"/>
              <a:ea typeface="ＭＳ Ｐゴシック"/>
            </a:rPr>
            <a:t>148</a:t>
          </a:r>
          <a:r>
            <a:rPr kumimoji="1" lang="ja-JP" altLang="en-US" sz="1300">
              <a:latin typeface="ＭＳ Ｐゴシック"/>
              <a:ea typeface="ＭＳ Ｐゴシック"/>
            </a:rPr>
            <a:t>千円減少している。</a:t>
          </a:r>
        </a:p>
        <a:p>
          <a:r>
            <a:rPr kumimoji="1" lang="ja-JP" altLang="en-US" sz="1300">
              <a:latin typeface="ＭＳ Ｐゴシック"/>
              <a:ea typeface="ＭＳ Ｐゴシック"/>
            </a:rPr>
            <a:t>減少しているのは、積立金、繰出金であり、増加しているのは、投資及び出資金である。</a:t>
          </a:r>
        </a:p>
        <a:p>
          <a:r>
            <a:rPr kumimoji="1" lang="ja-JP" altLang="en-US" sz="1300">
              <a:latin typeface="ＭＳ Ｐゴシック"/>
              <a:ea typeface="ＭＳ Ｐゴシック"/>
            </a:rPr>
            <a:t>積立金は、ふるさと納税事業の寄附金及び事業費全体の減少に伴い、ふるさと応援基金への積立金が減少ししたためである。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繰出金、投資及び出資金は、簡易水道事業、下水道事業の公営企業会計（法適用）により、歳出区分が変更になり、それぞれ増減となった。</a:t>
          </a:r>
        </a:p>
        <a:p>
          <a:r>
            <a:rPr kumimoji="1" lang="ja-JP" altLang="en-US" sz="1300">
              <a:latin typeface="ＭＳ Ｐゴシック"/>
              <a:ea typeface="ＭＳ Ｐゴシック"/>
            </a:rPr>
            <a:t>今後も全体的な経費を適宜見直しながら経費削減を図っていく。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高知県芸西村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3,570
3,425
39.60
5,765,154
5,369,412
320,934
2,035,744
2,062,137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50875"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50875"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4155"/>
    <xdr:sp macro="" textlink="">
      <xdr:nvSpPr>
        <xdr:cNvPr id="40" name="テキスト ボックス 39"/>
        <xdr:cNvSpPr txBox="1"/>
      </xdr:nvSpPr>
      <xdr:spPr>
        <a:xfrm>
          <a:off x="67627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920" cy="259080"/>
    <xdr:sp macro="" textlink="">
      <xdr:nvSpPr>
        <xdr:cNvPr id="43" name="テキスト ボックス 42"/>
        <xdr:cNvSpPr txBox="1"/>
      </xdr:nvSpPr>
      <xdr:spPr>
        <a:xfrm>
          <a:off x="48133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0225" cy="259080"/>
    <xdr:sp macro="" textlink="">
      <xdr:nvSpPr>
        <xdr:cNvPr id="45" name="テキスト ボックス 44"/>
        <xdr:cNvSpPr txBox="1"/>
      </xdr:nvSpPr>
      <xdr:spPr>
        <a:xfrm>
          <a:off x="214630" y="620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0225" cy="257810"/>
    <xdr:sp macro="" textlink="">
      <xdr:nvSpPr>
        <xdr:cNvPr id="47" name="テキスト ボックス 46"/>
        <xdr:cNvSpPr txBox="1"/>
      </xdr:nvSpPr>
      <xdr:spPr>
        <a:xfrm>
          <a:off x="214630" y="5826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0225" cy="259080"/>
    <xdr:sp macro="" textlink="">
      <xdr:nvSpPr>
        <xdr:cNvPr id="49" name="テキスト ボックス 48"/>
        <xdr:cNvSpPr txBox="1"/>
      </xdr:nvSpPr>
      <xdr:spPr>
        <a:xfrm>
          <a:off x="214630" y="544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0225" cy="259080"/>
    <xdr:sp macro="" textlink="">
      <xdr:nvSpPr>
        <xdr:cNvPr id="51" name="テキスト ボックス 50"/>
        <xdr:cNvSpPr txBox="1"/>
      </xdr:nvSpPr>
      <xdr:spPr>
        <a:xfrm>
          <a:off x="214630" y="506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7810"/>
    <xdr:sp macro="" textlink="">
      <xdr:nvSpPr>
        <xdr:cNvPr id="53" name="テキスト ボックス 52"/>
        <xdr:cNvSpPr txBox="1"/>
      </xdr:nvSpPr>
      <xdr:spPr>
        <a:xfrm>
          <a:off x="16637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27305</xdr:rowOff>
    </xdr:from>
    <xdr:to>
      <xdr:col>24</xdr:col>
      <xdr:colOff>62865</xdr:colOff>
      <xdr:row>38</xdr:row>
      <xdr:rowOff>33020</xdr:rowOff>
    </xdr:to>
    <xdr:cxnSp macro="">
      <xdr:nvCxnSpPr>
        <xdr:cNvPr id="55" name="直線コネクタ 54"/>
        <xdr:cNvCxnSpPr/>
      </xdr:nvCxnSpPr>
      <xdr:spPr>
        <a:xfrm flipV="1">
          <a:off x="4252595" y="517080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36830</xdr:rowOff>
    </xdr:from>
    <xdr:ext cx="469900" cy="259080"/>
    <xdr:sp macro="" textlink="">
      <xdr:nvSpPr>
        <xdr:cNvPr id="56" name="議会費最小値テキスト"/>
        <xdr:cNvSpPr txBox="1"/>
      </xdr:nvSpPr>
      <xdr:spPr>
        <a:xfrm>
          <a:off x="4305300" y="655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33020</xdr:rowOff>
    </xdr:from>
    <xdr:to>
      <xdr:col>24</xdr:col>
      <xdr:colOff>152400</xdr:colOff>
      <xdr:row>38</xdr:row>
      <xdr:rowOff>33020</xdr:rowOff>
    </xdr:to>
    <xdr:cxnSp macro="">
      <xdr:nvCxnSpPr>
        <xdr:cNvPr id="57" name="直線コネクタ 56"/>
        <xdr:cNvCxnSpPr/>
      </xdr:nvCxnSpPr>
      <xdr:spPr>
        <a:xfrm>
          <a:off x="4181475" y="6548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145415</xdr:rowOff>
    </xdr:from>
    <xdr:ext cx="534670" cy="257810"/>
    <xdr:sp macro="" textlink="">
      <xdr:nvSpPr>
        <xdr:cNvPr id="58" name="議会費最大値テキスト"/>
        <xdr:cNvSpPr txBox="1"/>
      </xdr:nvSpPr>
      <xdr:spPr>
        <a:xfrm>
          <a:off x="4305300" y="49460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dr:col>23</xdr:col>
      <xdr:colOff>165100</xdr:colOff>
      <xdr:row>30</xdr:row>
      <xdr:rowOff>27305</xdr:rowOff>
    </xdr:from>
    <xdr:to>
      <xdr:col>24</xdr:col>
      <xdr:colOff>152400</xdr:colOff>
      <xdr:row>30</xdr:row>
      <xdr:rowOff>27305</xdr:rowOff>
    </xdr:to>
    <xdr:cxnSp macro="">
      <xdr:nvCxnSpPr>
        <xdr:cNvPr id="59" name="直線コネクタ 58"/>
        <xdr:cNvCxnSpPr/>
      </xdr:nvCxnSpPr>
      <xdr:spPr>
        <a:xfrm>
          <a:off x="4181475" y="5170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120650</xdr:rowOff>
    </xdr:from>
    <xdr:to>
      <xdr:col>24</xdr:col>
      <xdr:colOff>63500</xdr:colOff>
      <xdr:row>37</xdr:row>
      <xdr:rowOff>123190</xdr:rowOff>
    </xdr:to>
    <xdr:cxnSp macro="">
      <xdr:nvCxnSpPr>
        <xdr:cNvPr id="60" name="直線コネクタ 59"/>
        <xdr:cNvCxnSpPr/>
      </xdr:nvCxnSpPr>
      <xdr:spPr>
        <a:xfrm flipV="1">
          <a:off x="3492500" y="646430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161925</xdr:rowOff>
    </xdr:from>
    <xdr:ext cx="534670" cy="259080"/>
    <xdr:sp macro="" textlink="">
      <xdr:nvSpPr>
        <xdr:cNvPr id="61" name="議会費平均値テキスト"/>
        <xdr:cNvSpPr txBox="1"/>
      </xdr:nvSpPr>
      <xdr:spPr>
        <a:xfrm>
          <a:off x="4305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139065</xdr:rowOff>
    </xdr:from>
    <xdr:to>
      <xdr:col>24</xdr:col>
      <xdr:colOff>114300</xdr:colOff>
      <xdr:row>37</xdr:row>
      <xdr:rowOff>69215</xdr:rowOff>
    </xdr:to>
    <xdr:sp macro="" textlink="">
      <xdr:nvSpPr>
        <xdr:cNvPr id="62" name="フローチャート: 判断 61"/>
        <xdr:cNvSpPr/>
      </xdr:nvSpPr>
      <xdr:spPr>
        <a:xfrm>
          <a:off x="4203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123190</xdr:rowOff>
    </xdr:from>
    <xdr:to>
      <xdr:col>19</xdr:col>
      <xdr:colOff>174625</xdr:colOff>
      <xdr:row>37</xdr:row>
      <xdr:rowOff>138430</xdr:rowOff>
    </xdr:to>
    <xdr:cxnSp macro="">
      <xdr:nvCxnSpPr>
        <xdr:cNvPr id="63" name="直線コネクタ 62"/>
        <xdr:cNvCxnSpPr/>
      </xdr:nvCxnSpPr>
      <xdr:spPr>
        <a:xfrm flipV="1">
          <a:off x="2670175" y="646684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160020</xdr:rowOff>
    </xdr:from>
    <xdr:to>
      <xdr:col>20</xdr:col>
      <xdr:colOff>38100</xdr:colOff>
      <xdr:row>37</xdr:row>
      <xdr:rowOff>90170</xdr:rowOff>
    </xdr:to>
    <xdr:sp macro="" textlink="">
      <xdr:nvSpPr>
        <xdr:cNvPr id="64" name="フローチャート: 判断 63"/>
        <xdr:cNvSpPr/>
      </xdr:nvSpPr>
      <xdr:spPr>
        <a:xfrm>
          <a:off x="3444875" y="6332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106680</xdr:rowOff>
    </xdr:from>
    <xdr:ext cx="533400" cy="259080"/>
    <xdr:sp macro="" textlink="">
      <xdr:nvSpPr>
        <xdr:cNvPr id="65" name="テキスト ボックス 64"/>
        <xdr:cNvSpPr txBox="1"/>
      </xdr:nvSpPr>
      <xdr:spPr>
        <a:xfrm>
          <a:off x="3244215" y="6107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130810</xdr:rowOff>
    </xdr:from>
    <xdr:to>
      <xdr:col>15</xdr:col>
      <xdr:colOff>50800</xdr:colOff>
      <xdr:row>37</xdr:row>
      <xdr:rowOff>138430</xdr:rowOff>
    </xdr:to>
    <xdr:cxnSp macro="">
      <xdr:nvCxnSpPr>
        <xdr:cNvPr id="66" name="直線コネクタ 65"/>
        <xdr:cNvCxnSpPr/>
      </xdr:nvCxnSpPr>
      <xdr:spPr>
        <a:xfrm>
          <a:off x="1860550" y="647446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165100</xdr:rowOff>
    </xdr:from>
    <xdr:to>
      <xdr:col>15</xdr:col>
      <xdr:colOff>101600</xdr:colOff>
      <xdr:row>37</xdr:row>
      <xdr:rowOff>95250</xdr:rowOff>
    </xdr:to>
    <xdr:sp macro="" textlink="">
      <xdr:nvSpPr>
        <xdr:cNvPr id="67" name="フローチャート: 判断 66"/>
        <xdr:cNvSpPr/>
      </xdr:nvSpPr>
      <xdr:spPr>
        <a:xfrm>
          <a:off x="2619375"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111760</xdr:rowOff>
    </xdr:from>
    <xdr:ext cx="533400" cy="257810"/>
    <xdr:sp macro="" textlink="">
      <xdr:nvSpPr>
        <xdr:cNvPr id="68" name="テキスト ボックス 67"/>
        <xdr:cNvSpPr txBox="1"/>
      </xdr:nvSpPr>
      <xdr:spPr>
        <a:xfrm>
          <a:off x="2434590" y="61125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130810</xdr:rowOff>
    </xdr:from>
    <xdr:to>
      <xdr:col>10</xdr:col>
      <xdr:colOff>114300</xdr:colOff>
      <xdr:row>37</xdr:row>
      <xdr:rowOff>135890</xdr:rowOff>
    </xdr:to>
    <xdr:cxnSp macro="">
      <xdr:nvCxnSpPr>
        <xdr:cNvPr id="69" name="直線コネクタ 68"/>
        <xdr:cNvCxnSpPr/>
      </xdr:nvCxnSpPr>
      <xdr:spPr>
        <a:xfrm flipV="1">
          <a:off x="1047750" y="647446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6985</xdr:rowOff>
    </xdr:from>
    <xdr:to>
      <xdr:col>10</xdr:col>
      <xdr:colOff>165100</xdr:colOff>
      <xdr:row>37</xdr:row>
      <xdr:rowOff>109220</xdr:rowOff>
    </xdr:to>
    <xdr:sp macro="" textlink="">
      <xdr:nvSpPr>
        <xdr:cNvPr id="70" name="フローチャート: 判断 69"/>
        <xdr:cNvSpPr/>
      </xdr:nvSpPr>
      <xdr:spPr>
        <a:xfrm>
          <a:off x="180975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125730</xdr:rowOff>
    </xdr:from>
    <xdr:ext cx="533400" cy="259080"/>
    <xdr:sp macro="" textlink="">
      <xdr:nvSpPr>
        <xdr:cNvPr id="71" name="テキスト ボックス 70"/>
        <xdr:cNvSpPr txBox="1"/>
      </xdr:nvSpPr>
      <xdr:spPr>
        <a:xfrm>
          <a:off x="1609090" y="6126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9525</xdr:rowOff>
    </xdr:from>
    <xdr:to>
      <xdr:col>6</xdr:col>
      <xdr:colOff>38100</xdr:colOff>
      <xdr:row>37</xdr:row>
      <xdr:rowOff>111125</xdr:rowOff>
    </xdr:to>
    <xdr:sp macro="" textlink="">
      <xdr:nvSpPr>
        <xdr:cNvPr id="72" name="フローチャート: 判断 71"/>
        <xdr:cNvSpPr/>
      </xdr:nvSpPr>
      <xdr:spPr>
        <a:xfrm>
          <a:off x="1000125" y="63531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127635</xdr:rowOff>
    </xdr:from>
    <xdr:ext cx="533400" cy="259080"/>
    <xdr:sp macro="" textlink="">
      <xdr:nvSpPr>
        <xdr:cNvPr id="73" name="テキスト ボックス 72"/>
        <xdr:cNvSpPr txBox="1"/>
      </xdr:nvSpPr>
      <xdr:spPr>
        <a:xfrm>
          <a:off x="799465" y="6128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80010</xdr:rowOff>
    </xdr:from>
    <xdr:ext cx="762000" cy="259080"/>
    <xdr:sp macro="" textlink="">
      <xdr:nvSpPr>
        <xdr:cNvPr id="75" name="テキスト ボックス 74"/>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80010</xdr:rowOff>
    </xdr:from>
    <xdr:ext cx="762000" cy="259080"/>
    <xdr:sp macro="" textlink="">
      <xdr:nvSpPr>
        <xdr:cNvPr id="78" name="テキスト ボックス 77"/>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69215</xdr:rowOff>
    </xdr:from>
    <xdr:to>
      <xdr:col>24</xdr:col>
      <xdr:colOff>114300</xdr:colOff>
      <xdr:row>37</xdr:row>
      <xdr:rowOff>170815</xdr:rowOff>
    </xdr:to>
    <xdr:sp macro="" textlink="">
      <xdr:nvSpPr>
        <xdr:cNvPr id="79" name="楕円 78"/>
        <xdr:cNvSpPr/>
      </xdr:nvSpPr>
      <xdr:spPr>
        <a:xfrm>
          <a:off x="4203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155575</xdr:rowOff>
    </xdr:from>
    <xdr:ext cx="534670" cy="257810"/>
    <xdr:sp macro="" textlink="">
      <xdr:nvSpPr>
        <xdr:cNvPr id="80" name="議会費該当値テキスト"/>
        <xdr:cNvSpPr txBox="1"/>
      </xdr:nvSpPr>
      <xdr:spPr>
        <a:xfrm>
          <a:off x="4305300" y="63277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72390</xdr:rowOff>
    </xdr:from>
    <xdr:to>
      <xdr:col>20</xdr:col>
      <xdr:colOff>38100</xdr:colOff>
      <xdr:row>38</xdr:row>
      <xdr:rowOff>2540</xdr:rowOff>
    </xdr:to>
    <xdr:sp macro="" textlink="">
      <xdr:nvSpPr>
        <xdr:cNvPr id="81" name="楕円 80"/>
        <xdr:cNvSpPr/>
      </xdr:nvSpPr>
      <xdr:spPr>
        <a:xfrm>
          <a:off x="3444875" y="6416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165100</xdr:rowOff>
    </xdr:from>
    <xdr:ext cx="533400" cy="259080"/>
    <xdr:sp macro="" textlink="">
      <xdr:nvSpPr>
        <xdr:cNvPr id="82" name="テキスト ボックス 81"/>
        <xdr:cNvSpPr txBox="1"/>
      </xdr:nvSpPr>
      <xdr:spPr>
        <a:xfrm>
          <a:off x="3244215" y="6508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87630</xdr:rowOff>
    </xdr:from>
    <xdr:to>
      <xdr:col>15</xdr:col>
      <xdr:colOff>101600</xdr:colOff>
      <xdr:row>38</xdr:row>
      <xdr:rowOff>17780</xdr:rowOff>
    </xdr:to>
    <xdr:sp macro="" textlink="">
      <xdr:nvSpPr>
        <xdr:cNvPr id="83" name="楕円 82"/>
        <xdr:cNvSpPr/>
      </xdr:nvSpPr>
      <xdr:spPr>
        <a:xfrm>
          <a:off x="2619375"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8890</xdr:rowOff>
    </xdr:from>
    <xdr:ext cx="533400" cy="257810"/>
    <xdr:sp macro="" textlink="">
      <xdr:nvSpPr>
        <xdr:cNvPr id="84" name="テキスト ボックス 83"/>
        <xdr:cNvSpPr txBox="1"/>
      </xdr:nvSpPr>
      <xdr:spPr>
        <a:xfrm>
          <a:off x="2434590" y="6523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80010</xdr:rowOff>
    </xdr:from>
    <xdr:to>
      <xdr:col>10</xdr:col>
      <xdr:colOff>165100</xdr:colOff>
      <xdr:row>38</xdr:row>
      <xdr:rowOff>10160</xdr:rowOff>
    </xdr:to>
    <xdr:sp macro="" textlink="">
      <xdr:nvSpPr>
        <xdr:cNvPr id="85" name="楕円 84"/>
        <xdr:cNvSpPr/>
      </xdr:nvSpPr>
      <xdr:spPr>
        <a:xfrm>
          <a:off x="180975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1270</xdr:rowOff>
    </xdr:from>
    <xdr:ext cx="533400" cy="259080"/>
    <xdr:sp macro="" textlink="">
      <xdr:nvSpPr>
        <xdr:cNvPr id="86" name="テキスト ボックス 85"/>
        <xdr:cNvSpPr txBox="1"/>
      </xdr:nvSpPr>
      <xdr:spPr>
        <a:xfrm>
          <a:off x="1609090" y="6516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85090</xdr:rowOff>
    </xdr:from>
    <xdr:to>
      <xdr:col>6</xdr:col>
      <xdr:colOff>38100</xdr:colOff>
      <xdr:row>38</xdr:row>
      <xdr:rowOff>15240</xdr:rowOff>
    </xdr:to>
    <xdr:sp macro="" textlink="">
      <xdr:nvSpPr>
        <xdr:cNvPr id="87" name="楕円 86"/>
        <xdr:cNvSpPr/>
      </xdr:nvSpPr>
      <xdr:spPr>
        <a:xfrm>
          <a:off x="1000125" y="64287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6350</xdr:rowOff>
    </xdr:from>
    <xdr:ext cx="533400" cy="257810"/>
    <xdr:sp macro="" textlink="">
      <xdr:nvSpPr>
        <xdr:cNvPr id="88" name="テキスト ボックス 87"/>
        <xdr:cNvSpPr txBox="1"/>
      </xdr:nvSpPr>
      <xdr:spPr>
        <a:xfrm>
          <a:off x="799465" y="6521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4155"/>
    <xdr:sp macro="" textlink="">
      <xdr:nvSpPr>
        <xdr:cNvPr id="97" name="テキスト ボックス 96"/>
        <xdr:cNvSpPr txBox="1"/>
      </xdr:nvSpPr>
      <xdr:spPr>
        <a:xfrm>
          <a:off x="67627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920" cy="257810"/>
    <xdr:sp macro="" textlink="">
      <xdr:nvSpPr>
        <xdr:cNvPr id="100" name="テキスト ボックス 99"/>
        <xdr:cNvSpPr txBox="1"/>
      </xdr:nvSpPr>
      <xdr:spPr>
        <a:xfrm>
          <a:off x="481330" y="9941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4530" cy="257810"/>
    <xdr:sp macro="" textlink="">
      <xdr:nvSpPr>
        <xdr:cNvPr id="102" name="テキスト ボックス 101"/>
        <xdr:cNvSpPr txBox="1"/>
      </xdr:nvSpPr>
      <xdr:spPr>
        <a:xfrm>
          <a:off x="76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4530" cy="257810"/>
    <xdr:sp macro="" textlink="">
      <xdr:nvSpPr>
        <xdr:cNvPr id="104" name="テキスト ボックス 103"/>
        <xdr:cNvSpPr txBox="1"/>
      </xdr:nvSpPr>
      <xdr:spPr>
        <a:xfrm>
          <a:off x="76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4530" cy="257810"/>
    <xdr:sp macro="" textlink="">
      <xdr:nvSpPr>
        <xdr:cNvPr id="106" name="テキスト ボックス 105"/>
        <xdr:cNvSpPr txBox="1"/>
      </xdr:nvSpPr>
      <xdr:spPr>
        <a:xfrm>
          <a:off x="76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08" name="テキスト ボックス 107"/>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15875</xdr:rowOff>
    </xdr:from>
    <xdr:to>
      <xdr:col>24</xdr:col>
      <xdr:colOff>62865</xdr:colOff>
      <xdr:row>58</xdr:row>
      <xdr:rowOff>62230</xdr:rowOff>
    </xdr:to>
    <xdr:cxnSp macro="">
      <xdr:nvCxnSpPr>
        <xdr:cNvPr id="110" name="直線コネクタ 109"/>
        <xdr:cNvCxnSpPr/>
      </xdr:nvCxnSpPr>
      <xdr:spPr>
        <a:xfrm flipV="1">
          <a:off x="4252595" y="8931275"/>
          <a:ext cx="1270" cy="1075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66040</xdr:rowOff>
    </xdr:from>
    <xdr:ext cx="598805" cy="257810"/>
    <xdr:sp macro="" textlink="">
      <xdr:nvSpPr>
        <xdr:cNvPr id="111" name="総務費最小値テキスト"/>
        <xdr:cNvSpPr txBox="1"/>
      </xdr:nvSpPr>
      <xdr:spPr>
        <a:xfrm>
          <a:off x="4305300" y="100101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62230</xdr:rowOff>
    </xdr:from>
    <xdr:to>
      <xdr:col>24</xdr:col>
      <xdr:colOff>152400</xdr:colOff>
      <xdr:row>58</xdr:row>
      <xdr:rowOff>62230</xdr:rowOff>
    </xdr:to>
    <xdr:cxnSp macro="">
      <xdr:nvCxnSpPr>
        <xdr:cNvPr id="112" name="直線コネクタ 111"/>
        <xdr:cNvCxnSpPr/>
      </xdr:nvCxnSpPr>
      <xdr:spPr>
        <a:xfrm>
          <a:off x="4181475" y="100063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133985</xdr:rowOff>
    </xdr:from>
    <xdr:ext cx="690245" cy="257810"/>
    <xdr:sp macro="" textlink="">
      <xdr:nvSpPr>
        <xdr:cNvPr id="113" name="総務費最大値テキスト"/>
        <xdr:cNvSpPr txBox="1"/>
      </xdr:nvSpPr>
      <xdr:spPr>
        <a:xfrm>
          <a:off x="4305300" y="870648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dr:col>23</xdr:col>
      <xdr:colOff>165100</xdr:colOff>
      <xdr:row>52</xdr:row>
      <xdr:rowOff>15875</xdr:rowOff>
    </xdr:from>
    <xdr:to>
      <xdr:col>24</xdr:col>
      <xdr:colOff>152400</xdr:colOff>
      <xdr:row>52</xdr:row>
      <xdr:rowOff>15875</xdr:rowOff>
    </xdr:to>
    <xdr:cxnSp macro="">
      <xdr:nvCxnSpPr>
        <xdr:cNvPr id="114" name="直線コネクタ 113"/>
        <xdr:cNvCxnSpPr/>
      </xdr:nvCxnSpPr>
      <xdr:spPr>
        <a:xfrm>
          <a:off x="4181475" y="8931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80645</xdr:rowOff>
    </xdr:from>
    <xdr:to>
      <xdr:col>24</xdr:col>
      <xdr:colOff>63500</xdr:colOff>
      <xdr:row>57</xdr:row>
      <xdr:rowOff>15240</xdr:rowOff>
    </xdr:to>
    <xdr:cxnSp macro="">
      <xdr:nvCxnSpPr>
        <xdr:cNvPr id="115" name="直線コネクタ 114"/>
        <xdr:cNvCxnSpPr/>
      </xdr:nvCxnSpPr>
      <xdr:spPr>
        <a:xfrm>
          <a:off x="3492500" y="9681845"/>
          <a:ext cx="762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59055</xdr:rowOff>
    </xdr:from>
    <xdr:ext cx="598805" cy="259080"/>
    <xdr:sp macro="" textlink="">
      <xdr:nvSpPr>
        <xdr:cNvPr id="116" name="総務費平均値テキスト"/>
        <xdr:cNvSpPr txBox="1"/>
      </xdr:nvSpPr>
      <xdr:spPr>
        <a:xfrm>
          <a:off x="4305300" y="98317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80645</xdr:rowOff>
    </xdr:from>
    <xdr:to>
      <xdr:col>24</xdr:col>
      <xdr:colOff>114300</xdr:colOff>
      <xdr:row>58</xdr:row>
      <xdr:rowOff>10795</xdr:rowOff>
    </xdr:to>
    <xdr:sp macro="" textlink="">
      <xdr:nvSpPr>
        <xdr:cNvPr id="117" name="フローチャート: 判断 116"/>
        <xdr:cNvSpPr/>
      </xdr:nvSpPr>
      <xdr:spPr>
        <a:xfrm>
          <a:off x="4203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80645</xdr:rowOff>
    </xdr:from>
    <xdr:to>
      <xdr:col>19</xdr:col>
      <xdr:colOff>174625</xdr:colOff>
      <xdr:row>56</xdr:row>
      <xdr:rowOff>139700</xdr:rowOff>
    </xdr:to>
    <xdr:cxnSp macro="">
      <xdr:nvCxnSpPr>
        <xdr:cNvPr id="118" name="直線コネクタ 117"/>
        <xdr:cNvCxnSpPr/>
      </xdr:nvCxnSpPr>
      <xdr:spPr>
        <a:xfrm flipV="1">
          <a:off x="2670175" y="9681845"/>
          <a:ext cx="8223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95885</xdr:rowOff>
    </xdr:from>
    <xdr:to>
      <xdr:col>20</xdr:col>
      <xdr:colOff>38100</xdr:colOff>
      <xdr:row>58</xdr:row>
      <xdr:rowOff>26035</xdr:rowOff>
    </xdr:to>
    <xdr:sp macro="" textlink="">
      <xdr:nvSpPr>
        <xdr:cNvPr id="119" name="フローチャート: 判断 118"/>
        <xdr:cNvSpPr/>
      </xdr:nvSpPr>
      <xdr:spPr>
        <a:xfrm>
          <a:off x="3444875" y="98685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17780</xdr:rowOff>
    </xdr:from>
    <xdr:ext cx="598805" cy="257810"/>
    <xdr:sp macro="" textlink="">
      <xdr:nvSpPr>
        <xdr:cNvPr id="120" name="テキスト ボックス 119"/>
        <xdr:cNvSpPr txBox="1"/>
      </xdr:nvSpPr>
      <xdr:spPr>
        <a:xfrm>
          <a:off x="3211830" y="99618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120650</xdr:rowOff>
    </xdr:from>
    <xdr:to>
      <xdr:col>15</xdr:col>
      <xdr:colOff>50800</xdr:colOff>
      <xdr:row>56</xdr:row>
      <xdr:rowOff>139700</xdr:rowOff>
    </xdr:to>
    <xdr:cxnSp macro="">
      <xdr:nvCxnSpPr>
        <xdr:cNvPr id="121" name="直線コネクタ 120"/>
        <xdr:cNvCxnSpPr/>
      </xdr:nvCxnSpPr>
      <xdr:spPr>
        <a:xfrm>
          <a:off x="1860550" y="9721850"/>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122" name="フローチャート: 判断 121"/>
        <xdr:cNvSpPr/>
      </xdr:nvSpPr>
      <xdr:spPr>
        <a:xfrm>
          <a:off x="2619375"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7620</xdr:rowOff>
    </xdr:from>
    <xdr:ext cx="598805" cy="257810"/>
    <xdr:sp macro="" textlink="">
      <xdr:nvSpPr>
        <xdr:cNvPr id="123" name="テキスト ボックス 122"/>
        <xdr:cNvSpPr txBox="1"/>
      </xdr:nvSpPr>
      <xdr:spPr>
        <a:xfrm>
          <a:off x="2402205" y="99517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56</xdr:row>
      <xdr:rowOff>104775</xdr:rowOff>
    </xdr:from>
    <xdr:to>
      <xdr:col>10</xdr:col>
      <xdr:colOff>114300</xdr:colOff>
      <xdr:row>56</xdr:row>
      <xdr:rowOff>120650</xdr:rowOff>
    </xdr:to>
    <xdr:cxnSp macro="">
      <xdr:nvCxnSpPr>
        <xdr:cNvPr id="124" name="直線コネクタ 123"/>
        <xdr:cNvCxnSpPr/>
      </xdr:nvCxnSpPr>
      <xdr:spPr>
        <a:xfrm>
          <a:off x="1047750" y="9705975"/>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91440</xdr:rowOff>
    </xdr:from>
    <xdr:to>
      <xdr:col>10</xdr:col>
      <xdr:colOff>165100</xdr:colOff>
      <xdr:row>58</xdr:row>
      <xdr:rowOff>21590</xdr:rowOff>
    </xdr:to>
    <xdr:sp macro="" textlink="">
      <xdr:nvSpPr>
        <xdr:cNvPr id="125" name="フローチャート: 判断 124"/>
        <xdr:cNvSpPr/>
      </xdr:nvSpPr>
      <xdr:spPr>
        <a:xfrm>
          <a:off x="180975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12700</xdr:rowOff>
    </xdr:from>
    <xdr:ext cx="598805" cy="259080"/>
    <xdr:sp macro="" textlink="">
      <xdr:nvSpPr>
        <xdr:cNvPr id="126" name="テキスト ボックス 125"/>
        <xdr:cNvSpPr txBox="1"/>
      </xdr:nvSpPr>
      <xdr:spPr>
        <a:xfrm>
          <a:off x="1576705" y="9956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67945</xdr:rowOff>
    </xdr:from>
    <xdr:to>
      <xdr:col>6</xdr:col>
      <xdr:colOff>38100</xdr:colOff>
      <xdr:row>57</xdr:row>
      <xdr:rowOff>169545</xdr:rowOff>
    </xdr:to>
    <xdr:sp macro="" textlink="">
      <xdr:nvSpPr>
        <xdr:cNvPr id="127" name="フローチャート: 判断 126"/>
        <xdr:cNvSpPr/>
      </xdr:nvSpPr>
      <xdr:spPr>
        <a:xfrm>
          <a:off x="1000125" y="98405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160655</xdr:rowOff>
    </xdr:from>
    <xdr:ext cx="598805" cy="259080"/>
    <xdr:sp macro="" textlink="">
      <xdr:nvSpPr>
        <xdr:cNvPr id="128" name="テキスト ボックス 127"/>
        <xdr:cNvSpPr txBox="1"/>
      </xdr:nvSpPr>
      <xdr:spPr>
        <a:xfrm>
          <a:off x="767080" y="99333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80010</xdr:rowOff>
    </xdr:from>
    <xdr:ext cx="762000" cy="259080"/>
    <xdr:sp macro="" textlink="">
      <xdr:nvSpPr>
        <xdr:cNvPr id="130" name="テキスト ボックス 129"/>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80010</xdr:rowOff>
    </xdr:from>
    <xdr:ext cx="762000" cy="259080"/>
    <xdr:sp macro="" textlink="">
      <xdr:nvSpPr>
        <xdr:cNvPr id="133" name="テキスト ボックス 132"/>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135890</xdr:rowOff>
    </xdr:from>
    <xdr:to>
      <xdr:col>24</xdr:col>
      <xdr:colOff>114300</xdr:colOff>
      <xdr:row>57</xdr:row>
      <xdr:rowOff>66040</xdr:rowOff>
    </xdr:to>
    <xdr:sp macro="" textlink="">
      <xdr:nvSpPr>
        <xdr:cNvPr id="134" name="楕円 133"/>
        <xdr:cNvSpPr/>
      </xdr:nvSpPr>
      <xdr:spPr>
        <a:xfrm>
          <a:off x="4203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158750</xdr:rowOff>
    </xdr:from>
    <xdr:ext cx="598805" cy="259080"/>
    <xdr:sp macro="" textlink="">
      <xdr:nvSpPr>
        <xdr:cNvPr id="135" name="総務費該当値テキスト"/>
        <xdr:cNvSpPr txBox="1"/>
      </xdr:nvSpPr>
      <xdr:spPr>
        <a:xfrm>
          <a:off x="4305300" y="9588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647,195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29845</xdr:rowOff>
    </xdr:from>
    <xdr:to>
      <xdr:col>20</xdr:col>
      <xdr:colOff>38100</xdr:colOff>
      <xdr:row>56</xdr:row>
      <xdr:rowOff>132080</xdr:rowOff>
    </xdr:to>
    <xdr:sp macro="" textlink="">
      <xdr:nvSpPr>
        <xdr:cNvPr id="136" name="楕円 135"/>
        <xdr:cNvSpPr/>
      </xdr:nvSpPr>
      <xdr:spPr>
        <a:xfrm>
          <a:off x="3444875" y="963104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147955</xdr:rowOff>
    </xdr:from>
    <xdr:ext cx="598805" cy="258445"/>
    <xdr:sp macro="" textlink="">
      <xdr:nvSpPr>
        <xdr:cNvPr id="137" name="テキスト ボックス 136"/>
        <xdr:cNvSpPr txBox="1"/>
      </xdr:nvSpPr>
      <xdr:spPr>
        <a:xfrm>
          <a:off x="3211830" y="94062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878,535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88900</xdr:rowOff>
    </xdr:from>
    <xdr:to>
      <xdr:col>15</xdr:col>
      <xdr:colOff>101600</xdr:colOff>
      <xdr:row>57</xdr:row>
      <xdr:rowOff>19050</xdr:rowOff>
    </xdr:to>
    <xdr:sp macro="" textlink="">
      <xdr:nvSpPr>
        <xdr:cNvPr id="138" name="楕円 137"/>
        <xdr:cNvSpPr/>
      </xdr:nvSpPr>
      <xdr:spPr>
        <a:xfrm>
          <a:off x="2619375"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35560</xdr:rowOff>
    </xdr:from>
    <xdr:ext cx="598805" cy="259080"/>
    <xdr:sp macro="" textlink="">
      <xdr:nvSpPr>
        <xdr:cNvPr id="139" name="テキスト ボックス 138"/>
        <xdr:cNvSpPr txBox="1"/>
      </xdr:nvSpPr>
      <xdr:spPr>
        <a:xfrm>
          <a:off x="2402205" y="946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749,896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69215</xdr:rowOff>
    </xdr:from>
    <xdr:to>
      <xdr:col>10</xdr:col>
      <xdr:colOff>165100</xdr:colOff>
      <xdr:row>56</xdr:row>
      <xdr:rowOff>170815</xdr:rowOff>
    </xdr:to>
    <xdr:sp macro="" textlink="">
      <xdr:nvSpPr>
        <xdr:cNvPr id="140" name="楕円 139"/>
        <xdr:cNvSpPr/>
      </xdr:nvSpPr>
      <xdr:spPr>
        <a:xfrm>
          <a:off x="180975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15875</xdr:rowOff>
    </xdr:from>
    <xdr:ext cx="598805" cy="259080"/>
    <xdr:sp macro="" textlink="">
      <xdr:nvSpPr>
        <xdr:cNvPr id="141" name="テキスト ボックス 140"/>
        <xdr:cNvSpPr txBox="1"/>
      </xdr:nvSpPr>
      <xdr:spPr>
        <a:xfrm>
          <a:off x="1576705" y="94456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53975</xdr:rowOff>
    </xdr:from>
    <xdr:to>
      <xdr:col>6</xdr:col>
      <xdr:colOff>38100</xdr:colOff>
      <xdr:row>56</xdr:row>
      <xdr:rowOff>155575</xdr:rowOff>
    </xdr:to>
    <xdr:sp macro="" textlink="">
      <xdr:nvSpPr>
        <xdr:cNvPr id="142" name="楕円 141"/>
        <xdr:cNvSpPr/>
      </xdr:nvSpPr>
      <xdr:spPr>
        <a:xfrm>
          <a:off x="1000125" y="96551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635</xdr:rowOff>
    </xdr:from>
    <xdr:ext cx="598805" cy="259080"/>
    <xdr:sp macro="" textlink="">
      <xdr:nvSpPr>
        <xdr:cNvPr id="143" name="テキスト ボックス 142"/>
        <xdr:cNvSpPr txBox="1"/>
      </xdr:nvSpPr>
      <xdr:spPr>
        <a:xfrm>
          <a:off x="767080" y="9430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826,490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4155"/>
    <xdr:sp macro="" textlink="">
      <xdr:nvSpPr>
        <xdr:cNvPr id="152" name="テキスト ボックス 151"/>
        <xdr:cNvSpPr txBox="1"/>
      </xdr:nvSpPr>
      <xdr:spPr>
        <a:xfrm>
          <a:off x="67627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920" cy="257810"/>
    <xdr:sp macro="" textlink="">
      <xdr:nvSpPr>
        <xdr:cNvPr id="154" name="テキスト ボックス 153"/>
        <xdr:cNvSpPr txBox="1"/>
      </xdr:nvSpPr>
      <xdr:spPr>
        <a:xfrm>
          <a:off x="481330" y="13827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5" name="直線コネクタ 154"/>
        <xdr:cNvCxnSpPr/>
      </xdr:nvCxnSpPr>
      <xdr:spPr>
        <a:xfrm>
          <a:off x="6985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5630" cy="259080"/>
    <xdr:sp macro="" textlink="">
      <xdr:nvSpPr>
        <xdr:cNvPr id="156" name="テキスト ボックス 155"/>
        <xdr:cNvSpPr txBox="1"/>
      </xdr:nvSpPr>
      <xdr:spPr>
        <a:xfrm>
          <a:off x="166370" y="13501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xdr:cNvCxnSpPr/>
      </xdr:nvCxnSpPr>
      <xdr:spPr>
        <a:xfrm>
          <a:off x="6985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5630" cy="257810"/>
    <xdr:sp macro="" textlink="">
      <xdr:nvSpPr>
        <xdr:cNvPr id="158" name="テキスト ボックス 157"/>
        <xdr:cNvSpPr txBox="1"/>
      </xdr:nvSpPr>
      <xdr:spPr>
        <a:xfrm>
          <a:off x="166370" y="13174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xdr:cNvCxnSpPr/>
      </xdr:nvCxnSpPr>
      <xdr:spPr>
        <a:xfrm>
          <a:off x="6985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5630" cy="259080"/>
    <xdr:sp macro="" textlink="">
      <xdr:nvSpPr>
        <xdr:cNvPr id="160" name="テキスト ボックス 159"/>
        <xdr:cNvSpPr txBox="1"/>
      </xdr:nvSpPr>
      <xdr:spPr>
        <a:xfrm>
          <a:off x="166370" y="12847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xdr:cNvCxnSpPr/>
      </xdr:nvCxnSpPr>
      <xdr:spPr>
        <a:xfrm>
          <a:off x="6985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5630" cy="257810"/>
    <xdr:sp macro="" textlink="">
      <xdr:nvSpPr>
        <xdr:cNvPr id="162" name="テキスト ボックス 161"/>
        <xdr:cNvSpPr txBox="1"/>
      </xdr:nvSpPr>
      <xdr:spPr>
        <a:xfrm>
          <a:off x="166370" y="12522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xdr:cNvCxnSpPr/>
      </xdr:nvCxnSpPr>
      <xdr:spPr>
        <a:xfrm>
          <a:off x="6985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5630" cy="258445"/>
    <xdr:sp macro="" textlink="">
      <xdr:nvSpPr>
        <xdr:cNvPr id="164" name="テキスト ボックス 163"/>
        <xdr:cNvSpPr txBox="1"/>
      </xdr:nvSpPr>
      <xdr:spPr>
        <a:xfrm>
          <a:off x="16637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xdr:cNvCxnSpPr/>
      </xdr:nvCxnSpPr>
      <xdr:spPr>
        <a:xfrm>
          <a:off x="6985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5630" cy="259080"/>
    <xdr:sp macro="" textlink="">
      <xdr:nvSpPr>
        <xdr:cNvPr id="166" name="テキスト ボックス 165"/>
        <xdr:cNvSpPr txBox="1"/>
      </xdr:nvSpPr>
      <xdr:spPr>
        <a:xfrm>
          <a:off x="16637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7810"/>
    <xdr:sp macro="" textlink="">
      <xdr:nvSpPr>
        <xdr:cNvPr id="168" name="テキスト ボックス 167"/>
        <xdr:cNvSpPr txBox="1"/>
      </xdr:nvSpPr>
      <xdr:spPr>
        <a:xfrm>
          <a:off x="1663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116205</xdr:rowOff>
    </xdr:from>
    <xdr:to>
      <xdr:col>24</xdr:col>
      <xdr:colOff>62865</xdr:colOff>
      <xdr:row>78</xdr:row>
      <xdr:rowOff>96520</xdr:rowOff>
    </xdr:to>
    <xdr:cxnSp macro="">
      <xdr:nvCxnSpPr>
        <xdr:cNvPr id="170" name="直線コネクタ 169"/>
        <xdr:cNvCxnSpPr/>
      </xdr:nvCxnSpPr>
      <xdr:spPr>
        <a:xfrm flipV="1">
          <a:off x="4252595" y="1194625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100330</xdr:rowOff>
    </xdr:from>
    <xdr:ext cx="598805" cy="257810"/>
    <xdr:sp macro="" textlink="">
      <xdr:nvSpPr>
        <xdr:cNvPr id="171" name="民生費最小値テキスト"/>
        <xdr:cNvSpPr txBox="1"/>
      </xdr:nvSpPr>
      <xdr:spPr>
        <a:xfrm>
          <a:off x="4305300" y="134734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96520</xdr:rowOff>
    </xdr:from>
    <xdr:to>
      <xdr:col>24</xdr:col>
      <xdr:colOff>152400</xdr:colOff>
      <xdr:row>78</xdr:row>
      <xdr:rowOff>96520</xdr:rowOff>
    </xdr:to>
    <xdr:cxnSp macro="">
      <xdr:nvCxnSpPr>
        <xdr:cNvPr id="172" name="直線コネクタ 171"/>
        <xdr:cNvCxnSpPr/>
      </xdr:nvCxnSpPr>
      <xdr:spPr>
        <a:xfrm>
          <a:off x="4181475" y="13469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63500</xdr:rowOff>
    </xdr:from>
    <xdr:ext cx="598805" cy="257810"/>
    <xdr:sp macro="" textlink="">
      <xdr:nvSpPr>
        <xdr:cNvPr id="173" name="民生費最大値テキスト"/>
        <xdr:cNvSpPr txBox="1"/>
      </xdr:nvSpPr>
      <xdr:spPr>
        <a:xfrm>
          <a:off x="4305300" y="117221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dr:col>23</xdr:col>
      <xdr:colOff>165100</xdr:colOff>
      <xdr:row>69</xdr:row>
      <xdr:rowOff>116205</xdr:rowOff>
    </xdr:from>
    <xdr:to>
      <xdr:col>24</xdr:col>
      <xdr:colOff>152400</xdr:colOff>
      <xdr:row>69</xdr:row>
      <xdr:rowOff>116205</xdr:rowOff>
    </xdr:to>
    <xdr:cxnSp macro="">
      <xdr:nvCxnSpPr>
        <xdr:cNvPr id="174" name="直線コネクタ 173"/>
        <xdr:cNvCxnSpPr/>
      </xdr:nvCxnSpPr>
      <xdr:spPr>
        <a:xfrm>
          <a:off x="4181475" y="11946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135890</xdr:rowOff>
    </xdr:from>
    <xdr:to>
      <xdr:col>24</xdr:col>
      <xdr:colOff>63500</xdr:colOff>
      <xdr:row>77</xdr:row>
      <xdr:rowOff>54610</xdr:rowOff>
    </xdr:to>
    <xdr:cxnSp macro="">
      <xdr:nvCxnSpPr>
        <xdr:cNvPr id="175" name="直線コネクタ 174"/>
        <xdr:cNvCxnSpPr/>
      </xdr:nvCxnSpPr>
      <xdr:spPr>
        <a:xfrm>
          <a:off x="3492500" y="13166090"/>
          <a:ext cx="762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149860</xdr:rowOff>
    </xdr:from>
    <xdr:ext cx="598805" cy="259080"/>
    <xdr:sp macro="" textlink="">
      <xdr:nvSpPr>
        <xdr:cNvPr id="176" name="民生費平均値テキスト"/>
        <xdr:cNvSpPr txBox="1"/>
      </xdr:nvSpPr>
      <xdr:spPr>
        <a:xfrm>
          <a:off x="4305300" y="12837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127000</xdr:rowOff>
    </xdr:from>
    <xdr:to>
      <xdr:col>24</xdr:col>
      <xdr:colOff>114300</xdr:colOff>
      <xdr:row>76</xdr:row>
      <xdr:rowOff>57150</xdr:rowOff>
    </xdr:to>
    <xdr:sp macro="" textlink="">
      <xdr:nvSpPr>
        <xdr:cNvPr id="177" name="フローチャート: 判断 176"/>
        <xdr:cNvSpPr/>
      </xdr:nvSpPr>
      <xdr:spPr>
        <a:xfrm>
          <a:off x="42037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135890</xdr:rowOff>
    </xdr:from>
    <xdr:to>
      <xdr:col>19</xdr:col>
      <xdr:colOff>174625</xdr:colOff>
      <xdr:row>77</xdr:row>
      <xdr:rowOff>57785</xdr:rowOff>
    </xdr:to>
    <xdr:cxnSp macro="">
      <xdr:nvCxnSpPr>
        <xdr:cNvPr id="178" name="直線コネクタ 177"/>
        <xdr:cNvCxnSpPr/>
      </xdr:nvCxnSpPr>
      <xdr:spPr>
        <a:xfrm flipV="1">
          <a:off x="2670175" y="13166090"/>
          <a:ext cx="8223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168910</xdr:rowOff>
    </xdr:from>
    <xdr:to>
      <xdr:col>20</xdr:col>
      <xdr:colOff>38100</xdr:colOff>
      <xdr:row>76</xdr:row>
      <xdr:rowOff>99060</xdr:rowOff>
    </xdr:to>
    <xdr:sp macro="" textlink="">
      <xdr:nvSpPr>
        <xdr:cNvPr id="179" name="フローチャート: 判断 178"/>
        <xdr:cNvSpPr/>
      </xdr:nvSpPr>
      <xdr:spPr>
        <a:xfrm>
          <a:off x="3444875" y="130276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115570</xdr:rowOff>
    </xdr:from>
    <xdr:ext cx="598805" cy="259080"/>
    <xdr:sp macro="" textlink="">
      <xdr:nvSpPr>
        <xdr:cNvPr id="180" name="テキスト ボックス 179"/>
        <xdr:cNvSpPr txBox="1"/>
      </xdr:nvSpPr>
      <xdr:spPr>
        <a:xfrm>
          <a:off x="3211830" y="12802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152400</xdr:rowOff>
    </xdr:from>
    <xdr:to>
      <xdr:col>15</xdr:col>
      <xdr:colOff>50800</xdr:colOff>
      <xdr:row>77</xdr:row>
      <xdr:rowOff>57785</xdr:rowOff>
    </xdr:to>
    <xdr:cxnSp macro="">
      <xdr:nvCxnSpPr>
        <xdr:cNvPr id="181" name="直線コネクタ 180"/>
        <xdr:cNvCxnSpPr/>
      </xdr:nvCxnSpPr>
      <xdr:spPr>
        <a:xfrm>
          <a:off x="1860550" y="13182600"/>
          <a:ext cx="8096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66040</xdr:rowOff>
    </xdr:from>
    <xdr:to>
      <xdr:col>15</xdr:col>
      <xdr:colOff>101600</xdr:colOff>
      <xdr:row>76</xdr:row>
      <xdr:rowOff>167640</xdr:rowOff>
    </xdr:to>
    <xdr:sp macro="" textlink="">
      <xdr:nvSpPr>
        <xdr:cNvPr id="182" name="フローチャート: 判断 181"/>
        <xdr:cNvSpPr/>
      </xdr:nvSpPr>
      <xdr:spPr>
        <a:xfrm>
          <a:off x="2619375"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12700</xdr:rowOff>
    </xdr:from>
    <xdr:ext cx="598805" cy="259080"/>
    <xdr:sp macro="" textlink="">
      <xdr:nvSpPr>
        <xdr:cNvPr id="183" name="テキスト ボックス 182"/>
        <xdr:cNvSpPr txBox="1"/>
      </xdr:nvSpPr>
      <xdr:spPr>
        <a:xfrm>
          <a:off x="2402205" y="12871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76</xdr:row>
      <xdr:rowOff>152400</xdr:rowOff>
    </xdr:from>
    <xdr:to>
      <xdr:col>10</xdr:col>
      <xdr:colOff>114300</xdr:colOff>
      <xdr:row>77</xdr:row>
      <xdr:rowOff>59690</xdr:rowOff>
    </xdr:to>
    <xdr:cxnSp macro="">
      <xdr:nvCxnSpPr>
        <xdr:cNvPr id="184" name="直線コネクタ 183"/>
        <xdr:cNvCxnSpPr/>
      </xdr:nvCxnSpPr>
      <xdr:spPr>
        <a:xfrm flipV="1">
          <a:off x="1047750" y="13182600"/>
          <a:ext cx="8128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48895</xdr:rowOff>
    </xdr:from>
    <xdr:to>
      <xdr:col>10</xdr:col>
      <xdr:colOff>165100</xdr:colOff>
      <xdr:row>76</xdr:row>
      <xdr:rowOff>150495</xdr:rowOff>
    </xdr:to>
    <xdr:sp macro="" textlink="">
      <xdr:nvSpPr>
        <xdr:cNvPr id="185" name="フローチャート: 判断 184"/>
        <xdr:cNvSpPr/>
      </xdr:nvSpPr>
      <xdr:spPr>
        <a:xfrm>
          <a:off x="180975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167005</xdr:rowOff>
    </xdr:from>
    <xdr:ext cx="598805" cy="257810"/>
    <xdr:sp macro="" textlink="">
      <xdr:nvSpPr>
        <xdr:cNvPr id="186" name="テキスト ボックス 185"/>
        <xdr:cNvSpPr txBox="1"/>
      </xdr:nvSpPr>
      <xdr:spPr>
        <a:xfrm>
          <a:off x="1576705" y="128543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120650</xdr:rowOff>
    </xdr:from>
    <xdr:to>
      <xdr:col>6</xdr:col>
      <xdr:colOff>38100</xdr:colOff>
      <xdr:row>77</xdr:row>
      <xdr:rowOff>50165</xdr:rowOff>
    </xdr:to>
    <xdr:sp macro="" textlink="">
      <xdr:nvSpPr>
        <xdr:cNvPr id="187" name="フローチャート: 判断 186"/>
        <xdr:cNvSpPr/>
      </xdr:nvSpPr>
      <xdr:spPr>
        <a:xfrm>
          <a:off x="1000125" y="131508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66675</xdr:rowOff>
    </xdr:from>
    <xdr:ext cx="598805" cy="257810"/>
    <xdr:sp macro="" textlink="">
      <xdr:nvSpPr>
        <xdr:cNvPr id="188" name="テキスト ボックス 187"/>
        <xdr:cNvSpPr txBox="1"/>
      </xdr:nvSpPr>
      <xdr:spPr>
        <a:xfrm>
          <a:off x="767080" y="129254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80010</xdr:rowOff>
    </xdr:from>
    <xdr:ext cx="762000" cy="259080"/>
    <xdr:sp macro="" textlink="">
      <xdr:nvSpPr>
        <xdr:cNvPr id="190" name="テキスト ボックス 189"/>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80010</xdr:rowOff>
    </xdr:from>
    <xdr:ext cx="762000" cy="259080"/>
    <xdr:sp macro="" textlink="">
      <xdr:nvSpPr>
        <xdr:cNvPr id="193" name="テキスト ボックス 192"/>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3810</xdr:rowOff>
    </xdr:from>
    <xdr:to>
      <xdr:col>24</xdr:col>
      <xdr:colOff>114300</xdr:colOff>
      <xdr:row>77</xdr:row>
      <xdr:rowOff>105410</xdr:rowOff>
    </xdr:to>
    <xdr:sp macro="" textlink="">
      <xdr:nvSpPr>
        <xdr:cNvPr id="194" name="楕円 193"/>
        <xdr:cNvSpPr/>
      </xdr:nvSpPr>
      <xdr:spPr>
        <a:xfrm>
          <a:off x="42037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153670</xdr:rowOff>
    </xdr:from>
    <xdr:ext cx="598805" cy="259080"/>
    <xdr:sp macro="" textlink="">
      <xdr:nvSpPr>
        <xdr:cNvPr id="195" name="民生費該当値テキスト"/>
        <xdr:cNvSpPr txBox="1"/>
      </xdr:nvSpPr>
      <xdr:spPr>
        <a:xfrm>
          <a:off x="4305300" y="13183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218,610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85090</xdr:rowOff>
    </xdr:from>
    <xdr:to>
      <xdr:col>20</xdr:col>
      <xdr:colOff>38100</xdr:colOff>
      <xdr:row>77</xdr:row>
      <xdr:rowOff>15240</xdr:rowOff>
    </xdr:to>
    <xdr:sp macro="" textlink="">
      <xdr:nvSpPr>
        <xdr:cNvPr id="196" name="楕円 195"/>
        <xdr:cNvSpPr/>
      </xdr:nvSpPr>
      <xdr:spPr>
        <a:xfrm>
          <a:off x="3444875" y="13115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6350</xdr:rowOff>
    </xdr:from>
    <xdr:ext cx="598805" cy="257810"/>
    <xdr:sp macro="" textlink="">
      <xdr:nvSpPr>
        <xdr:cNvPr id="197" name="テキスト ボックス 196"/>
        <xdr:cNvSpPr txBox="1"/>
      </xdr:nvSpPr>
      <xdr:spPr>
        <a:xfrm>
          <a:off x="3211830" y="132080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246,208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6985</xdr:rowOff>
    </xdr:from>
    <xdr:to>
      <xdr:col>15</xdr:col>
      <xdr:colOff>101600</xdr:colOff>
      <xdr:row>77</xdr:row>
      <xdr:rowOff>109220</xdr:rowOff>
    </xdr:to>
    <xdr:sp macro="" textlink="">
      <xdr:nvSpPr>
        <xdr:cNvPr id="198" name="楕円 197"/>
        <xdr:cNvSpPr/>
      </xdr:nvSpPr>
      <xdr:spPr>
        <a:xfrm>
          <a:off x="2619375" y="13208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99695</xdr:rowOff>
    </xdr:from>
    <xdr:ext cx="598805" cy="257810"/>
    <xdr:sp macro="" textlink="">
      <xdr:nvSpPr>
        <xdr:cNvPr id="199" name="テキスト ボックス 198"/>
        <xdr:cNvSpPr txBox="1"/>
      </xdr:nvSpPr>
      <xdr:spPr>
        <a:xfrm>
          <a:off x="2402205" y="133013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101600</xdr:rowOff>
    </xdr:from>
    <xdr:to>
      <xdr:col>10</xdr:col>
      <xdr:colOff>165100</xdr:colOff>
      <xdr:row>77</xdr:row>
      <xdr:rowOff>31750</xdr:rowOff>
    </xdr:to>
    <xdr:sp macro="" textlink="">
      <xdr:nvSpPr>
        <xdr:cNvPr id="200" name="楕円 199"/>
        <xdr:cNvSpPr/>
      </xdr:nvSpPr>
      <xdr:spPr>
        <a:xfrm>
          <a:off x="180975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22860</xdr:rowOff>
    </xdr:from>
    <xdr:ext cx="598805" cy="259080"/>
    <xdr:sp macro="" textlink="">
      <xdr:nvSpPr>
        <xdr:cNvPr id="201" name="テキスト ボックス 200"/>
        <xdr:cNvSpPr txBox="1"/>
      </xdr:nvSpPr>
      <xdr:spPr>
        <a:xfrm>
          <a:off x="1576705" y="13224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8890</xdr:rowOff>
    </xdr:from>
    <xdr:to>
      <xdr:col>6</xdr:col>
      <xdr:colOff>38100</xdr:colOff>
      <xdr:row>77</xdr:row>
      <xdr:rowOff>110490</xdr:rowOff>
    </xdr:to>
    <xdr:sp macro="" textlink="">
      <xdr:nvSpPr>
        <xdr:cNvPr id="202" name="楕円 201"/>
        <xdr:cNvSpPr/>
      </xdr:nvSpPr>
      <xdr:spPr>
        <a:xfrm>
          <a:off x="1000125" y="132105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101600</xdr:rowOff>
    </xdr:from>
    <xdr:ext cx="598805" cy="259080"/>
    <xdr:sp macro="" textlink="">
      <xdr:nvSpPr>
        <xdr:cNvPr id="203" name="テキスト ボックス 202"/>
        <xdr:cNvSpPr txBox="1"/>
      </xdr:nvSpPr>
      <xdr:spPr>
        <a:xfrm>
          <a:off x="767080" y="13303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4155"/>
    <xdr:sp macro="" textlink="">
      <xdr:nvSpPr>
        <xdr:cNvPr id="212" name="テキスト ボックス 211"/>
        <xdr:cNvSpPr txBox="1"/>
      </xdr:nvSpPr>
      <xdr:spPr>
        <a:xfrm>
          <a:off x="67627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15" name="テキスト ボックス 214"/>
        <xdr:cNvSpPr txBox="1"/>
      </xdr:nvSpPr>
      <xdr:spPr>
        <a:xfrm>
          <a:off x="48133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7" name="テキスト ボックス 216"/>
        <xdr:cNvSpPr txBox="1"/>
      </xdr:nvSpPr>
      <xdr:spPr>
        <a:xfrm>
          <a:off x="16637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19" name="テキスト ボックス 218"/>
        <xdr:cNvSpPr txBox="1"/>
      </xdr:nvSpPr>
      <xdr:spPr>
        <a:xfrm>
          <a:off x="16637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1" name="テキスト ボックス 220"/>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3" name="テキスト ボックス 222"/>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4530" cy="257810"/>
    <xdr:sp macro="" textlink="">
      <xdr:nvSpPr>
        <xdr:cNvPr id="225" name="テキスト ボックス 224"/>
        <xdr:cNvSpPr txBox="1"/>
      </xdr:nvSpPr>
      <xdr:spPr>
        <a:xfrm>
          <a:off x="76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140335</xdr:rowOff>
    </xdr:from>
    <xdr:to>
      <xdr:col>24</xdr:col>
      <xdr:colOff>62865</xdr:colOff>
      <xdr:row>98</xdr:row>
      <xdr:rowOff>142240</xdr:rowOff>
    </xdr:to>
    <xdr:cxnSp macro="">
      <xdr:nvCxnSpPr>
        <xdr:cNvPr id="227" name="直線コネクタ 226"/>
        <xdr:cNvCxnSpPr/>
      </xdr:nvCxnSpPr>
      <xdr:spPr>
        <a:xfrm flipV="1">
          <a:off x="4252595" y="15399385"/>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146050</xdr:rowOff>
    </xdr:from>
    <xdr:ext cx="534670" cy="257810"/>
    <xdr:sp macro="" textlink="">
      <xdr:nvSpPr>
        <xdr:cNvPr id="228" name="衛生費最小値テキスト"/>
        <xdr:cNvSpPr txBox="1"/>
      </xdr:nvSpPr>
      <xdr:spPr>
        <a:xfrm>
          <a:off x="4305300" y="169481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142240</xdr:rowOff>
    </xdr:from>
    <xdr:to>
      <xdr:col>24</xdr:col>
      <xdr:colOff>152400</xdr:colOff>
      <xdr:row>98</xdr:row>
      <xdr:rowOff>142240</xdr:rowOff>
    </xdr:to>
    <xdr:cxnSp macro="">
      <xdr:nvCxnSpPr>
        <xdr:cNvPr id="229" name="直線コネクタ 228"/>
        <xdr:cNvCxnSpPr/>
      </xdr:nvCxnSpPr>
      <xdr:spPr>
        <a:xfrm>
          <a:off x="4181475" y="16944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86995</xdr:rowOff>
    </xdr:from>
    <xdr:ext cx="598805" cy="257810"/>
    <xdr:sp macro="" textlink="">
      <xdr:nvSpPr>
        <xdr:cNvPr id="230" name="衛生費最大値テキスト"/>
        <xdr:cNvSpPr txBox="1"/>
      </xdr:nvSpPr>
      <xdr:spPr>
        <a:xfrm>
          <a:off x="4305300" y="15174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dr:col>23</xdr:col>
      <xdr:colOff>165100</xdr:colOff>
      <xdr:row>89</xdr:row>
      <xdr:rowOff>140335</xdr:rowOff>
    </xdr:from>
    <xdr:to>
      <xdr:col>24</xdr:col>
      <xdr:colOff>152400</xdr:colOff>
      <xdr:row>89</xdr:row>
      <xdr:rowOff>140335</xdr:rowOff>
    </xdr:to>
    <xdr:cxnSp macro="">
      <xdr:nvCxnSpPr>
        <xdr:cNvPr id="231" name="直線コネクタ 230"/>
        <xdr:cNvCxnSpPr/>
      </xdr:nvCxnSpPr>
      <xdr:spPr>
        <a:xfrm>
          <a:off x="4181475" y="15399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98</xdr:row>
      <xdr:rowOff>54610</xdr:rowOff>
    </xdr:from>
    <xdr:to>
      <xdr:col>24</xdr:col>
      <xdr:colOff>63500</xdr:colOff>
      <xdr:row>98</xdr:row>
      <xdr:rowOff>57150</xdr:rowOff>
    </xdr:to>
    <xdr:cxnSp macro="">
      <xdr:nvCxnSpPr>
        <xdr:cNvPr id="232" name="直線コネクタ 231"/>
        <xdr:cNvCxnSpPr/>
      </xdr:nvCxnSpPr>
      <xdr:spPr>
        <a:xfrm flipV="1">
          <a:off x="3492500" y="1685671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78105</xdr:rowOff>
    </xdr:from>
    <xdr:ext cx="598805" cy="257810"/>
    <xdr:sp macro="" textlink="">
      <xdr:nvSpPr>
        <xdr:cNvPr id="233" name="衛生費平均値テキスト"/>
        <xdr:cNvSpPr txBox="1"/>
      </xdr:nvSpPr>
      <xdr:spPr>
        <a:xfrm>
          <a:off x="4305300" y="1653730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55245</xdr:rowOff>
    </xdr:from>
    <xdr:to>
      <xdr:col>24</xdr:col>
      <xdr:colOff>114300</xdr:colOff>
      <xdr:row>97</xdr:row>
      <xdr:rowOff>156845</xdr:rowOff>
    </xdr:to>
    <xdr:sp macro="" textlink="">
      <xdr:nvSpPr>
        <xdr:cNvPr id="234" name="フローチャート: 判断 233"/>
        <xdr:cNvSpPr/>
      </xdr:nvSpPr>
      <xdr:spPr>
        <a:xfrm>
          <a:off x="42037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42545</xdr:rowOff>
    </xdr:from>
    <xdr:to>
      <xdr:col>19</xdr:col>
      <xdr:colOff>174625</xdr:colOff>
      <xdr:row>98</xdr:row>
      <xdr:rowOff>57150</xdr:rowOff>
    </xdr:to>
    <xdr:cxnSp macro="">
      <xdr:nvCxnSpPr>
        <xdr:cNvPr id="235" name="直線コネクタ 234"/>
        <xdr:cNvCxnSpPr/>
      </xdr:nvCxnSpPr>
      <xdr:spPr>
        <a:xfrm>
          <a:off x="2670175" y="16844645"/>
          <a:ext cx="8223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36" name="フローチャート: 判断 235"/>
        <xdr:cNvSpPr/>
      </xdr:nvSpPr>
      <xdr:spPr>
        <a:xfrm>
          <a:off x="3444875" y="166852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1270</xdr:rowOff>
    </xdr:from>
    <xdr:ext cx="598805" cy="259080"/>
    <xdr:sp macro="" textlink="">
      <xdr:nvSpPr>
        <xdr:cNvPr id="237" name="テキスト ボックス 236"/>
        <xdr:cNvSpPr txBox="1"/>
      </xdr:nvSpPr>
      <xdr:spPr>
        <a:xfrm>
          <a:off x="3211830" y="16460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42545</xdr:rowOff>
    </xdr:from>
    <xdr:to>
      <xdr:col>15</xdr:col>
      <xdr:colOff>50800</xdr:colOff>
      <xdr:row>98</xdr:row>
      <xdr:rowOff>100330</xdr:rowOff>
    </xdr:to>
    <xdr:cxnSp macro="">
      <xdr:nvCxnSpPr>
        <xdr:cNvPr id="238" name="直線コネクタ 237"/>
        <xdr:cNvCxnSpPr/>
      </xdr:nvCxnSpPr>
      <xdr:spPr>
        <a:xfrm flipV="1">
          <a:off x="1860550" y="16844645"/>
          <a:ext cx="8096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78740</xdr:rowOff>
    </xdr:from>
    <xdr:to>
      <xdr:col>15</xdr:col>
      <xdr:colOff>101600</xdr:colOff>
      <xdr:row>98</xdr:row>
      <xdr:rowOff>8890</xdr:rowOff>
    </xdr:to>
    <xdr:sp macro="" textlink="">
      <xdr:nvSpPr>
        <xdr:cNvPr id="239" name="フローチャート: 判断 238"/>
        <xdr:cNvSpPr/>
      </xdr:nvSpPr>
      <xdr:spPr>
        <a:xfrm>
          <a:off x="2619375"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25400</xdr:rowOff>
    </xdr:from>
    <xdr:ext cx="598805" cy="259080"/>
    <xdr:sp macro="" textlink="">
      <xdr:nvSpPr>
        <xdr:cNvPr id="240" name="テキスト ボックス 239"/>
        <xdr:cNvSpPr txBox="1"/>
      </xdr:nvSpPr>
      <xdr:spPr>
        <a:xfrm>
          <a:off x="2402205" y="1648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100330</xdr:rowOff>
    </xdr:from>
    <xdr:to>
      <xdr:col>10</xdr:col>
      <xdr:colOff>114300</xdr:colOff>
      <xdr:row>98</xdr:row>
      <xdr:rowOff>114300</xdr:rowOff>
    </xdr:to>
    <xdr:cxnSp macro="">
      <xdr:nvCxnSpPr>
        <xdr:cNvPr id="241" name="直線コネクタ 240"/>
        <xdr:cNvCxnSpPr/>
      </xdr:nvCxnSpPr>
      <xdr:spPr>
        <a:xfrm flipV="1">
          <a:off x="1047750" y="16902430"/>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86360</xdr:rowOff>
    </xdr:from>
    <xdr:to>
      <xdr:col>10</xdr:col>
      <xdr:colOff>165100</xdr:colOff>
      <xdr:row>98</xdr:row>
      <xdr:rowOff>16510</xdr:rowOff>
    </xdr:to>
    <xdr:sp macro="" textlink="">
      <xdr:nvSpPr>
        <xdr:cNvPr id="242" name="フローチャート: 判断 241"/>
        <xdr:cNvSpPr/>
      </xdr:nvSpPr>
      <xdr:spPr>
        <a:xfrm>
          <a:off x="180975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33020</xdr:rowOff>
    </xdr:from>
    <xdr:ext cx="598805" cy="259080"/>
    <xdr:sp macro="" textlink="">
      <xdr:nvSpPr>
        <xdr:cNvPr id="243" name="テキスト ボックス 242"/>
        <xdr:cNvSpPr txBox="1"/>
      </xdr:nvSpPr>
      <xdr:spPr>
        <a:xfrm>
          <a:off x="1576705" y="16492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94615</xdr:rowOff>
    </xdr:from>
    <xdr:to>
      <xdr:col>6</xdr:col>
      <xdr:colOff>38100</xdr:colOff>
      <xdr:row>98</xdr:row>
      <xdr:rowOff>24765</xdr:rowOff>
    </xdr:to>
    <xdr:sp macro="" textlink="">
      <xdr:nvSpPr>
        <xdr:cNvPr id="244" name="フローチャート: 判断 243"/>
        <xdr:cNvSpPr/>
      </xdr:nvSpPr>
      <xdr:spPr>
        <a:xfrm>
          <a:off x="1000125" y="167252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41275</xdr:rowOff>
    </xdr:from>
    <xdr:ext cx="598805" cy="257810"/>
    <xdr:sp macro="" textlink="">
      <xdr:nvSpPr>
        <xdr:cNvPr id="245" name="テキスト ボックス 244"/>
        <xdr:cNvSpPr txBox="1"/>
      </xdr:nvSpPr>
      <xdr:spPr>
        <a:xfrm>
          <a:off x="767080" y="165004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7" name="テキスト ボックス 246"/>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0" name="テキスト ボックス 249"/>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3810</xdr:rowOff>
    </xdr:from>
    <xdr:to>
      <xdr:col>24</xdr:col>
      <xdr:colOff>114300</xdr:colOff>
      <xdr:row>98</xdr:row>
      <xdr:rowOff>105410</xdr:rowOff>
    </xdr:to>
    <xdr:sp macro="" textlink="">
      <xdr:nvSpPr>
        <xdr:cNvPr id="251" name="楕円 250"/>
        <xdr:cNvSpPr/>
      </xdr:nvSpPr>
      <xdr:spPr>
        <a:xfrm>
          <a:off x="42037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90170</xdr:rowOff>
    </xdr:from>
    <xdr:ext cx="534670" cy="259080"/>
    <xdr:sp macro="" textlink="">
      <xdr:nvSpPr>
        <xdr:cNvPr id="252" name="衛生費該当値テキスト"/>
        <xdr:cNvSpPr txBox="1"/>
      </xdr:nvSpPr>
      <xdr:spPr>
        <a:xfrm>
          <a:off x="4305300" y="16720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84,517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6350</xdr:rowOff>
    </xdr:from>
    <xdr:to>
      <xdr:col>20</xdr:col>
      <xdr:colOff>38100</xdr:colOff>
      <xdr:row>98</xdr:row>
      <xdr:rowOff>107950</xdr:rowOff>
    </xdr:to>
    <xdr:sp macro="" textlink="">
      <xdr:nvSpPr>
        <xdr:cNvPr id="253" name="楕円 252"/>
        <xdr:cNvSpPr/>
      </xdr:nvSpPr>
      <xdr:spPr>
        <a:xfrm>
          <a:off x="3444875" y="16808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99060</xdr:rowOff>
    </xdr:from>
    <xdr:ext cx="533400" cy="257810"/>
    <xdr:sp macro="" textlink="">
      <xdr:nvSpPr>
        <xdr:cNvPr id="254" name="テキスト ボックス 253"/>
        <xdr:cNvSpPr txBox="1"/>
      </xdr:nvSpPr>
      <xdr:spPr>
        <a:xfrm>
          <a:off x="3244215" y="16901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163195</xdr:rowOff>
    </xdr:from>
    <xdr:to>
      <xdr:col>15</xdr:col>
      <xdr:colOff>101600</xdr:colOff>
      <xdr:row>98</xdr:row>
      <xdr:rowOff>93345</xdr:rowOff>
    </xdr:to>
    <xdr:sp macro="" textlink="">
      <xdr:nvSpPr>
        <xdr:cNvPr id="255" name="楕円 254"/>
        <xdr:cNvSpPr/>
      </xdr:nvSpPr>
      <xdr:spPr>
        <a:xfrm>
          <a:off x="2619375"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84455</xdr:rowOff>
    </xdr:from>
    <xdr:ext cx="533400" cy="259080"/>
    <xdr:sp macro="" textlink="">
      <xdr:nvSpPr>
        <xdr:cNvPr id="256" name="テキスト ボックス 255"/>
        <xdr:cNvSpPr txBox="1"/>
      </xdr:nvSpPr>
      <xdr:spPr>
        <a:xfrm>
          <a:off x="2434590" y="16886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49530</xdr:rowOff>
    </xdr:from>
    <xdr:to>
      <xdr:col>10</xdr:col>
      <xdr:colOff>165100</xdr:colOff>
      <xdr:row>98</xdr:row>
      <xdr:rowOff>151130</xdr:rowOff>
    </xdr:to>
    <xdr:sp macro="" textlink="">
      <xdr:nvSpPr>
        <xdr:cNvPr id="257" name="楕円 256"/>
        <xdr:cNvSpPr/>
      </xdr:nvSpPr>
      <xdr:spPr>
        <a:xfrm>
          <a:off x="180975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142240</xdr:rowOff>
    </xdr:from>
    <xdr:ext cx="533400" cy="259080"/>
    <xdr:sp macro="" textlink="">
      <xdr:nvSpPr>
        <xdr:cNvPr id="258" name="テキスト ボックス 257"/>
        <xdr:cNvSpPr txBox="1"/>
      </xdr:nvSpPr>
      <xdr:spPr>
        <a:xfrm>
          <a:off x="1609090" y="16944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63500</xdr:rowOff>
    </xdr:from>
    <xdr:to>
      <xdr:col>6</xdr:col>
      <xdr:colOff>38100</xdr:colOff>
      <xdr:row>98</xdr:row>
      <xdr:rowOff>165100</xdr:rowOff>
    </xdr:to>
    <xdr:sp macro="" textlink="">
      <xdr:nvSpPr>
        <xdr:cNvPr id="259" name="楕円 258"/>
        <xdr:cNvSpPr/>
      </xdr:nvSpPr>
      <xdr:spPr>
        <a:xfrm>
          <a:off x="1000125" y="16865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156210</xdr:rowOff>
    </xdr:from>
    <xdr:ext cx="533400" cy="257810"/>
    <xdr:sp macro="" textlink="">
      <xdr:nvSpPr>
        <xdr:cNvPr id="260" name="テキスト ボックス 259"/>
        <xdr:cNvSpPr txBox="1"/>
      </xdr:nvSpPr>
      <xdr:spPr>
        <a:xfrm>
          <a:off x="799465" y="16958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4155"/>
    <xdr:sp macro="" textlink="">
      <xdr:nvSpPr>
        <xdr:cNvPr id="269" name="テキスト ボックス 268"/>
        <xdr:cNvSpPr txBox="1"/>
      </xdr:nvSpPr>
      <xdr:spPr>
        <a:xfrm>
          <a:off x="602615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064250" y="673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920" cy="259080"/>
    <xdr:sp macro="" textlink="">
      <xdr:nvSpPr>
        <xdr:cNvPr id="272" name="テキスト ボックス 271"/>
        <xdr:cNvSpPr txBox="1"/>
      </xdr:nvSpPr>
      <xdr:spPr>
        <a:xfrm>
          <a:off x="5831205"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064250" y="635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090" cy="259080"/>
    <xdr:sp macro="" textlink="">
      <xdr:nvSpPr>
        <xdr:cNvPr id="274" name="テキスト ボックス 273"/>
        <xdr:cNvSpPr txBox="1"/>
      </xdr:nvSpPr>
      <xdr:spPr>
        <a:xfrm>
          <a:off x="5628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064250" y="596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090" cy="257810"/>
    <xdr:sp macro="" textlink="">
      <xdr:nvSpPr>
        <xdr:cNvPr id="276" name="テキスト ボックス 275"/>
        <xdr:cNvSpPr txBox="1"/>
      </xdr:nvSpPr>
      <xdr:spPr>
        <a:xfrm>
          <a:off x="5628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064250" y="558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090" cy="259080"/>
    <xdr:sp macro="" textlink="">
      <xdr:nvSpPr>
        <xdr:cNvPr id="278" name="テキスト ボックス 277"/>
        <xdr:cNvSpPr txBox="1"/>
      </xdr:nvSpPr>
      <xdr:spPr>
        <a:xfrm>
          <a:off x="5628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064250" y="520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0225" cy="259080"/>
    <xdr:sp macro="" textlink="">
      <xdr:nvSpPr>
        <xdr:cNvPr id="280" name="テキスト ボックス 279"/>
        <xdr:cNvSpPr txBox="1"/>
      </xdr:nvSpPr>
      <xdr:spPr>
        <a:xfrm>
          <a:off x="5580380" y="506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0225" cy="257810"/>
    <xdr:sp macro="" textlink="">
      <xdr:nvSpPr>
        <xdr:cNvPr id="282" name="テキスト ボックス 281"/>
        <xdr:cNvSpPr txBox="1"/>
      </xdr:nvSpPr>
      <xdr:spPr>
        <a:xfrm>
          <a:off x="5580380" y="468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29</xdr:row>
      <xdr:rowOff>120650</xdr:rowOff>
    </xdr:from>
    <xdr:to>
      <xdr:col>54</xdr:col>
      <xdr:colOff>174625</xdr:colOff>
      <xdr:row>39</xdr:row>
      <xdr:rowOff>44450</xdr:rowOff>
    </xdr:to>
    <xdr:cxnSp macro="">
      <xdr:nvCxnSpPr>
        <xdr:cNvPr id="284" name="直線コネクタ 283"/>
        <xdr:cNvCxnSpPr/>
      </xdr:nvCxnSpPr>
      <xdr:spPr>
        <a:xfrm flipV="1">
          <a:off x="9604375" y="50927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5" name="労働費最小値テキスト"/>
        <xdr:cNvSpPr txBox="1"/>
      </xdr:nvSpPr>
      <xdr:spPr>
        <a:xfrm>
          <a:off x="9655175"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9531350"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67310</xdr:rowOff>
    </xdr:from>
    <xdr:ext cx="534670" cy="259080"/>
    <xdr:sp macro="" textlink="">
      <xdr:nvSpPr>
        <xdr:cNvPr id="287" name="労働費最大値テキスト"/>
        <xdr:cNvSpPr txBox="1"/>
      </xdr:nvSpPr>
      <xdr:spPr>
        <a:xfrm>
          <a:off x="9655175" y="486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dr:col>54</xdr:col>
      <xdr:colOff>101600</xdr:colOff>
      <xdr:row>29</xdr:row>
      <xdr:rowOff>120650</xdr:rowOff>
    </xdr:from>
    <xdr:to>
      <xdr:col>55</xdr:col>
      <xdr:colOff>88900</xdr:colOff>
      <xdr:row>29</xdr:row>
      <xdr:rowOff>120650</xdr:rowOff>
    </xdr:to>
    <xdr:cxnSp macro="">
      <xdr:nvCxnSpPr>
        <xdr:cNvPr id="288" name="直線コネクタ 287"/>
        <xdr:cNvCxnSpPr/>
      </xdr:nvCxnSpPr>
      <xdr:spPr>
        <a:xfrm>
          <a:off x="9531350" y="5092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8845550" y="673100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91440</xdr:rowOff>
    </xdr:from>
    <xdr:ext cx="378460" cy="259080"/>
    <xdr:sp macro="" textlink="">
      <xdr:nvSpPr>
        <xdr:cNvPr id="290" name="労働費平均値テキスト"/>
        <xdr:cNvSpPr txBox="1"/>
      </xdr:nvSpPr>
      <xdr:spPr>
        <a:xfrm>
          <a:off x="9655175"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68580</xdr:rowOff>
    </xdr:from>
    <xdr:to>
      <xdr:col>55</xdr:col>
      <xdr:colOff>50800</xdr:colOff>
      <xdr:row>38</xdr:row>
      <xdr:rowOff>170180</xdr:rowOff>
    </xdr:to>
    <xdr:sp macro="" textlink="">
      <xdr:nvSpPr>
        <xdr:cNvPr id="291" name="フローチャート: 判断 290"/>
        <xdr:cNvSpPr/>
      </xdr:nvSpPr>
      <xdr:spPr>
        <a:xfrm>
          <a:off x="9569450" y="65836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44450</xdr:rowOff>
    </xdr:from>
    <xdr:to>
      <xdr:col>50</xdr:col>
      <xdr:colOff>114300</xdr:colOff>
      <xdr:row>39</xdr:row>
      <xdr:rowOff>44450</xdr:rowOff>
    </xdr:to>
    <xdr:cxnSp macro="">
      <xdr:nvCxnSpPr>
        <xdr:cNvPr id="292" name="直線コネクタ 291"/>
        <xdr:cNvCxnSpPr/>
      </xdr:nvCxnSpPr>
      <xdr:spPr>
        <a:xfrm>
          <a:off x="803275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80645</xdr:rowOff>
    </xdr:from>
    <xdr:to>
      <xdr:col>50</xdr:col>
      <xdr:colOff>165100</xdr:colOff>
      <xdr:row>39</xdr:row>
      <xdr:rowOff>10795</xdr:rowOff>
    </xdr:to>
    <xdr:sp macro="" textlink="">
      <xdr:nvSpPr>
        <xdr:cNvPr id="293" name="フローチャート: 判断 292"/>
        <xdr:cNvSpPr/>
      </xdr:nvSpPr>
      <xdr:spPr>
        <a:xfrm>
          <a:off x="879475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27305</xdr:rowOff>
    </xdr:from>
    <xdr:ext cx="377190" cy="259080"/>
    <xdr:sp macro="" textlink="">
      <xdr:nvSpPr>
        <xdr:cNvPr id="294" name="テキスト ボックス 293"/>
        <xdr:cNvSpPr txBox="1"/>
      </xdr:nvSpPr>
      <xdr:spPr>
        <a:xfrm>
          <a:off x="8672195" y="637095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174625</xdr:colOff>
      <xdr:row>39</xdr:row>
      <xdr:rowOff>44450</xdr:rowOff>
    </xdr:to>
    <xdr:cxnSp macro="">
      <xdr:nvCxnSpPr>
        <xdr:cNvPr id="295" name="直線コネクタ 294"/>
        <xdr:cNvCxnSpPr/>
      </xdr:nvCxnSpPr>
      <xdr:spPr>
        <a:xfrm>
          <a:off x="7210425" y="6731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82550</xdr:rowOff>
    </xdr:from>
    <xdr:to>
      <xdr:col>46</xdr:col>
      <xdr:colOff>38100</xdr:colOff>
      <xdr:row>39</xdr:row>
      <xdr:rowOff>12700</xdr:rowOff>
    </xdr:to>
    <xdr:sp macro="" textlink="">
      <xdr:nvSpPr>
        <xdr:cNvPr id="296" name="フローチャート: 判断 295"/>
        <xdr:cNvSpPr/>
      </xdr:nvSpPr>
      <xdr:spPr>
        <a:xfrm>
          <a:off x="7985125" y="6597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37</xdr:row>
      <xdr:rowOff>29210</xdr:rowOff>
    </xdr:from>
    <xdr:ext cx="378460" cy="257810"/>
    <xdr:sp macro="" textlink="">
      <xdr:nvSpPr>
        <xdr:cNvPr id="297" name="テキスト ボックス 296"/>
        <xdr:cNvSpPr txBox="1"/>
      </xdr:nvSpPr>
      <xdr:spPr>
        <a:xfrm>
          <a:off x="7858125" y="63728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400800" y="6731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75565</xdr:rowOff>
    </xdr:from>
    <xdr:to>
      <xdr:col>41</xdr:col>
      <xdr:colOff>101600</xdr:colOff>
      <xdr:row>39</xdr:row>
      <xdr:rowOff>6350</xdr:rowOff>
    </xdr:to>
    <xdr:sp macro="" textlink="">
      <xdr:nvSpPr>
        <xdr:cNvPr id="299" name="フローチャート: 判断 298"/>
        <xdr:cNvSpPr/>
      </xdr:nvSpPr>
      <xdr:spPr>
        <a:xfrm>
          <a:off x="7159625"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22225</xdr:rowOff>
    </xdr:from>
    <xdr:ext cx="377190" cy="258445"/>
    <xdr:sp macro="" textlink="">
      <xdr:nvSpPr>
        <xdr:cNvPr id="300" name="テキスト ボックス 299"/>
        <xdr:cNvSpPr txBox="1"/>
      </xdr:nvSpPr>
      <xdr:spPr>
        <a:xfrm>
          <a:off x="7037070" y="6365875"/>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72390</xdr:rowOff>
    </xdr:from>
    <xdr:to>
      <xdr:col>36</xdr:col>
      <xdr:colOff>165100</xdr:colOff>
      <xdr:row>39</xdr:row>
      <xdr:rowOff>2540</xdr:rowOff>
    </xdr:to>
    <xdr:sp macro="" textlink="">
      <xdr:nvSpPr>
        <xdr:cNvPr id="301" name="フローチャート: 判断 300"/>
        <xdr:cNvSpPr/>
      </xdr:nvSpPr>
      <xdr:spPr>
        <a:xfrm>
          <a:off x="63500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19050</xdr:rowOff>
    </xdr:from>
    <xdr:ext cx="377190" cy="257810"/>
    <xdr:sp macro="" textlink="">
      <xdr:nvSpPr>
        <xdr:cNvPr id="302" name="テキスト ボックス 301"/>
        <xdr:cNvSpPr txBox="1"/>
      </xdr:nvSpPr>
      <xdr:spPr>
        <a:xfrm>
          <a:off x="6227445" y="636270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80010</xdr:rowOff>
    </xdr:from>
    <xdr:ext cx="762000" cy="259080"/>
    <xdr:sp macro="" textlink="">
      <xdr:nvSpPr>
        <xdr:cNvPr id="305" name="テキスト ボックス 304"/>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9569450"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09" name="労働費該当値テキスト"/>
        <xdr:cNvSpPr txBox="1"/>
      </xdr:nvSpPr>
      <xdr:spPr>
        <a:xfrm>
          <a:off x="9655175"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87947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174625</xdr:colOff>
      <xdr:row>39</xdr:row>
      <xdr:rowOff>86360</xdr:rowOff>
    </xdr:from>
    <xdr:ext cx="249555" cy="257810"/>
    <xdr:sp macro="" textlink="">
      <xdr:nvSpPr>
        <xdr:cNvPr id="311" name="テキスト ボックス 310"/>
        <xdr:cNvSpPr txBox="1"/>
      </xdr:nvSpPr>
      <xdr:spPr>
        <a:xfrm>
          <a:off x="873125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798512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285" cy="257810"/>
    <xdr:sp macro="" textlink="">
      <xdr:nvSpPr>
        <xdr:cNvPr id="313" name="テキスト ボックス 312"/>
        <xdr:cNvSpPr txBox="1"/>
      </xdr:nvSpPr>
      <xdr:spPr>
        <a:xfrm>
          <a:off x="7911465"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15962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285" cy="257810"/>
    <xdr:sp macro="" textlink="">
      <xdr:nvSpPr>
        <xdr:cNvPr id="315" name="テキスト ボックス 314"/>
        <xdr:cNvSpPr txBox="1"/>
      </xdr:nvSpPr>
      <xdr:spPr>
        <a:xfrm>
          <a:off x="710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35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174625</xdr:colOff>
      <xdr:row>39</xdr:row>
      <xdr:rowOff>86360</xdr:rowOff>
    </xdr:from>
    <xdr:ext cx="249555" cy="257810"/>
    <xdr:sp macro="" textlink="">
      <xdr:nvSpPr>
        <xdr:cNvPr id="317" name="テキスト ボックス 316"/>
        <xdr:cNvSpPr txBox="1"/>
      </xdr:nvSpPr>
      <xdr:spPr>
        <a:xfrm>
          <a:off x="628650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4155"/>
    <xdr:sp macro="" textlink="">
      <xdr:nvSpPr>
        <xdr:cNvPr id="326" name="テキスト ボックス 325"/>
        <xdr:cNvSpPr txBox="1"/>
      </xdr:nvSpPr>
      <xdr:spPr>
        <a:xfrm>
          <a:off x="602615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920" cy="259080"/>
    <xdr:sp macro="" textlink="">
      <xdr:nvSpPr>
        <xdr:cNvPr id="329" name="テキスト ボックス 328"/>
        <xdr:cNvSpPr txBox="1"/>
      </xdr:nvSpPr>
      <xdr:spPr>
        <a:xfrm>
          <a:off x="5831205"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5630" cy="259080"/>
    <xdr:sp macro="" textlink="">
      <xdr:nvSpPr>
        <xdr:cNvPr id="331" name="テキスト ボックス 330"/>
        <xdr:cNvSpPr txBox="1"/>
      </xdr:nvSpPr>
      <xdr:spPr>
        <a:xfrm>
          <a:off x="5516245"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5630" cy="257810"/>
    <xdr:sp macro="" textlink="">
      <xdr:nvSpPr>
        <xdr:cNvPr id="333" name="テキスト ボックス 332"/>
        <xdr:cNvSpPr txBox="1"/>
      </xdr:nvSpPr>
      <xdr:spPr>
        <a:xfrm>
          <a:off x="5516245" y="9255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5630" cy="259080"/>
    <xdr:sp macro="" textlink="">
      <xdr:nvSpPr>
        <xdr:cNvPr id="335" name="テキスト ボックス 334"/>
        <xdr:cNvSpPr txBox="1"/>
      </xdr:nvSpPr>
      <xdr:spPr>
        <a:xfrm>
          <a:off x="5516245"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4530" cy="259080"/>
    <xdr:sp macro="" textlink="">
      <xdr:nvSpPr>
        <xdr:cNvPr id="337" name="テキスト ボックス 336"/>
        <xdr:cNvSpPr txBox="1"/>
      </xdr:nvSpPr>
      <xdr:spPr>
        <a:xfrm>
          <a:off x="5426075"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39" name="テキスト ボックス 338"/>
        <xdr:cNvSpPr txBox="1"/>
      </xdr:nvSpPr>
      <xdr:spPr>
        <a:xfrm>
          <a:off x="5426075"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104140</xdr:rowOff>
    </xdr:from>
    <xdr:to>
      <xdr:col>54</xdr:col>
      <xdr:colOff>174625</xdr:colOff>
      <xdr:row>59</xdr:row>
      <xdr:rowOff>12065</xdr:rowOff>
    </xdr:to>
    <xdr:cxnSp macro="">
      <xdr:nvCxnSpPr>
        <xdr:cNvPr id="341" name="直線コネクタ 340"/>
        <xdr:cNvCxnSpPr/>
      </xdr:nvCxnSpPr>
      <xdr:spPr>
        <a:xfrm flipV="1">
          <a:off x="9604375" y="8848090"/>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15875</xdr:rowOff>
    </xdr:from>
    <xdr:ext cx="534670" cy="259080"/>
    <xdr:sp macro="" textlink="">
      <xdr:nvSpPr>
        <xdr:cNvPr id="342" name="農林水産業費最小値テキスト"/>
        <xdr:cNvSpPr txBox="1"/>
      </xdr:nvSpPr>
      <xdr:spPr>
        <a:xfrm>
          <a:off x="9655175" y="10131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12065</xdr:rowOff>
    </xdr:from>
    <xdr:to>
      <xdr:col>55</xdr:col>
      <xdr:colOff>88900</xdr:colOff>
      <xdr:row>59</xdr:row>
      <xdr:rowOff>12065</xdr:rowOff>
    </xdr:to>
    <xdr:cxnSp macro="">
      <xdr:nvCxnSpPr>
        <xdr:cNvPr id="343" name="直線コネクタ 342"/>
        <xdr:cNvCxnSpPr/>
      </xdr:nvCxnSpPr>
      <xdr:spPr>
        <a:xfrm>
          <a:off x="9531350" y="10127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50800</xdr:rowOff>
    </xdr:from>
    <xdr:ext cx="690245" cy="259080"/>
    <xdr:sp macro="" textlink="">
      <xdr:nvSpPr>
        <xdr:cNvPr id="344" name="農林水産業費最大値テキスト"/>
        <xdr:cNvSpPr txBox="1"/>
      </xdr:nvSpPr>
      <xdr:spPr>
        <a:xfrm>
          <a:off x="9655175" y="86233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dr:col>54</xdr:col>
      <xdr:colOff>101600</xdr:colOff>
      <xdr:row>51</xdr:row>
      <xdr:rowOff>104140</xdr:rowOff>
    </xdr:from>
    <xdr:to>
      <xdr:col>55</xdr:col>
      <xdr:colOff>88900</xdr:colOff>
      <xdr:row>51</xdr:row>
      <xdr:rowOff>104140</xdr:rowOff>
    </xdr:to>
    <xdr:cxnSp macro="">
      <xdr:nvCxnSpPr>
        <xdr:cNvPr id="345" name="直線コネクタ 344"/>
        <xdr:cNvCxnSpPr/>
      </xdr:nvCxnSpPr>
      <xdr:spPr>
        <a:xfrm>
          <a:off x="9531350" y="8848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128270</xdr:rowOff>
    </xdr:from>
    <xdr:to>
      <xdr:col>55</xdr:col>
      <xdr:colOff>0</xdr:colOff>
      <xdr:row>58</xdr:row>
      <xdr:rowOff>135890</xdr:rowOff>
    </xdr:to>
    <xdr:cxnSp macro="">
      <xdr:nvCxnSpPr>
        <xdr:cNvPr id="346" name="直線コネクタ 345"/>
        <xdr:cNvCxnSpPr/>
      </xdr:nvCxnSpPr>
      <xdr:spPr>
        <a:xfrm>
          <a:off x="8845550" y="10072370"/>
          <a:ext cx="7588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143510</xdr:rowOff>
    </xdr:from>
    <xdr:ext cx="598805" cy="257810"/>
    <xdr:sp macro="" textlink="">
      <xdr:nvSpPr>
        <xdr:cNvPr id="347" name="農林水産業費平均値テキスト"/>
        <xdr:cNvSpPr txBox="1"/>
      </xdr:nvSpPr>
      <xdr:spPr>
        <a:xfrm>
          <a:off x="9655175" y="97447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120650</xdr:rowOff>
    </xdr:from>
    <xdr:to>
      <xdr:col>55</xdr:col>
      <xdr:colOff>50800</xdr:colOff>
      <xdr:row>58</xdr:row>
      <xdr:rowOff>50800</xdr:rowOff>
    </xdr:to>
    <xdr:sp macro="" textlink="">
      <xdr:nvSpPr>
        <xdr:cNvPr id="348" name="フローチャート: 判断 347"/>
        <xdr:cNvSpPr/>
      </xdr:nvSpPr>
      <xdr:spPr>
        <a:xfrm>
          <a:off x="9569450" y="9893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82550</xdr:rowOff>
    </xdr:from>
    <xdr:to>
      <xdr:col>50</xdr:col>
      <xdr:colOff>114300</xdr:colOff>
      <xdr:row>58</xdr:row>
      <xdr:rowOff>128270</xdr:rowOff>
    </xdr:to>
    <xdr:cxnSp macro="">
      <xdr:nvCxnSpPr>
        <xdr:cNvPr id="349" name="直線コネクタ 348"/>
        <xdr:cNvCxnSpPr/>
      </xdr:nvCxnSpPr>
      <xdr:spPr>
        <a:xfrm>
          <a:off x="8032750" y="10026650"/>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104775</xdr:rowOff>
    </xdr:from>
    <xdr:to>
      <xdr:col>50</xdr:col>
      <xdr:colOff>165100</xdr:colOff>
      <xdr:row>58</xdr:row>
      <xdr:rowOff>34925</xdr:rowOff>
    </xdr:to>
    <xdr:sp macro="" textlink="">
      <xdr:nvSpPr>
        <xdr:cNvPr id="350" name="フローチャート: 判断 349"/>
        <xdr:cNvSpPr/>
      </xdr:nvSpPr>
      <xdr:spPr>
        <a:xfrm>
          <a:off x="879475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52070</xdr:rowOff>
    </xdr:from>
    <xdr:ext cx="598805" cy="257810"/>
    <xdr:sp macro="" textlink="">
      <xdr:nvSpPr>
        <xdr:cNvPr id="351" name="テキスト ボックス 350"/>
        <xdr:cNvSpPr txBox="1"/>
      </xdr:nvSpPr>
      <xdr:spPr>
        <a:xfrm>
          <a:off x="8561705" y="96532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82550</xdr:rowOff>
    </xdr:from>
    <xdr:to>
      <xdr:col>45</xdr:col>
      <xdr:colOff>174625</xdr:colOff>
      <xdr:row>58</xdr:row>
      <xdr:rowOff>123190</xdr:rowOff>
    </xdr:to>
    <xdr:cxnSp macro="">
      <xdr:nvCxnSpPr>
        <xdr:cNvPr id="352" name="直線コネクタ 351"/>
        <xdr:cNvCxnSpPr/>
      </xdr:nvCxnSpPr>
      <xdr:spPr>
        <a:xfrm flipV="1">
          <a:off x="7210425" y="10026650"/>
          <a:ext cx="8223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94615</xdr:rowOff>
    </xdr:from>
    <xdr:to>
      <xdr:col>46</xdr:col>
      <xdr:colOff>38100</xdr:colOff>
      <xdr:row>58</xdr:row>
      <xdr:rowOff>24765</xdr:rowOff>
    </xdr:to>
    <xdr:sp macro="" textlink="">
      <xdr:nvSpPr>
        <xdr:cNvPr id="353" name="フローチャート: 判断 352"/>
        <xdr:cNvSpPr/>
      </xdr:nvSpPr>
      <xdr:spPr>
        <a:xfrm>
          <a:off x="7985125" y="98672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41910</xdr:rowOff>
    </xdr:from>
    <xdr:ext cx="598805" cy="257810"/>
    <xdr:sp macro="" textlink="">
      <xdr:nvSpPr>
        <xdr:cNvPr id="354" name="テキスト ボックス 353"/>
        <xdr:cNvSpPr txBox="1"/>
      </xdr:nvSpPr>
      <xdr:spPr>
        <a:xfrm>
          <a:off x="7752080" y="9643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123190</xdr:rowOff>
    </xdr:from>
    <xdr:to>
      <xdr:col>41</xdr:col>
      <xdr:colOff>50800</xdr:colOff>
      <xdr:row>58</xdr:row>
      <xdr:rowOff>133350</xdr:rowOff>
    </xdr:to>
    <xdr:cxnSp macro="">
      <xdr:nvCxnSpPr>
        <xdr:cNvPr id="355" name="直線コネクタ 354"/>
        <xdr:cNvCxnSpPr/>
      </xdr:nvCxnSpPr>
      <xdr:spPr>
        <a:xfrm flipV="1">
          <a:off x="6400800" y="1006729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121920</xdr:rowOff>
    </xdr:from>
    <xdr:to>
      <xdr:col>41</xdr:col>
      <xdr:colOff>101600</xdr:colOff>
      <xdr:row>58</xdr:row>
      <xdr:rowOff>52070</xdr:rowOff>
    </xdr:to>
    <xdr:sp macro="" textlink="">
      <xdr:nvSpPr>
        <xdr:cNvPr id="356" name="フローチャート: 判断 355"/>
        <xdr:cNvSpPr/>
      </xdr:nvSpPr>
      <xdr:spPr>
        <a:xfrm>
          <a:off x="7159625"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68580</xdr:rowOff>
    </xdr:from>
    <xdr:ext cx="598805" cy="259080"/>
    <xdr:sp macro="" textlink="">
      <xdr:nvSpPr>
        <xdr:cNvPr id="357" name="テキスト ボックス 356"/>
        <xdr:cNvSpPr txBox="1"/>
      </xdr:nvSpPr>
      <xdr:spPr>
        <a:xfrm>
          <a:off x="6942455" y="9669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133350</xdr:rowOff>
    </xdr:from>
    <xdr:to>
      <xdr:col>36</xdr:col>
      <xdr:colOff>165100</xdr:colOff>
      <xdr:row>58</xdr:row>
      <xdr:rowOff>63500</xdr:rowOff>
    </xdr:to>
    <xdr:sp macro="" textlink="">
      <xdr:nvSpPr>
        <xdr:cNvPr id="358" name="フローチャート: 判断 357"/>
        <xdr:cNvSpPr/>
      </xdr:nvSpPr>
      <xdr:spPr>
        <a:xfrm>
          <a:off x="635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80010</xdr:rowOff>
    </xdr:from>
    <xdr:ext cx="598805" cy="259080"/>
    <xdr:sp macro="" textlink="">
      <xdr:nvSpPr>
        <xdr:cNvPr id="359" name="テキスト ボックス 358"/>
        <xdr:cNvSpPr txBox="1"/>
      </xdr:nvSpPr>
      <xdr:spPr>
        <a:xfrm>
          <a:off x="6116955" y="9681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80010</xdr:rowOff>
    </xdr:from>
    <xdr:ext cx="762000" cy="259080"/>
    <xdr:sp macro="" textlink="">
      <xdr:nvSpPr>
        <xdr:cNvPr id="362" name="テキスト ボックス 361"/>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85090</xdr:rowOff>
    </xdr:from>
    <xdr:to>
      <xdr:col>55</xdr:col>
      <xdr:colOff>50800</xdr:colOff>
      <xdr:row>59</xdr:row>
      <xdr:rowOff>15240</xdr:rowOff>
    </xdr:to>
    <xdr:sp macro="" textlink="">
      <xdr:nvSpPr>
        <xdr:cNvPr id="365" name="楕円 364"/>
        <xdr:cNvSpPr/>
      </xdr:nvSpPr>
      <xdr:spPr>
        <a:xfrm>
          <a:off x="9569450" y="100291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171450</xdr:rowOff>
    </xdr:from>
    <xdr:ext cx="534670" cy="259080"/>
    <xdr:sp macro="" textlink="">
      <xdr:nvSpPr>
        <xdr:cNvPr id="366" name="農林水産業費該当値テキスト"/>
        <xdr:cNvSpPr txBox="1"/>
      </xdr:nvSpPr>
      <xdr:spPr>
        <a:xfrm>
          <a:off x="9655175" y="994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77470</xdr:rowOff>
    </xdr:from>
    <xdr:to>
      <xdr:col>50</xdr:col>
      <xdr:colOff>165100</xdr:colOff>
      <xdr:row>59</xdr:row>
      <xdr:rowOff>7620</xdr:rowOff>
    </xdr:to>
    <xdr:sp macro="" textlink="">
      <xdr:nvSpPr>
        <xdr:cNvPr id="367" name="楕円 366"/>
        <xdr:cNvSpPr/>
      </xdr:nvSpPr>
      <xdr:spPr>
        <a:xfrm>
          <a:off x="879475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170180</xdr:rowOff>
    </xdr:from>
    <xdr:ext cx="533400" cy="259080"/>
    <xdr:sp macro="" textlink="">
      <xdr:nvSpPr>
        <xdr:cNvPr id="368" name="テキスト ボックス 367"/>
        <xdr:cNvSpPr txBox="1"/>
      </xdr:nvSpPr>
      <xdr:spPr>
        <a:xfrm>
          <a:off x="8594090" y="10114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31750</xdr:rowOff>
    </xdr:from>
    <xdr:to>
      <xdr:col>46</xdr:col>
      <xdr:colOff>38100</xdr:colOff>
      <xdr:row>58</xdr:row>
      <xdr:rowOff>133350</xdr:rowOff>
    </xdr:to>
    <xdr:sp macro="" textlink="">
      <xdr:nvSpPr>
        <xdr:cNvPr id="369" name="楕円 368"/>
        <xdr:cNvSpPr/>
      </xdr:nvSpPr>
      <xdr:spPr>
        <a:xfrm>
          <a:off x="7985125" y="99758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124460</xdr:rowOff>
    </xdr:from>
    <xdr:ext cx="598805" cy="259080"/>
    <xdr:sp macro="" textlink="">
      <xdr:nvSpPr>
        <xdr:cNvPr id="370" name="テキスト ボックス 369"/>
        <xdr:cNvSpPr txBox="1"/>
      </xdr:nvSpPr>
      <xdr:spPr>
        <a:xfrm>
          <a:off x="7752080" y="10068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72390</xdr:rowOff>
    </xdr:from>
    <xdr:to>
      <xdr:col>41</xdr:col>
      <xdr:colOff>101600</xdr:colOff>
      <xdr:row>59</xdr:row>
      <xdr:rowOff>2540</xdr:rowOff>
    </xdr:to>
    <xdr:sp macro="" textlink="">
      <xdr:nvSpPr>
        <xdr:cNvPr id="371" name="楕円 370"/>
        <xdr:cNvSpPr/>
      </xdr:nvSpPr>
      <xdr:spPr>
        <a:xfrm>
          <a:off x="7159625"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165100</xdr:rowOff>
    </xdr:from>
    <xdr:ext cx="533400" cy="259080"/>
    <xdr:sp macro="" textlink="">
      <xdr:nvSpPr>
        <xdr:cNvPr id="372" name="テキスト ボックス 371"/>
        <xdr:cNvSpPr txBox="1"/>
      </xdr:nvSpPr>
      <xdr:spPr>
        <a:xfrm>
          <a:off x="6974840" y="10109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82550</xdr:rowOff>
    </xdr:from>
    <xdr:to>
      <xdr:col>36</xdr:col>
      <xdr:colOff>165100</xdr:colOff>
      <xdr:row>59</xdr:row>
      <xdr:rowOff>12700</xdr:rowOff>
    </xdr:to>
    <xdr:sp macro="" textlink="">
      <xdr:nvSpPr>
        <xdr:cNvPr id="373" name="楕円 372"/>
        <xdr:cNvSpPr/>
      </xdr:nvSpPr>
      <xdr:spPr>
        <a:xfrm>
          <a:off x="63500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3810</xdr:rowOff>
    </xdr:from>
    <xdr:ext cx="533400" cy="259080"/>
    <xdr:sp macro="" textlink="">
      <xdr:nvSpPr>
        <xdr:cNvPr id="374" name="テキスト ボックス 373"/>
        <xdr:cNvSpPr txBox="1"/>
      </xdr:nvSpPr>
      <xdr:spPr>
        <a:xfrm>
          <a:off x="6149340" y="10119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4155"/>
    <xdr:sp macro="" textlink="">
      <xdr:nvSpPr>
        <xdr:cNvPr id="383" name="テキスト ボックス 382"/>
        <xdr:cNvSpPr txBox="1"/>
      </xdr:nvSpPr>
      <xdr:spPr>
        <a:xfrm>
          <a:off x="6026150"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920" cy="259080"/>
    <xdr:sp macro="" textlink="">
      <xdr:nvSpPr>
        <xdr:cNvPr id="386" name="テキスト ボックス 385"/>
        <xdr:cNvSpPr txBox="1"/>
      </xdr:nvSpPr>
      <xdr:spPr>
        <a:xfrm>
          <a:off x="5831205"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5630" cy="259080"/>
    <xdr:sp macro="" textlink="">
      <xdr:nvSpPr>
        <xdr:cNvPr id="388" name="テキスト ボックス 387"/>
        <xdr:cNvSpPr txBox="1"/>
      </xdr:nvSpPr>
      <xdr:spPr>
        <a:xfrm>
          <a:off x="5516245"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5630" cy="257810"/>
    <xdr:sp macro="" textlink="">
      <xdr:nvSpPr>
        <xdr:cNvPr id="390" name="テキスト ボックス 389"/>
        <xdr:cNvSpPr txBox="1"/>
      </xdr:nvSpPr>
      <xdr:spPr>
        <a:xfrm>
          <a:off x="5516245"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5630" cy="259080"/>
    <xdr:sp macro="" textlink="">
      <xdr:nvSpPr>
        <xdr:cNvPr id="392" name="テキスト ボックス 391"/>
        <xdr:cNvSpPr txBox="1"/>
      </xdr:nvSpPr>
      <xdr:spPr>
        <a:xfrm>
          <a:off x="5516245"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5630" cy="259080"/>
    <xdr:sp macro="" textlink="">
      <xdr:nvSpPr>
        <xdr:cNvPr id="394" name="テキスト ボックス 393"/>
        <xdr:cNvSpPr txBox="1"/>
      </xdr:nvSpPr>
      <xdr:spPr>
        <a:xfrm>
          <a:off x="5516245"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7810"/>
    <xdr:sp macro="" textlink="">
      <xdr:nvSpPr>
        <xdr:cNvPr id="396" name="テキスト ボックス 395"/>
        <xdr:cNvSpPr txBox="1"/>
      </xdr:nvSpPr>
      <xdr:spPr>
        <a:xfrm>
          <a:off x="5516245"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137795</xdr:rowOff>
    </xdr:from>
    <xdr:to>
      <xdr:col>54</xdr:col>
      <xdr:colOff>174625</xdr:colOff>
      <xdr:row>79</xdr:row>
      <xdr:rowOff>41275</xdr:rowOff>
    </xdr:to>
    <xdr:cxnSp macro="">
      <xdr:nvCxnSpPr>
        <xdr:cNvPr id="398" name="直線コネクタ 397"/>
        <xdr:cNvCxnSpPr/>
      </xdr:nvCxnSpPr>
      <xdr:spPr>
        <a:xfrm flipV="1">
          <a:off x="9604375" y="121392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45085</xdr:rowOff>
    </xdr:from>
    <xdr:ext cx="378460" cy="258445"/>
    <xdr:sp macro="" textlink="">
      <xdr:nvSpPr>
        <xdr:cNvPr id="399" name="商工費最小値テキスト"/>
        <xdr:cNvSpPr txBox="1"/>
      </xdr:nvSpPr>
      <xdr:spPr>
        <a:xfrm>
          <a:off x="9655175"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41275</xdr:rowOff>
    </xdr:from>
    <xdr:to>
      <xdr:col>55</xdr:col>
      <xdr:colOff>88900</xdr:colOff>
      <xdr:row>79</xdr:row>
      <xdr:rowOff>41275</xdr:rowOff>
    </xdr:to>
    <xdr:cxnSp macro="">
      <xdr:nvCxnSpPr>
        <xdr:cNvPr id="400" name="直線コネクタ 399"/>
        <xdr:cNvCxnSpPr/>
      </xdr:nvCxnSpPr>
      <xdr:spPr>
        <a:xfrm>
          <a:off x="9531350" y="13585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84455</xdr:rowOff>
    </xdr:from>
    <xdr:ext cx="598805" cy="259080"/>
    <xdr:sp macro="" textlink="">
      <xdr:nvSpPr>
        <xdr:cNvPr id="401" name="商工費最大値テキスト"/>
        <xdr:cNvSpPr txBox="1"/>
      </xdr:nvSpPr>
      <xdr:spPr>
        <a:xfrm>
          <a:off x="9655175"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dr:col>54</xdr:col>
      <xdr:colOff>101600</xdr:colOff>
      <xdr:row>70</xdr:row>
      <xdr:rowOff>137795</xdr:rowOff>
    </xdr:from>
    <xdr:to>
      <xdr:col>55</xdr:col>
      <xdr:colOff>88900</xdr:colOff>
      <xdr:row>70</xdr:row>
      <xdr:rowOff>137795</xdr:rowOff>
    </xdr:to>
    <xdr:cxnSp macro="">
      <xdr:nvCxnSpPr>
        <xdr:cNvPr id="402" name="直線コネクタ 401"/>
        <xdr:cNvCxnSpPr/>
      </xdr:nvCxnSpPr>
      <xdr:spPr>
        <a:xfrm>
          <a:off x="9531350" y="12139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41275</xdr:rowOff>
    </xdr:from>
    <xdr:to>
      <xdr:col>55</xdr:col>
      <xdr:colOff>0</xdr:colOff>
      <xdr:row>79</xdr:row>
      <xdr:rowOff>41275</xdr:rowOff>
    </xdr:to>
    <xdr:cxnSp macro="">
      <xdr:nvCxnSpPr>
        <xdr:cNvPr id="403" name="直線コネクタ 402"/>
        <xdr:cNvCxnSpPr/>
      </xdr:nvCxnSpPr>
      <xdr:spPr>
        <a:xfrm>
          <a:off x="8845550" y="1358582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111125</xdr:rowOff>
    </xdr:from>
    <xdr:ext cx="534670" cy="257810"/>
    <xdr:sp macro="" textlink="">
      <xdr:nvSpPr>
        <xdr:cNvPr id="404" name="商工費平均値テキスト"/>
        <xdr:cNvSpPr txBox="1"/>
      </xdr:nvSpPr>
      <xdr:spPr>
        <a:xfrm>
          <a:off x="9655175" y="13141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88265</xdr:rowOff>
    </xdr:from>
    <xdr:to>
      <xdr:col>55</xdr:col>
      <xdr:colOff>50800</xdr:colOff>
      <xdr:row>78</xdr:row>
      <xdr:rowOff>18415</xdr:rowOff>
    </xdr:to>
    <xdr:sp macro="" textlink="">
      <xdr:nvSpPr>
        <xdr:cNvPr id="405" name="フローチャート: 判断 404"/>
        <xdr:cNvSpPr/>
      </xdr:nvSpPr>
      <xdr:spPr>
        <a:xfrm>
          <a:off x="9569450" y="132899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38100</xdr:rowOff>
    </xdr:from>
    <xdr:to>
      <xdr:col>50</xdr:col>
      <xdr:colOff>114300</xdr:colOff>
      <xdr:row>79</xdr:row>
      <xdr:rowOff>41275</xdr:rowOff>
    </xdr:to>
    <xdr:cxnSp macro="">
      <xdr:nvCxnSpPr>
        <xdr:cNvPr id="406" name="直線コネクタ 405"/>
        <xdr:cNvCxnSpPr/>
      </xdr:nvCxnSpPr>
      <xdr:spPr>
        <a:xfrm>
          <a:off x="8032750" y="1358265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71120</xdr:rowOff>
    </xdr:from>
    <xdr:to>
      <xdr:col>50</xdr:col>
      <xdr:colOff>165100</xdr:colOff>
      <xdr:row>78</xdr:row>
      <xdr:rowOff>1270</xdr:rowOff>
    </xdr:to>
    <xdr:sp macro="" textlink="">
      <xdr:nvSpPr>
        <xdr:cNvPr id="407" name="フローチャート: 判断 406"/>
        <xdr:cNvSpPr/>
      </xdr:nvSpPr>
      <xdr:spPr>
        <a:xfrm>
          <a:off x="879475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17780</xdr:rowOff>
    </xdr:from>
    <xdr:ext cx="533400" cy="257810"/>
    <xdr:sp macro="" textlink="">
      <xdr:nvSpPr>
        <xdr:cNvPr id="408" name="テキスト ボックス 407"/>
        <xdr:cNvSpPr txBox="1"/>
      </xdr:nvSpPr>
      <xdr:spPr>
        <a:xfrm>
          <a:off x="8594090" y="13047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36195</xdr:rowOff>
    </xdr:from>
    <xdr:to>
      <xdr:col>45</xdr:col>
      <xdr:colOff>174625</xdr:colOff>
      <xdr:row>79</xdr:row>
      <xdr:rowOff>38100</xdr:rowOff>
    </xdr:to>
    <xdr:cxnSp macro="">
      <xdr:nvCxnSpPr>
        <xdr:cNvPr id="409" name="直線コネクタ 408"/>
        <xdr:cNvCxnSpPr/>
      </xdr:nvCxnSpPr>
      <xdr:spPr>
        <a:xfrm>
          <a:off x="7210425" y="1358074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60960</xdr:rowOff>
    </xdr:from>
    <xdr:to>
      <xdr:col>46</xdr:col>
      <xdr:colOff>38100</xdr:colOff>
      <xdr:row>77</xdr:row>
      <xdr:rowOff>162560</xdr:rowOff>
    </xdr:to>
    <xdr:sp macro="" textlink="">
      <xdr:nvSpPr>
        <xdr:cNvPr id="410" name="フローチャート: 判断 409"/>
        <xdr:cNvSpPr/>
      </xdr:nvSpPr>
      <xdr:spPr>
        <a:xfrm>
          <a:off x="7985125" y="13262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7620</xdr:rowOff>
    </xdr:from>
    <xdr:ext cx="533400" cy="257810"/>
    <xdr:sp macro="" textlink="">
      <xdr:nvSpPr>
        <xdr:cNvPr id="411" name="テキスト ボックス 410"/>
        <xdr:cNvSpPr txBox="1"/>
      </xdr:nvSpPr>
      <xdr:spPr>
        <a:xfrm>
          <a:off x="7784465" y="13037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36195</xdr:rowOff>
    </xdr:from>
    <xdr:to>
      <xdr:col>41</xdr:col>
      <xdr:colOff>50800</xdr:colOff>
      <xdr:row>79</xdr:row>
      <xdr:rowOff>38735</xdr:rowOff>
    </xdr:to>
    <xdr:cxnSp macro="">
      <xdr:nvCxnSpPr>
        <xdr:cNvPr id="412" name="直線コネクタ 411"/>
        <xdr:cNvCxnSpPr/>
      </xdr:nvCxnSpPr>
      <xdr:spPr>
        <a:xfrm flipV="1">
          <a:off x="6400800" y="1358074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92710</xdr:rowOff>
    </xdr:from>
    <xdr:to>
      <xdr:col>41</xdr:col>
      <xdr:colOff>101600</xdr:colOff>
      <xdr:row>78</xdr:row>
      <xdr:rowOff>22860</xdr:rowOff>
    </xdr:to>
    <xdr:sp macro="" textlink="">
      <xdr:nvSpPr>
        <xdr:cNvPr id="413" name="フローチャート: 判断 412"/>
        <xdr:cNvSpPr/>
      </xdr:nvSpPr>
      <xdr:spPr>
        <a:xfrm>
          <a:off x="7159625"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39370</xdr:rowOff>
    </xdr:from>
    <xdr:ext cx="533400" cy="259080"/>
    <xdr:sp macro="" textlink="">
      <xdr:nvSpPr>
        <xdr:cNvPr id="414" name="テキスト ボックス 413"/>
        <xdr:cNvSpPr txBox="1"/>
      </xdr:nvSpPr>
      <xdr:spPr>
        <a:xfrm>
          <a:off x="6974840" y="1306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80010</xdr:rowOff>
    </xdr:from>
    <xdr:to>
      <xdr:col>36</xdr:col>
      <xdr:colOff>165100</xdr:colOff>
      <xdr:row>78</xdr:row>
      <xdr:rowOff>10160</xdr:rowOff>
    </xdr:to>
    <xdr:sp macro="" textlink="">
      <xdr:nvSpPr>
        <xdr:cNvPr id="415" name="フローチャート: 判断 414"/>
        <xdr:cNvSpPr/>
      </xdr:nvSpPr>
      <xdr:spPr>
        <a:xfrm>
          <a:off x="63500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26670</xdr:rowOff>
    </xdr:from>
    <xdr:ext cx="533400" cy="259080"/>
    <xdr:sp macro="" textlink="">
      <xdr:nvSpPr>
        <xdr:cNvPr id="416" name="テキスト ボックス 415"/>
        <xdr:cNvSpPr txBox="1"/>
      </xdr:nvSpPr>
      <xdr:spPr>
        <a:xfrm>
          <a:off x="6149340" y="13056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80010</xdr:rowOff>
    </xdr:from>
    <xdr:ext cx="762000" cy="259080"/>
    <xdr:sp macro="" textlink="">
      <xdr:nvSpPr>
        <xdr:cNvPr id="419" name="テキスト ボックス 418"/>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161925</xdr:rowOff>
    </xdr:from>
    <xdr:to>
      <xdr:col>55</xdr:col>
      <xdr:colOff>50800</xdr:colOff>
      <xdr:row>79</xdr:row>
      <xdr:rowOff>92075</xdr:rowOff>
    </xdr:to>
    <xdr:sp macro="" textlink="">
      <xdr:nvSpPr>
        <xdr:cNvPr id="422" name="楕円 421"/>
        <xdr:cNvSpPr/>
      </xdr:nvSpPr>
      <xdr:spPr>
        <a:xfrm>
          <a:off x="9569450" y="135350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76835</xdr:rowOff>
    </xdr:from>
    <xdr:ext cx="378460" cy="257810"/>
    <xdr:sp macro="" textlink="">
      <xdr:nvSpPr>
        <xdr:cNvPr id="423" name="商工費該当値テキスト"/>
        <xdr:cNvSpPr txBox="1"/>
      </xdr:nvSpPr>
      <xdr:spPr>
        <a:xfrm>
          <a:off x="9655175" y="134499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161925</xdr:rowOff>
    </xdr:from>
    <xdr:to>
      <xdr:col>50</xdr:col>
      <xdr:colOff>165100</xdr:colOff>
      <xdr:row>79</xdr:row>
      <xdr:rowOff>92075</xdr:rowOff>
    </xdr:to>
    <xdr:sp macro="" textlink="">
      <xdr:nvSpPr>
        <xdr:cNvPr id="424" name="楕円 423"/>
        <xdr:cNvSpPr/>
      </xdr:nvSpPr>
      <xdr:spPr>
        <a:xfrm>
          <a:off x="879475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83185</xdr:rowOff>
    </xdr:from>
    <xdr:ext cx="377190" cy="259080"/>
    <xdr:sp macro="" textlink="">
      <xdr:nvSpPr>
        <xdr:cNvPr id="425" name="テキスト ボックス 424"/>
        <xdr:cNvSpPr txBox="1"/>
      </xdr:nvSpPr>
      <xdr:spPr>
        <a:xfrm>
          <a:off x="8672195" y="1362773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158750</xdr:rowOff>
    </xdr:from>
    <xdr:to>
      <xdr:col>46</xdr:col>
      <xdr:colOff>38100</xdr:colOff>
      <xdr:row>79</xdr:row>
      <xdr:rowOff>88900</xdr:rowOff>
    </xdr:to>
    <xdr:sp macro="" textlink="">
      <xdr:nvSpPr>
        <xdr:cNvPr id="426" name="楕円 425"/>
        <xdr:cNvSpPr/>
      </xdr:nvSpPr>
      <xdr:spPr>
        <a:xfrm>
          <a:off x="7985125" y="135318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80010</xdr:rowOff>
    </xdr:from>
    <xdr:ext cx="468630" cy="259080"/>
    <xdr:sp macro="" textlink="">
      <xdr:nvSpPr>
        <xdr:cNvPr id="427" name="テキスト ボックス 426"/>
        <xdr:cNvSpPr txBox="1"/>
      </xdr:nvSpPr>
      <xdr:spPr>
        <a:xfrm>
          <a:off x="7816850" y="13624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156845</xdr:rowOff>
    </xdr:from>
    <xdr:to>
      <xdr:col>41</xdr:col>
      <xdr:colOff>101600</xdr:colOff>
      <xdr:row>79</xdr:row>
      <xdr:rowOff>86995</xdr:rowOff>
    </xdr:to>
    <xdr:sp macro="" textlink="">
      <xdr:nvSpPr>
        <xdr:cNvPr id="428" name="楕円 427"/>
        <xdr:cNvSpPr/>
      </xdr:nvSpPr>
      <xdr:spPr>
        <a:xfrm>
          <a:off x="7159625"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78105</xdr:rowOff>
    </xdr:from>
    <xdr:ext cx="468630" cy="257810"/>
    <xdr:sp macro="" textlink="">
      <xdr:nvSpPr>
        <xdr:cNvPr id="429" name="テキスト ボックス 428"/>
        <xdr:cNvSpPr txBox="1"/>
      </xdr:nvSpPr>
      <xdr:spPr>
        <a:xfrm>
          <a:off x="6991350" y="136226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159385</xdr:rowOff>
    </xdr:from>
    <xdr:to>
      <xdr:col>36</xdr:col>
      <xdr:colOff>165100</xdr:colOff>
      <xdr:row>79</xdr:row>
      <xdr:rowOff>89535</xdr:rowOff>
    </xdr:to>
    <xdr:sp macro="" textlink="">
      <xdr:nvSpPr>
        <xdr:cNvPr id="430" name="楕円 429"/>
        <xdr:cNvSpPr/>
      </xdr:nvSpPr>
      <xdr:spPr>
        <a:xfrm>
          <a:off x="63500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80645</xdr:rowOff>
    </xdr:from>
    <xdr:ext cx="468630" cy="259080"/>
    <xdr:sp macro="" textlink="">
      <xdr:nvSpPr>
        <xdr:cNvPr id="431" name="テキスト ボックス 430"/>
        <xdr:cNvSpPr txBox="1"/>
      </xdr:nvSpPr>
      <xdr:spPr>
        <a:xfrm>
          <a:off x="6181725" y="136251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4155"/>
    <xdr:sp macro="" textlink="">
      <xdr:nvSpPr>
        <xdr:cNvPr id="440" name="テキスト ボックス 439"/>
        <xdr:cNvSpPr txBox="1"/>
      </xdr:nvSpPr>
      <xdr:spPr>
        <a:xfrm>
          <a:off x="6026150"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xdr:cNvCxnSpPr/>
      </xdr:nvCxnSpPr>
      <xdr:spPr>
        <a:xfrm>
          <a:off x="6064250" y="17072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43" name="テキスト ボックス 442"/>
        <xdr:cNvSpPr txBox="1"/>
      </xdr:nvSpPr>
      <xdr:spPr>
        <a:xfrm>
          <a:off x="5831205"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xdr:cNvCxnSpPr/>
      </xdr:nvCxnSpPr>
      <xdr:spPr>
        <a:xfrm>
          <a:off x="6064250" y="1674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5630" cy="257810"/>
    <xdr:sp macro="" textlink="">
      <xdr:nvSpPr>
        <xdr:cNvPr id="445" name="テキスト ボックス 444"/>
        <xdr:cNvSpPr txBox="1"/>
      </xdr:nvSpPr>
      <xdr:spPr>
        <a:xfrm>
          <a:off x="5516245" y="16603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xdr:cNvCxnSpPr/>
      </xdr:nvCxnSpPr>
      <xdr:spPr>
        <a:xfrm>
          <a:off x="6064250" y="1641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5630" cy="259080"/>
    <xdr:sp macro="" textlink="">
      <xdr:nvSpPr>
        <xdr:cNvPr id="447" name="テキスト ボックス 446"/>
        <xdr:cNvSpPr txBox="1"/>
      </xdr:nvSpPr>
      <xdr:spPr>
        <a:xfrm>
          <a:off x="5516245"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xdr:cNvCxnSpPr/>
      </xdr:nvCxnSpPr>
      <xdr:spPr>
        <a:xfrm>
          <a:off x="6064250" y="1609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5630" cy="257810"/>
    <xdr:sp macro="" textlink="">
      <xdr:nvSpPr>
        <xdr:cNvPr id="449" name="テキスト ボックス 448"/>
        <xdr:cNvSpPr txBox="1"/>
      </xdr:nvSpPr>
      <xdr:spPr>
        <a:xfrm>
          <a:off x="5516245" y="15951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xdr:cNvCxnSpPr/>
      </xdr:nvCxnSpPr>
      <xdr:spPr>
        <a:xfrm>
          <a:off x="6064250" y="15766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1" name="テキスト ボックス 450"/>
        <xdr:cNvSpPr txBox="1"/>
      </xdr:nvSpPr>
      <xdr:spPr>
        <a:xfrm>
          <a:off x="5516245"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2" name="直線コネクタ 451"/>
        <xdr:cNvCxnSpPr/>
      </xdr:nvCxnSpPr>
      <xdr:spPr>
        <a:xfrm>
          <a:off x="6064250" y="15439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84530" cy="259080"/>
    <xdr:sp macro="" textlink="">
      <xdr:nvSpPr>
        <xdr:cNvPr id="453" name="テキスト ボックス 452"/>
        <xdr:cNvSpPr txBox="1"/>
      </xdr:nvSpPr>
      <xdr:spPr>
        <a:xfrm>
          <a:off x="5426075" y="15297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macro="" textlink="">
      <xdr:nvSpPr>
        <xdr:cNvPr id="455" name="テキスト ボックス 454"/>
        <xdr:cNvSpPr txBox="1"/>
      </xdr:nvSpPr>
      <xdr:spPr>
        <a:xfrm>
          <a:off x="5426075"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29845</xdr:rowOff>
    </xdr:from>
    <xdr:to>
      <xdr:col>54</xdr:col>
      <xdr:colOff>174625</xdr:colOff>
      <xdr:row>99</xdr:row>
      <xdr:rowOff>27940</xdr:rowOff>
    </xdr:to>
    <xdr:cxnSp macro="">
      <xdr:nvCxnSpPr>
        <xdr:cNvPr id="457" name="直線コネクタ 456"/>
        <xdr:cNvCxnSpPr/>
      </xdr:nvCxnSpPr>
      <xdr:spPr>
        <a:xfrm flipV="1">
          <a:off x="9604375" y="15460345"/>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31750</xdr:rowOff>
    </xdr:from>
    <xdr:ext cx="534670" cy="257810"/>
    <xdr:sp macro="" textlink="">
      <xdr:nvSpPr>
        <xdr:cNvPr id="458" name="土木費最小値テキスト"/>
        <xdr:cNvSpPr txBox="1"/>
      </xdr:nvSpPr>
      <xdr:spPr>
        <a:xfrm>
          <a:off x="9655175" y="170053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27940</xdr:rowOff>
    </xdr:from>
    <xdr:to>
      <xdr:col>55</xdr:col>
      <xdr:colOff>88900</xdr:colOff>
      <xdr:row>99</xdr:row>
      <xdr:rowOff>27940</xdr:rowOff>
    </xdr:to>
    <xdr:cxnSp macro="">
      <xdr:nvCxnSpPr>
        <xdr:cNvPr id="459" name="直線コネクタ 458"/>
        <xdr:cNvCxnSpPr/>
      </xdr:nvCxnSpPr>
      <xdr:spPr>
        <a:xfrm>
          <a:off x="9531350" y="17001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147955</xdr:rowOff>
    </xdr:from>
    <xdr:ext cx="598805" cy="258445"/>
    <xdr:sp macro="" textlink="">
      <xdr:nvSpPr>
        <xdr:cNvPr id="460" name="土木費最大値テキスト"/>
        <xdr:cNvSpPr txBox="1"/>
      </xdr:nvSpPr>
      <xdr:spPr>
        <a:xfrm>
          <a:off x="9655175"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dr:col>54</xdr:col>
      <xdr:colOff>101600</xdr:colOff>
      <xdr:row>90</xdr:row>
      <xdr:rowOff>29845</xdr:rowOff>
    </xdr:from>
    <xdr:to>
      <xdr:col>55</xdr:col>
      <xdr:colOff>88900</xdr:colOff>
      <xdr:row>90</xdr:row>
      <xdr:rowOff>29845</xdr:rowOff>
    </xdr:to>
    <xdr:cxnSp macro="">
      <xdr:nvCxnSpPr>
        <xdr:cNvPr id="461" name="直線コネクタ 460"/>
        <xdr:cNvCxnSpPr/>
      </xdr:nvCxnSpPr>
      <xdr:spPr>
        <a:xfrm>
          <a:off x="9531350" y="15460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122555</xdr:rowOff>
    </xdr:from>
    <xdr:to>
      <xdr:col>55</xdr:col>
      <xdr:colOff>0</xdr:colOff>
      <xdr:row>97</xdr:row>
      <xdr:rowOff>168275</xdr:rowOff>
    </xdr:to>
    <xdr:cxnSp macro="">
      <xdr:nvCxnSpPr>
        <xdr:cNvPr id="462" name="直線コネクタ 461"/>
        <xdr:cNvCxnSpPr/>
      </xdr:nvCxnSpPr>
      <xdr:spPr>
        <a:xfrm flipV="1">
          <a:off x="8845550" y="16753205"/>
          <a:ext cx="7588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67310</xdr:rowOff>
    </xdr:from>
    <xdr:ext cx="598805" cy="259080"/>
    <xdr:sp macro="" textlink="">
      <xdr:nvSpPr>
        <xdr:cNvPr id="463" name="土木費平均値テキスト"/>
        <xdr:cNvSpPr txBox="1"/>
      </xdr:nvSpPr>
      <xdr:spPr>
        <a:xfrm>
          <a:off x="9655175" y="16697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88900</xdr:rowOff>
    </xdr:from>
    <xdr:to>
      <xdr:col>55</xdr:col>
      <xdr:colOff>50800</xdr:colOff>
      <xdr:row>98</xdr:row>
      <xdr:rowOff>19050</xdr:rowOff>
    </xdr:to>
    <xdr:sp macro="" textlink="">
      <xdr:nvSpPr>
        <xdr:cNvPr id="464" name="フローチャート: 判断 463"/>
        <xdr:cNvSpPr/>
      </xdr:nvSpPr>
      <xdr:spPr>
        <a:xfrm>
          <a:off x="9569450" y="1671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168275</xdr:rowOff>
    </xdr:from>
    <xdr:to>
      <xdr:col>50</xdr:col>
      <xdr:colOff>114300</xdr:colOff>
      <xdr:row>98</xdr:row>
      <xdr:rowOff>93980</xdr:rowOff>
    </xdr:to>
    <xdr:cxnSp macro="">
      <xdr:nvCxnSpPr>
        <xdr:cNvPr id="465" name="直線コネクタ 464"/>
        <xdr:cNvCxnSpPr/>
      </xdr:nvCxnSpPr>
      <xdr:spPr>
        <a:xfrm flipV="1">
          <a:off x="8032750" y="16798925"/>
          <a:ext cx="8128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104775</xdr:rowOff>
    </xdr:from>
    <xdr:to>
      <xdr:col>50</xdr:col>
      <xdr:colOff>165100</xdr:colOff>
      <xdr:row>98</xdr:row>
      <xdr:rowOff>34925</xdr:rowOff>
    </xdr:to>
    <xdr:sp macro="" textlink="">
      <xdr:nvSpPr>
        <xdr:cNvPr id="466" name="フローチャート: 判断 465"/>
        <xdr:cNvSpPr/>
      </xdr:nvSpPr>
      <xdr:spPr>
        <a:xfrm>
          <a:off x="879475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52070</xdr:rowOff>
    </xdr:from>
    <xdr:ext cx="598805" cy="257810"/>
    <xdr:sp macro="" textlink="">
      <xdr:nvSpPr>
        <xdr:cNvPr id="467" name="テキスト ボックス 466"/>
        <xdr:cNvSpPr txBox="1"/>
      </xdr:nvSpPr>
      <xdr:spPr>
        <a:xfrm>
          <a:off x="8561705" y="165112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57150</xdr:rowOff>
    </xdr:from>
    <xdr:to>
      <xdr:col>45</xdr:col>
      <xdr:colOff>174625</xdr:colOff>
      <xdr:row>98</xdr:row>
      <xdr:rowOff>93980</xdr:rowOff>
    </xdr:to>
    <xdr:cxnSp macro="">
      <xdr:nvCxnSpPr>
        <xdr:cNvPr id="468" name="直線コネクタ 467"/>
        <xdr:cNvCxnSpPr/>
      </xdr:nvCxnSpPr>
      <xdr:spPr>
        <a:xfrm>
          <a:off x="7210425" y="16687800"/>
          <a:ext cx="822325"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115570</xdr:rowOff>
    </xdr:from>
    <xdr:to>
      <xdr:col>46</xdr:col>
      <xdr:colOff>38100</xdr:colOff>
      <xdr:row>98</xdr:row>
      <xdr:rowOff>45720</xdr:rowOff>
    </xdr:to>
    <xdr:sp macro="" textlink="">
      <xdr:nvSpPr>
        <xdr:cNvPr id="469" name="フローチャート: 判断 468"/>
        <xdr:cNvSpPr/>
      </xdr:nvSpPr>
      <xdr:spPr>
        <a:xfrm>
          <a:off x="7985125" y="16746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62230</xdr:rowOff>
    </xdr:from>
    <xdr:ext cx="598805" cy="259080"/>
    <xdr:sp macro="" textlink="">
      <xdr:nvSpPr>
        <xdr:cNvPr id="470" name="テキスト ボックス 469"/>
        <xdr:cNvSpPr txBox="1"/>
      </xdr:nvSpPr>
      <xdr:spPr>
        <a:xfrm>
          <a:off x="7752080" y="16521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57150</xdr:rowOff>
    </xdr:from>
    <xdr:to>
      <xdr:col>41</xdr:col>
      <xdr:colOff>50800</xdr:colOff>
      <xdr:row>98</xdr:row>
      <xdr:rowOff>31750</xdr:rowOff>
    </xdr:to>
    <xdr:cxnSp macro="">
      <xdr:nvCxnSpPr>
        <xdr:cNvPr id="471" name="直線コネクタ 470"/>
        <xdr:cNvCxnSpPr/>
      </xdr:nvCxnSpPr>
      <xdr:spPr>
        <a:xfrm flipV="1">
          <a:off x="6400800" y="16687800"/>
          <a:ext cx="80962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128905</xdr:rowOff>
    </xdr:from>
    <xdr:to>
      <xdr:col>41</xdr:col>
      <xdr:colOff>101600</xdr:colOff>
      <xdr:row>98</xdr:row>
      <xdr:rowOff>59055</xdr:rowOff>
    </xdr:to>
    <xdr:sp macro="" textlink="">
      <xdr:nvSpPr>
        <xdr:cNvPr id="472" name="フローチャート: 判断 471"/>
        <xdr:cNvSpPr/>
      </xdr:nvSpPr>
      <xdr:spPr>
        <a:xfrm>
          <a:off x="7159625"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50800</xdr:rowOff>
    </xdr:from>
    <xdr:ext cx="598805" cy="259080"/>
    <xdr:sp macro="" textlink="">
      <xdr:nvSpPr>
        <xdr:cNvPr id="473" name="テキスト ボックス 472"/>
        <xdr:cNvSpPr txBox="1"/>
      </xdr:nvSpPr>
      <xdr:spPr>
        <a:xfrm>
          <a:off x="6942455" y="16852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137795</xdr:rowOff>
    </xdr:from>
    <xdr:to>
      <xdr:col>36</xdr:col>
      <xdr:colOff>165100</xdr:colOff>
      <xdr:row>98</xdr:row>
      <xdr:rowOff>67945</xdr:rowOff>
    </xdr:to>
    <xdr:sp macro="" textlink="">
      <xdr:nvSpPr>
        <xdr:cNvPr id="474" name="フローチャート: 判断 473"/>
        <xdr:cNvSpPr/>
      </xdr:nvSpPr>
      <xdr:spPr>
        <a:xfrm>
          <a:off x="63500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84455</xdr:rowOff>
    </xdr:from>
    <xdr:ext cx="598805" cy="259080"/>
    <xdr:sp macro="" textlink="">
      <xdr:nvSpPr>
        <xdr:cNvPr id="475" name="テキスト ボックス 474"/>
        <xdr:cNvSpPr txBox="1"/>
      </xdr:nvSpPr>
      <xdr:spPr>
        <a:xfrm>
          <a:off x="6116955" y="16543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8" name="テキスト ボックス 477"/>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71755</xdr:rowOff>
    </xdr:from>
    <xdr:to>
      <xdr:col>55</xdr:col>
      <xdr:colOff>50800</xdr:colOff>
      <xdr:row>98</xdr:row>
      <xdr:rowOff>1905</xdr:rowOff>
    </xdr:to>
    <xdr:sp macro="" textlink="">
      <xdr:nvSpPr>
        <xdr:cNvPr id="481" name="楕円 480"/>
        <xdr:cNvSpPr/>
      </xdr:nvSpPr>
      <xdr:spPr>
        <a:xfrm>
          <a:off x="9569450" y="167024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94615</xdr:rowOff>
    </xdr:from>
    <xdr:ext cx="598805" cy="259080"/>
    <xdr:sp macro="" textlink="">
      <xdr:nvSpPr>
        <xdr:cNvPr id="482" name="土木費該当値テキスト"/>
        <xdr:cNvSpPr txBox="1"/>
      </xdr:nvSpPr>
      <xdr:spPr>
        <a:xfrm>
          <a:off x="9655175" y="16553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195,655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117475</xdr:rowOff>
    </xdr:from>
    <xdr:to>
      <xdr:col>50</xdr:col>
      <xdr:colOff>165100</xdr:colOff>
      <xdr:row>98</xdr:row>
      <xdr:rowOff>47625</xdr:rowOff>
    </xdr:to>
    <xdr:sp macro="" textlink="">
      <xdr:nvSpPr>
        <xdr:cNvPr id="483" name="楕円 482"/>
        <xdr:cNvSpPr/>
      </xdr:nvSpPr>
      <xdr:spPr>
        <a:xfrm>
          <a:off x="879475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38735</xdr:rowOff>
    </xdr:from>
    <xdr:ext cx="598805" cy="259080"/>
    <xdr:sp macro="" textlink="">
      <xdr:nvSpPr>
        <xdr:cNvPr id="484" name="テキスト ボックス 483"/>
        <xdr:cNvSpPr txBox="1"/>
      </xdr:nvSpPr>
      <xdr:spPr>
        <a:xfrm>
          <a:off x="8561705" y="16840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43180</xdr:rowOff>
    </xdr:from>
    <xdr:to>
      <xdr:col>46</xdr:col>
      <xdr:colOff>38100</xdr:colOff>
      <xdr:row>98</xdr:row>
      <xdr:rowOff>144780</xdr:rowOff>
    </xdr:to>
    <xdr:sp macro="" textlink="">
      <xdr:nvSpPr>
        <xdr:cNvPr id="485" name="楕円 484"/>
        <xdr:cNvSpPr/>
      </xdr:nvSpPr>
      <xdr:spPr>
        <a:xfrm>
          <a:off x="7985125" y="16845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135890</xdr:rowOff>
    </xdr:from>
    <xdr:ext cx="598805" cy="259080"/>
    <xdr:sp macro="" textlink="">
      <xdr:nvSpPr>
        <xdr:cNvPr id="486" name="テキスト ボックス 485"/>
        <xdr:cNvSpPr txBox="1"/>
      </xdr:nvSpPr>
      <xdr:spPr>
        <a:xfrm>
          <a:off x="7752080" y="16937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6350</xdr:rowOff>
    </xdr:from>
    <xdr:to>
      <xdr:col>41</xdr:col>
      <xdr:colOff>101600</xdr:colOff>
      <xdr:row>97</xdr:row>
      <xdr:rowOff>107950</xdr:rowOff>
    </xdr:to>
    <xdr:sp macro="" textlink="">
      <xdr:nvSpPr>
        <xdr:cNvPr id="487" name="楕円 486"/>
        <xdr:cNvSpPr/>
      </xdr:nvSpPr>
      <xdr:spPr>
        <a:xfrm>
          <a:off x="7159625"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124460</xdr:rowOff>
    </xdr:from>
    <xdr:ext cx="598805" cy="259080"/>
    <xdr:sp macro="" textlink="">
      <xdr:nvSpPr>
        <xdr:cNvPr id="488" name="テキスト ボックス 487"/>
        <xdr:cNvSpPr txBox="1"/>
      </xdr:nvSpPr>
      <xdr:spPr>
        <a:xfrm>
          <a:off x="6942455" y="16412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152400</xdr:rowOff>
    </xdr:from>
    <xdr:to>
      <xdr:col>36</xdr:col>
      <xdr:colOff>165100</xdr:colOff>
      <xdr:row>98</xdr:row>
      <xdr:rowOff>82550</xdr:rowOff>
    </xdr:to>
    <xdr:sp macro="" textlink="">
      <xdr:nvSpPr>
        <xdr:cNvPr id="489" name="楕円 488"/>
        <xdr:cNvSpPr/>
      </xdr:nvSpPr>
      <xdr:spPr>
        <a:xfrm>
          <a:off x="6350000" y="167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73660</xdr:rowOff>
    </xdr:from>
    <xdr:ext cx="598805" cy="259080"/>
    <xdr:sp macro="" textlink="">
      <xdr:nvSpPr>
        <xdr:cNvPr id="490" name="テキスト ボックス 489"/>
        <xdr:cNvSpPr txBox="1"/>
      </xdr:nvSpPr>
      <xdr:spPr>
        <a:xfrm>
          <a:off x="6116955" y="1687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31750</xdr:rowOff>
    </xdr:to>
    <xdr:sp macro="" textlink="">
      <xdr:nvSpPr>
        <xdr:cNvPr id="491" name="正方形/長方形 490"/>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82550</xdr:rowOff>
    </xdr:to>
    <xdr:sp macro="" textlink="">
      <xdr:nvSpPr>
        <xdr:cNvPr id="498" name="正方形/長方形 497"/>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4155"/>
    <xdr:sp macro="" textlink="">
      <xdr:nvSpPr>
        <xdr:cNvPr id="499" name="テキスト ボックス 498"/>
        <xdr:cNvSpPr txBox="1"/>
      </xdr:nvSpPr>
      <xdr:spPr>
        <a:xfrm>
          <a:off x="1137602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174625</xdr:colOff>
      <xdr:row>41</xdr:row>
      <xdr:rowOff>82550</xdr:rowOff>
    </xdr:to>
    <xdr:cxnSp macro="">
      <xdr:nvCxnSpPr>
        <xdr:cNvPr id="500" name="直線コネクタ 499"/>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174625</xdr:colOff>
      <xdr:row>39</xdr:row>
      <xdr:rowOff>44450</xdr:rowOff>
    </xdr:to>
    <xdr:cxnSp macro="">
      <xdr:nvCxnSpPr>
        <xdr:cNvPr id="501" name="直線コネクタ 500"/>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920" cy="259080"/>
    <xdr:sp macro="" textlink="">
      <xdr:nvSpPr>
        <xdr:cNvPr id="502" name="テキスト ボックス 501"/>
        <xdr:cNvSpPr txBox="1"/>
      </xdr:nvSpPr>
      <xdr:spPr>
        <a:xfrm>
          <a:off x="11181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174625</xdr:colOff>
      <xdr:row>37</xdr:row>
      <xdr:rowOff>6350</xdr:rowOff>
    </xdr:to>
    <xdr:cxnSp macro="">
      <xdr:nvCxnSpPr>
        <xdr:cNvPr id="503" name="直線コネクタ 502"/>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5630" cy="259080"/>
    <xdr:sp macro="" textlink="">
      <xdr:nvSpPr>
        <xdr:cNvPr id="504" name="テキスト ボックス 503"/>
        <xdr:cNvSpPr txBox="1"/>
      </xdr:nvSpPr>
      <xdr:spPr>
        <a:xfrm>
          <a:off x="10866120"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05" name="直線コネクタ 504"/>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5630" cy="257810"/>
    <xdr:sp macro="" textlink="">
      <xdr:nvSpPr>
        <xdr:cNvPr id="506" name="テキスト ボックス 505"/>
        <xdr:cNvSpPr txBox="1"/>
      </xdr:nvSpPr>
      <xdr:spPr>
        <a:xfrm>
          <a:off x="10866120" y="5826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174625</xdr:colOff>
      <xdr:row>32</xdr:row>
      <xdr:rowOff>101600</xdr:rowOff>
    </xdr:to>
    <xdr:cxnSp macro="">
      <xdr:nvCxnSpPr>
        <xdr:cNvPr id="507" name="直線コネクタ 506"/>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5630" cy="259080"/>
    <xdr:sp macro="" textlink="">
      <xdr:nvSpPr>
        <xdr:cNvPr id="508" name="テキスト ボックス 507"/>
        <xdr:cNvSpPr txBox="1"/>
      </xdr:nvSpPr>
      <xdr:spPr>
        <a:xfrm>
          <a:off x="1086612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174625</xdr:colOff>
      <xdr:row>30</xdr:row>
      <xdr:rowOff>63500</xdr:rowOff>
    </xdr:to>
    <xdr:cxnSp macro="">
      <xdr:nvCxnSpPr>
        <xdr:cNvPr id="509" name="直線コネクタ 508"/>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5630" cy="259080"/>
    <xdr:sp macro="" textlink="">
      <xdr:nvSpPr>
        <xdr:cNvPr id="510" name="テキスト ボックス 509"/>
        <xdr:cNvSpPr txBox="1"/>
      </xdr:nvSpPr>
      <xdr:spPr>
        <a:xfrm>
          <a:off x="1086612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1" name="直線コネクタ 510"/>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5630" cy="257810"/>
    <xdr:sp macro="" textlink="">
      <xdr:nvSpPr>
        <xdr:cNvPr id="512" name="テキスト ボックス 511"/>
        <xdr:cNvSpPr txBox="1"/>
      </xdr:nvSpPr>
      <xdr:spPr>
        <a:xfrm>
          <a:off x="1086612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82550</xdr:rowOff>
    </xdr:to>
    <xdr:sp macro="" textlink="">
      <xdr:nvSpPr>
        <xdr:cNvPr id="513" name="消防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54610</xdr:rowOff>
    </xdr:from>
    <xdr:to>
      <xdr:col>85</xdr:col>
      <xdr:colOff>126365</xdr:colOff>
      <xdr:row>39</xdr:row>
      <xdr:rowOff>4445</xdr:rowOff>
    </xdr:to>
    <xdr:cxnSp macro="">
      <xdr:nvCxnSpPr>
        <xdr:cNvPr id="514" name="直線コネクタ 513"/>
        <xdr:cNvCxnSpPr/>
      </xdr:nvCxnSpPr>
      <xdr:spPr>
        <a:xfrm flipV="1">
          <a:off x="14968220" y="519811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8255</xdr:rowOff>
    </xdr:from>
    <xdr:ext cx="534670" cy="257810"/>
    <xdr:sp macro="" textlink="">
      <xdr:nvSpPr>
        <xdr:cNvPr id="515" name="消防費最小値テキスト"/>
        <xdr:cNvSpPr txBox="1"/>
      </xdr:nvSpPr>
      <xdr:spPr>
        <a:xfrm>
          <a:off x="15017750" y="66948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xdr:rowOff>
    </xdr:from>
    <xdr:to>
      <xdr:col>86</xdr:col>
      <xdr:colOff>25400</xdr:colOff>
      <xdr:row>39</xdr:row>
      <xdr:rowOff>4445</xdr:rowOff>
    </xdr:to>
    <xdr:cxnSp macro="">
      <xdr:nvCxnSpPr>
        <xdr:cNvPr id="516" name="直線コネクタ 515"/>
        <xdr:cNvCxnSpPr/>
      </xdr:nvCxnSpPr>
      <xdr:spPr>
        <a:xfrm>
          <a:off x="14881225" y="6690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1270</xdr:rowOff>
    </xdr:from>
    <xdr:ext cx="598805" cy="259080"/>
    <xdr:sp macro="" textlink="">
      <xdr:nvSpPr>
        <xdr:cNvPr id="517" name="消防費最大値テキスト"/>
        <xdr:cNvSpPr txBox="1"/>
      </xdr:nvSpPr>
      <xdr:spPr>
        <a:xfrm>
          <a:off x="15017750" y="4973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dr:col>85</xdr:col>
      <xdr:colOff>38100</xdr:colOff>
      <xdr:row>30</xdr:row>
      <xdr:rowOff>54610</xdr:rowOff>
    </xdr:from>
    <xdr:to>
      <xdr:col>86</xdr:col>
      <xdr:colOff>25400</xdr:colOff>
      <xdr:row>30</xdr:row>
      <xdr:rowOff>54610</xdr:rowOff>
    </xdr:to>
    <xdr:cxnSp macro="">
      <xdr:nvCxnSpPr>
        <xdr:cNvPr id="518" name="直線コネクタ 517"/>
        <xdr:cNvCxnSpPr/>
      </xdr:nvCxnSpPr>
      <xdr:spPr>
        <a:xfrm>
          <a:off x="14881225" y="5198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106045</xdr:rowOff>
    </xdr:from>
    <xdr:to>
      <xdr:col>85</xdr:col>
      <xdr:colOff>127000</xdr:colOff>
      <xdr:row>38</xdr:row>
      <xdr:rowOff>118110</xdr:rowOff>
    </xdr:to>
    <xdr:cxnSp macro="">
      <xdr:nvCxnSpPr>
        <xdr:cNvPr id="519" name="直線コネクタ 518"/>
        <xdr:cNvCxnSpPr/>
      </xdr:nvCxnSpPr>
      <xdr:spPr>
        <a:xfrm flipV="1">
          <a:off x="14195425" y="6621145"/>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109220</xdr:rowOff>
    </xdr:from>
    <xdr:ext cx="534670" cy="257810"/>
    <xdr:sp macro="" textlink="">
      <xdr:nvSpPr>
        <xdr:cNvPr id="520" name="消防費平均値テキスト"/>
        <xdr:cNvSpPr txBox="1"/>
      </xdr:nvSpPr>
      <xdr:spPr>
        <a:xfrm>
          <a:off x="15017750" y="62814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86360</xdr:rowOff>
    </xdr:from>
    <xdr:to>
      <xdr:col>85</xdr:col>
      <xdr:colOff>174625</xdr:colOff>
      <xdr:row>38</xdr:row>
      <xdr:rowOff>16510</xdr:rowOff>
    </xdr:to>
    <xdr:sp macro="" textlink="">
      <xdr:nvSpPr>
        <xdr:cNvPr id="521" name="フローチャート: 判断 520"/>
        <xdr:cNvSpPr/>
      </xdr:nvSpPr>
      <xdr:spPr>
        <a:xfrm>
          <a:off x="14919325" y="64300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116840</xdr:rowOff>
    </xdr:from>
    <xdr:to>
      <xdr:col>81</xdr:col>
      <xdr:colOff>50800</xdr:colOff>
      <xdr:row>38</xdr:row>
      <xdr:rowOff>118110</xdr:rowOff>
    </xdr:to>
    <xdr:cxnSp macro="">
      <xdr:nvCxnSpPr>
        <xdr:cNvPr id="522" name="直線コネクタ 521"/>
        <xdr:cNvCxnSpPr/>
      </xdr:nvCxnSpPr>
      <xdr:spPr>
        <a:xfrm>
          <a:off x="13385800" y="663194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111125</xdr:rowOff>
    </xdr:from>
    <xdr:to>
      <xdr:col>81</xdr:col>
      <xdr:colOff>101600</xdr:colOff>
      <xdr:row>38</xdr:row>
      <xdr:rowOff>41275</xdr:rowOff>
    </xdr:to>
    <xdr:sp macro="" textlink="">
      <xdr:nvSpPr>
        <xdr:cNvPr id="523" name="フローチャート: 判断 522"/>
        <xdr:cNvSpPr/>
      </xdr:nvSpPr>
      <xdr:spPr>
        <a:xfrm>
          <a:off x="14144625"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57785</xdr:rowOff>
    </xdr:from>
    <xdr:ext cx="533400" cy="259080"/>
    <xdr:sp macro="" textlink="">
      <xdr:nvSpPr>
        <xdr:cNvPr id="524" name="テキスト ボックス 523"/>
        <xdr:cNvSpPr txBox="1"/>
      </xdr:nvSpPr>
      <xdr:spPr>
        <a:xfrm>
          <a:off x="13959840" y="6229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38</xdr:row>
      <xdr:rowOff>99695</xdr:rowOff>
    </xdr:from>
    <xdr:to>
      <xdr:col>76</xdr:col>
      <xdr:colOff>114300</xdr:colOff>
      <xdr:row>38</xdr:row>
      <xdr:rowOff>116840</xdr:rowOff>
    </xdr:to>
    <xdr:cxnSp macro="">
      <xdr:nvCxnSpPr>
        <xdr:cNvPr id="525" name="直線コネクタ 524"/>
        <xdr:cNvCxnSpPr/>
      </xdr:nvCxnSpPr>
      <xdr:spPr>
        <a:xfrm>
          <a:off x="12573000" y="661479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26" name="フローチャート: 判断 525"/>
        <xdr:cNvSpPr/>
      </xdr:nvSpPr>
      <xdr:spPr>
        <a:xfrm>
          <a:off x="133350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63500</xdr:rowOff>
    </xdr:from>
    <xdr:ext cx="533400" cy="257810"/>
    <xdr:sp macro="" textlink="">
      <xdr:nvSpPr>
        <xdr:cNvPr id="527" name="テキスト ボックス 526"/>
        <xdr:cNvSpPr txBox="1"/>
      </xdr:nvSpPr>
      <xdr:spPr>
        <a:xfrm>
          <a:off x="13134340" y="6235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40640</xdr:rowOff>
    </xdr:from>
    <xdr:to>
      <xdr:col>71</xdr:col>
      <xdr:colOff>174625</xdr:colOff>
      <xdr:row>38</xdr:row>
      <xdr:rowOff>99695</xdr:rowOff>
    </xdr:to>
    <xdr:cxnSp macro="">
      <xdr:nvCxnSpPr>
        <xdr:cNvPr id="528" name="直線コネクタ 527"/>
        <xdr:cNvCxnSpPr/>
      </xdr:nvCxnSpPr>
      <xdr:spPr>
        <a:xfrm>
          <a:off x="11750675" y="6384290"/>
          <a:ext cx="822325"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119380</xdr:rowOff>
    </xdr:from>
    <xdr:to>
      <xdr:col>72</xdr:col>
      <xdr:colOff>38100</xdr:colOff>
      <xdr:row>38</xdr:row>
      <xdr:rowOff>49530</xdr:rowOff>
    </xdr:to>
    <xdr:sp macro="" textlink="">
      <xdr:nvSpPr>
        <xdr:cNvPr id="529" name="フローチャート: 判断 528"/>
        <xdr:cNvSpPr/>
      </xdr:nvSpPr>
      <xdr:spPr>
        <a:xfrm>
          <a:off x="12525375" y="64630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66040</xdr:rowOff>
    </xdr:from>
    <xdr:ext cx="533400" cy="257810"/>
    <xdr:sp macro="" textlink="">
      <xdr:nvSpPr>
        <xdr:cNvPr id="530" name="テキスト ボックス 529"/>
        <xdr:cNvSpPr txBox="1"/>
      </xdr:nvSpPr>
      <xdr:spPr>
        <a:xfrm>
          <a:off x="12324715" y="6238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38</xdr:row>
      <xdr:rowOff>0</xdr:rowOff>
    </xdr:to>
    <xdr:sp macro="" textlink="">
      <xdr:nvSpPr>
        <xdr:cNvPr id="531" name="フローチャート: 判断 530"/>
        <xdr:cNvSpPr/>
      </xdr:nvSpPr>
      <xdr:spPr>
        <a:xfrm>
          <a:off x="11699875"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162560</xdr:rowOff>
    </xdr:from>
    <xdr:ext cx="533400" cy="259080"/>
    <xdr:sp macro="" textlink="">
      <xdr:nvSpPr>
        <xdr:cNvPr id="532" name="テキスト ボックス 531"/>
        <xdr:cNvSpPr txBox="1"/>
      </xdr:nvSpPr>
      <xdr:spPr>
        <a:xfrm>
          <a:off x="11515090" y="6506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80010</xdr:rowOff>
    </xdr:from>
    <xdr:ext cx="762000" cy="259080"/>
    <xdr:sp macro="" textlink="">
      <xdr:nvSpPr>
        <xdr:cNvPr id="536" name="テキスト ボックス 535"/>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55245</xdr:rowOff>
    </xdr:from>
    <xdr:to>
      <xdr:col>85</xdr:col>
      <xdr:colOff>174625</xdr:colOff>
      <xdr:row>38</xdr:row>
      <xdr:rowOff>156845</xdr:rowOff>
    </xdr:to>
    <xdr:sp macro="" textlink="">
      <xdr:nvSpPr>
        <xdr:cNvPr id="538" name="楕円 537"/>
        <xdr:cNvSpPr/>
      </xdr:nvSpPr>
      <xdr:spPr>
        <a:xfrm>
          <a:off x="14919325" y="65703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141605</xdr:rowOff>
    </xdr:from>
    <xdr:ext cx="534670" cy="259080"/>
    <xdr:sp macro="" textlink="">
      <xdr:nvSpPr>
        <xdr:cNvPr id="539" name="消防費該当値テキスト"/>
        <xdr:cNvSpPr txBox="1"/>
      </xdr:nvSpPr>
      <xdr:spPr>
        <a:xfrm>
          <a:off x="15017750" y="6485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67310</xdr:rowOff>
    </xdr:from>
    <xdr:to>
      <xdr:col>81</xdr:col>
      <xdr:colOff>101600</xdr:colOff>
      <xdr:row>38</xdr:row>
      <xdr:rowOff>168910</xdr:rowOff>
    </xdr:to>
    <xdr:sp macro="" textlink="">
      <xdr:nvSpPr>
        <xdr:cNvPr id="540" name="楕円 539"/>
        <xdr:cNvSpPr/>
      </xdr:nvSpPr>
      <xdr:spPr>
        <a:xfrm>
          <a:off x="14144625"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160020</xdr:rowOff>
    </xdr:from>
    <xdr:ext cx="533400" cy="259080"/>
    <xdr:sp macro="" textlink="">
      <xdr:nvSpPr>
        <xdr:cNvPr id="541" name="テキスト ボックス 540"/>
        <xdr:cNvSpPr txBox="1"/>
      </xdr:nvSpPr>
      <xdr:spPr>
        <a:xfrm>
          <a:off x="13959840" y="6675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66040</xdr:rowOff>
    </xdr:from>
    <xdr:to>
      <xdr:col>76</xdr:col>
      <xdr:colOff>165100</xdr:colOff>
      <xdr:row>38</xdr:row>
      <xdr:rowOff>167640</xdr:rowOff>
    </xdr:to>
    <xdr:sp macro="" textlink="">
      <xdr:nvSpPr>
        <xdr:cNvPr id="542" name="楕円 541"/>
        <xdr:cNvSpPr/>
      </xdr:nvSpPr>
      <xdr:spPr>
        <a:xfrm>
          <a:off x="133350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158750</xdr:rowOff>
    </xdr:from>
    <xdr:ext cx="533400" cy="259080"/>
    <xdr:sp macro="" textlink="">
      <xdr:nvSpPr>
        <xdr:cNvPr id="543" name="テキスト ボックス 542"/>
        <xdr:cNvSpPr txBox="1"/>
      </xdr:nvSpPr>
      <xdr:spPr>
        <a:xfrm>
          <a:off x="13134340" y="6673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48895</xdr:rowOff>
    </xdr:from>
    <xdr:to>
      <xdr:col>72</xdr:col>
      <xdr:colOff>38100</xdr:colOff>
      <xdr:row>38</xdr:row>
      <xdr:rowOff>150495</xdr:rowOff>
    </xdr:to>
    <xdr:sp macro="" textlink="">
      <xdr:nvSpPr>
        <xdr:cNvPr id="544" name="楕円 543"/>
        <xdr:cNvSpPr/>
      </xdr:nvSpPr>
      <xdr:spPr>
        <a:xfrm>
          <a:off x="12525375" y="65639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141605</xdr:rowOff>
    </xdr:from>
    <xdr:ext cx="533400" cy="259080"/>
    <xdr:sp macro="" textlink="">
      <xdr:nvSpPr>
        <xdr:cNvPr id="545" name="テキスト ボックス 544"/>
        <xdr:cNvSpPr txBox="1"/>
      </xdr:nvSpPr>
      <xdr:spPr>
        <a:xfrm>
          <a:off x="12324715" y="6656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160655</xdr:rowOff>
    </xdr:from>
    <xdr:to>
      <xdr:col>67</xdr:col>
      <xdr:colOff>101600</xdr:colOff>
      <xdr:row>37</xdr:row>
      <xdr:rowOff>90805</xdr:rowOff>
    </xdr:to>
    <xdr:sp macro="" textlink="">
      <xdr:nvSpPr>
        <xdr:cNvPr id="546" name="楕円 545"/>
        <xdr:cNvSpPr/>
      </xdr:nvSpPr>
      <xdr:spPr>
        <a:xfrm>
          <a:off x="11699875"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107315</xdr:rowOff>
    </xdr:from>
    <xdr:ext cx="533400" cy="259080"/>
    <xdr:sp macro="" textlink="">
      <xdr:nvSpPr>
        <xdr:cNvPr id="547" name="テキスト ボックス 546"/>
        <xdr:cNvSpPr txBox="1"/>
      </xdr:nvSpPr>
      <xdr:spPr>
        <a:xfrm>
          <a:off x="11515090" y="6108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31750</xdr:rowOff>
    </xdr:to>
    <xdr:sp macro="" textlink="">
      <xdr:nvSpPr>
        <xdr:cNvPr id="548" name="正方形/長方形 547"/>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82550</xdr:rowOff>
    </xdr:to>
    <xdr:sp macro="" textlink="">
      <xdr:nvSpPr>
        <xdr:cNvPr id="555" name="正方形/長方形 554"/>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4155"/>
    <xdr:sp macro="" textlink="">
      <xdr:nvSpPr>
        <xdr:cNvPr id="556" name="テキスト ボックス 555"/>
        <xdr:cNvSpPr txBox="1"/>
      </xdr:nvSpPr>
      <xdr:spPr>
        <a:xfrm>
          <a:off x="1137602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174625</xdr:colOff>
      <xdr:row>61</xdr:row>
      <xdr:rowOff>82550</xdr:rowOff>
    </xdr:to>
    <xdr:cxnSp macro="">
      <xdr:nvCxnSpPr>
        <xdr:cNvPr id="557" name="直線コネクタ 556"/>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174625</xdr:colOff>
      <xdr:row>59</xdr:row>
      <xdr:rowOff>99060</xdr:rowOff>
    </xdr:to>
    <xdr:cxnSp macro="">
      <xdr:nvCxnSpPr>
        <xdr:cNvPr id="558" name="直線コネクタ 557"/>
        <xdr:cNvCxnSpPr/>
      </xdr:nvCxnSpPr>
      <xdr:spPr>
        <a:xfrm>
          <a:off x="11414125" y="10214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920" cy="259080"/>
    <xdr:sp macro="" textlink="">
      <xdr:nvSpPr>
        <xdr:cNvPr id="559" name="テキスト ボックス 558"/>
        <xdr:cNvSpPr txBox="1"/>
      </xdr:nvSpPr>
      <xdr:spPr>
        <a:xfrm>
          <a:off x="1118108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174625</xdr:colOff>
      <xdr:row>57</xdr:row>
      <xdr:rowOff>114935</xdr:rowOff>
    </xdr:to>
    <xdr:cxnSp macro="">
      <xdr:nvCxnSpPr>
        <xdr:cNvPr id="560" name="直線コネクタ 559"/>
        <xdr:cNvCxnSpPr/>
      </xdr:nvCxnSpPr>
      <xdr:spPr>
        <a:xfrm>
          <a:off x="11414125" y="9887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5630" cy="257810"/>
    <xdr:sp macro="" textlink="">
      <xdr:nvSpPr>
        <xdr:cNvPr id="561" name="テキスト ボックス 560"/>
        <xdr:cNvSpPr txBox="1"/>
      </xdr:nvSpPr>
      <xdr:spPr>
        <a:xfrm>
          <a:off x="10866120" y="9745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174625</xdr:colOff>
      <xdr:row>55</xdr:row>
      <xdr:rowOff>132080</xdr:rowOff>
    </xdr:to>
    <xdr:cxnSp macro="">
      <xdr:nvCxnSpPr>
        <xdr:cNvPr id="562" name="直線コネクタ 561"/>
        <xdr:cNvCxnSpPr/>
      </xdr:nvCxnSpPr>
      <xdr:spPr>
        <a:xfrm>
          <a:off x="11414125" y="9561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5630" cy="259080"/>
    <xdr:sp macro="" textlink="">
      <xdr:nvSpPr>
        <xdr:cNvPr id="563" name="テキスト ボックス 562"/>
        <xdr:cNvSpPr txBox="1"/>
      </xdr:nvSpPr>
      <xdr:spPr>
        <a:xfrm>
          <a:off x="10866120" y="9418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174625</xdr:colOff>
      <xdr:row>53</xdr:row>
      <xdr:rowOff>147955</xdr:rowOff>
    </xdr:to>
    <xdr:cxnSp macro="">
      <xdr:nvCxnSpPr>
        <xdr:cNvPr id="564" name="直線コネクタ 563"/>
        <xdr:cNvCxnSpPr/>
      </xdr:nvCxnSpPr>
      <xdr:spPr>
        <a:xfrm>
          <a:off x="11414125" y="923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5630" cy="257810"/>
    <xdr:sp macro="" textlink="">
      <xdr:nvSpPr>
        <xdr:cNvPr id="565" name="テキスト ボックス 564"/>
        <xdr:cNvSpPr txBox="1"/>
      </xdr:nvSpPr>
      <xdr:spPr>
        <a:xfrm>
          <a:off x="10866120" y="9093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174625</xdr:colOff>
      <xdr:row>51</xdr:row>
      <xdr:rowOff>164465</xdr:rowOff>
    </xdr:to>
    <xdr:cxnSp macro="">
      <xdr:nvCxnSpPr>
        <xdr:cNvPr id="566" name="直線コネクタ 565"/>
        <xdr:cNvCxnSpPr/>
      </xdr:nvCxnSpPr>
      <xdr:spPr>
        <a:xfrm>
          <a:off x="11414125" y="8908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5630" cy="258445"/>
    <xdr:sp macro="" textlink="">
      <xdr:nvSpPr>
        <xdr:cNvPr id="567" name="テキスト ボックス 566"/>
        <xdr:cNvSpPr txBox="1"/>
      </xdr:nvSpPr>
      <xdr:spPr>
        <a:xfrm>
          <a:off x="1086612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174625</xdr:colOff>
      <xdr:row>50</xdr:row>
      <xdr:rowOff>8890</xdr:rowOff>
    </xdr:to>
    <xdr:cxnSp macro="">
      <xdr:nvCxnSpPr>
        <xdr:cNvPr id="568" name="直線コネクタ 567"/>
        <xdr:cNvCxnSpPr/>
      </xdr:nvCxnSpPr>
      <xdr:spPr>
        <a:xfrm>
          <a:off x="11414125" y="8581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49</xdr:row>
      <xdr:rowOff>38100</xdr:rowOff>
    </xdr:from>
    <xdr:ext cx="684530" cy="259080"/>
    <xdr:sp macro="" textlink="">
      <xdr:nvSpPr>
        <xdr:cNvPr id="569" name="テキスト ボックス 568"/>
        <xdr:cNvSpPr txBox="1"/>
      </xdr:nvSpPr>
      <xdr:spPr>
        <a:xfrm>
          <a:off x="10791825"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70" name="直線コネクタ 569"/>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4530" cy="257810"/>
    <xdr:sp macro="" textlink="">
      <xdr:nvSpPr>
        <xdr:cNvPr id="571" name="テキスト ボックス 570"/>
        <xdr:cNvSpPr txBox="1"/>
      </xdr:nvSpPr>
      <xdr:spPr>
        <a:xfrm>
          <a:off x="10791825"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82550</xdr:rowOff>
    </xdr:to>
    <xdr:sp macro="" textlink="">
      <xdr:nvSpPr>
        <xdr:cNvPr id="572" name="教育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31115</xdr:rowOff>
    </xdr:from>
    <xdr:to>
      <xdr:col>85</xdr:col>
      <xdr:colOff>126365</xdr:colOff>
      <xdr:row>59</xdr:row>
      <xdr:rowOff>635</xdr:rowOff>
    </xdr:to>
    <xdr:cxnSp macro="">
      <xdr:nvCxnSpPr>
        <xdr:cNvPr id="573" name="直線コネクタ 572"/>
        <xdr:cNvCxnSpPr/>
      </xdr:nvCxnSpPr>
      <xdr:spPr>
        <a:xfrm flipV="1">
          <a:off x="14968220" y="877506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4445</xdr:rowOff>
    </xdr:from>
    <xdr:ext cx="534670" cy="259080"/>
    <xdr:sp macro="" textlink="">
      <xdr:nvSpPr>
        <xdr:cNvPr id="574" name="教育費最小値テキスト"/>
        <xdr:cNvSpPr txBox="1"/>
      </xdr:nvSpPr>
      <xdr:spPr>
        <a:xfrm>
          <a:off x="1501775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75" name="直線コネクタ 574"/>
        <xdr:cNvCxnSpPr/>
      </xdr:nvCxnSpPr>
      <xdr:spPr>
        <a:xfrm>
          <a:off x="14881225" y="10116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149225</xdr:rowOff>
    </xdr:from>
    <xdr:ext cx="598805" cy="259080"/>
    <xdr:sp macro="" textlink="">
      <xdr:nvSpPr>
        <xdr:cNvPr id="576" name="教育費最大値テキスト"/>
        <xdr:cNvSpPr txBox="1"/>
      </xdr:nvSpPr>
      <xdr:spPr>
        <a:xfrm>
          <a:off x="1501775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dr:col>85</xdr:col>
      <xdr:colOff>38100</xdr:colOff>
      <xdr:row>51</xdr:row>
      <xdr:rowOff>31115</xdr:rowOff>
    </xdr:from>
    <xdr:to>
      <xdr:col>86</xdr:col>
      <xdr:colOff>25400</xdr:colOff>
      <xdr:row>51</xdr:row>
      <xdr:rowOff>31115</xdr:rowOff>
    </xdr:to>
    <xdr:cxnSp macro="">
      <xdr:nvCxnSpPr>
        <xdr:cNvPr id="577" name="直線コネクタ 576"/>
        <xdr:cNvCxnSpPr/>
      </xdr:nvCxnSpPr>
      <xdr:spPr>
        <a:xfrm>
          <a:off x="14881225" y="8775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125730</xdr:rowOff>
    </xdr:from>
    <xdr:to>
      <xdr:col>85</xdr:col>
      <xdr:colOff>127000</xdr:colOff>
      <xdr:row>58</xdr:row>
      <xdr:rowOff>107950</xdr:rowOff>
    </xdr:to>
    <xdr:cxnSp macro="">
      <xdr:nvCxnSpPr>
        <xdr:cNvPr id="578" name="直線コネクタ 577"/>
        <xdr:cNvCxnSpPr/>
      </xdr:nvCxnSpPr>
      <xdr:spPr>
        <a:xfrm flipV="1">
          <a:off x="14195425" y="9898380"/>
          <a:ext cx="7747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57</xdr:row>
      <xdr:rowOff>87630</xdr:rowOff>
    </xdr:from>
    <xdr:ext cx="598805" cy="257810"/>
    <xdr:sp macro="" textlink="">
      <xdr:nvSpPr>
        <xdr:cNvPr id="579" name="教育費平均値テキスト"/>
        <xdr:cNvSpPr txBox="1"/>
      </xdr:nvSpPr>
      <xdr:spPr>
        <a:xfrm>
          <a:off x="15017750" y="98602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109220</xdr:rowOff>
    </xdr:from>
    <xdr:to>
      <xdr:col>85</xdr:col>
      <xdr:colOff>174625</xdr:colOff>
      <xdr:row>58</xdr:row>
      <xdr:rowOff>39370</xdr:rowOff>
    </xdr:to>
    <xdr:sp macro="" textlink="">
      <xdr:nvSpPr>
        <xdr:cNvPr id="580" name="フローチャート: 判断 579"/>
        <xdr:cNvSpPr/>
      </xdr:nvSpPr>
      <xdr:spPr>
        <a:xfrm>
          <a:off x="14919325" y="98818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107950</xdr:rowOff>
    </xdr:from>
    <xdr:to>
      <xdr:col>81</xdr:col>
      <xdr:colOff>50800</xdr:colOff>
      <xdr:row>58</xdr:row>
      <xdr:rowOff>125095</xdr:rowOff>
    </xdr:to>
    <xdr:cxnSp macro="">
      <xdr:nvCxnSpPr>
        <xdr:cNvPr id="581" name="直線コネクタ 580"/>
        <xdr:cNvCxnSpPr/>
      </xdr:nvCxnSpPr>
      <xdr:spPr>
        <a:xfrm flipV="1">
          <a:off x="13385800" y="1005205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128905</xdr:rowOff>
    </xdr:from>
    <xdr:to>
      <xdr:col>81</xdr:col>
      <xdr:colOff>101600</xdr:colOff>
      <xdr:row>58</xdr:row>
      <xdr:rowOff>59055</xdr:rowOff>
    </xdr:to>
    <xdr:sp macro="" textlink="">
      <xdr:nvSpPr>
        <xdr:cNvPr id="582" name="フローチャート: 判断 581"/>
        <xdr:cNvSpPr/>
      </xdr:nvSpPr>
      <xdr:spPr>
        <a:xfrm>
          <a:off x="14144625"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75565</xdr:rowOff>
    </xdr:from>
    <xdr:ext cx="598805" cy="257810"/>
    <xdr:sp macro="" textlink="">
      <xdr:nvSpPr>
        <xdr:cNvPr id="583" name="テキスト ボックス 582"/>
        <xdr:cNvSpPr txBox="1"/>
      </xdr:nvSpPr>
      <xdr:spPr>
        <a:xfrm>
          <a:off x="13927455" y="96767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58</xdr:row>
      <xdr:rowOff>125095</xdr:rowOff>
    </xdr:from>
    <xdr:to>
      <xdr:col>76</xdr:col>
      <xdr:colOff>114300</xdr:colOff>
      <xdr:row>58</xdr:row>
      <xdr:rowOff>132080</xdr:rowOff>
    </xdr:to>
    <xdr:cxnSp macro="">
      <xdr:nvCxnSpPr>
        <xdr:cNvPr id="584" name="直線コネクタ 583"/>
        <xdr:cNvCxnSpPr/>
      </xdr:nvCxnSpPr>
      <xdr:spPr>
        <a:xfrm flipV="1">
          <a:off x="12573000" y="1006919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167005</xdr:rowOff>
    </xdr:from>
    <xdr:to>
      <xdr:col>76</xdr:col>
      <xdr:colOff>165100</xdr:colOff>
      <xdr:row>58</xdr:row>
      <xdr:rowOff>97790</xdr:rowOff>
    </xdr:to>
    <xdr:sp macro="" textlink="">
      <xdr:nvSpPr>
        <xdr:cNvPr id="585" name="フローチャート: 判断 584"/>
        <xdr:cNvSpPr/>
      </xdr:nvSpPr>
      <xdr:spPr>
        <a:xfrm>
          <a:off x="133350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113665</xdr:rowOff>
    </xdr:from>
    <xdr:ext cx="598805" cy="258445"/>
    <xdr:sp macro="" textlink="">
      <xdr:nvSpPr>
        <xdr:cNvPr id="586" name="テキスト ボックス 585"/>
        <xdr:cNvSpPr txBox="1"/>
      </xdr:nvSpPr>
      <xdr:spPr>
        <a:xfrm>
          <a:off x="13101955" y="9714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96520</xdr:rowOff>
    </xdr:from>
    <xdr:to>
      <xdr:col>71</xdr:col>
      <xdr:colOff>174625</xdr:colOff>
      <xdr:row>58</xdr:row>
      <xdr:rowOff>132080</xdr:rowOff>
    </xdr:to>
    <xdr:cxnSp macro="">
      <xdr:nvCxnSpPr>
        <xdr:cNvPr id="587" name="直線コネクタ 586"/>
        <xdr:cNvCxnSpPr/>
      </xdr:nvCxnSpPr>
      <xdr:spPr>
        <a:xfrm>
          <a:off x="11750675" y="10040620"/>
          <a:ext cx="8223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163195</xdr:rowOff>
    </xdr:from>
    <xdr:to>
      <xdr:col>72</xdr:col>
      <xdr:colOff>38100</xdr:colOff>
      <xdr:row>58</xdr:row>
      <xdr:rowOff>93345</xdr:rowOff>
    </xdr:to>
    <xdr:sp macro="" textlink="">
      <xdr:nvSpPr>
        <xdr:cNvPr id="588" name="フローチャート: 判断 587"/>
        <xdr:cNvSpPr/>
      </xdr:nvSpPr>
      <xdr:spPr>
        <a:xfrm>
          <a:off x="12525375" y="9935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109855</xdr:rowOff>
    </xdr:from>
    <xdr:ext cx="598805" cy="257810"/>
    <xdr:sp macro="" textlink="">
      <xdr:nvSpPr>
        <xdr:cNvPr id="589" name="テキスト ボックス 588"/>
        <xdr:cNvSpPr txBox="1"/>
      </xdr:nvSpPr>
      <xdr:spPr>
        <a:xfrm>
          <a:off x="12292330" y="97110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161925</xdr:rowOff>
    </xdr:from>
    <xdr:to>
      <xdr:col>67</xdr:col>
      <xdr:colOff>101600</xdr:colOff>
      <xdr:row>58</xdr:row>
      <xdr:rowOff>92075</xdr:rowOff>
    </xdr:to>
    <xdr:sp macro="" textlink="">
      <xdr:nvSpPr>
        <xdr:cNvPr id="590" name="フローチャート: 判断 589"/>
        <xdr:cNvSpPr/>
      </xdr:nvSpPr>
      <xdr:spPr>
        <a:xfrm>
          <a:off x="11699875"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109220</xdr:rowOff>
    </xdr:from>
    <xdr:ext cx="598805" cy="257810"/>
    <xdr:sp macro="" textlink="">
      <xdr:nvSpPr>
        <xdr:cNvPr id="591" name="テキスト ボックス 590"/>
        <xdr:cNvSpPr txBox="1"/>
      </xdr:nvSpPr>
      <xdr:spPr>
        <a:xfrm>
          <a:off x="11482705" y="97104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80010</xdr:rowOff>
    </xdr:from>
    <xdr:ext cx="762000" cy="259080"/>
    <xdr:sp macro="" textlink="">
      <xdr:nvSpPr>
        <xdr:cNvPr id="595" name="テキスト ボックス 594"/>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74930</xdr:rowOff>
    </xdr:from>
    <xdr:to>
      <xdr:col>85</xdr:col>
      <xdr:colOff>174625</xdr:colOff>
      <xdr:row>58</xdr:row>
      <xdr:rowOff>5080</xdr:rowOff>
    </xdr:to>
    <xdr:sp macro="" textlink="">
      <xdr:nvSpPr>
        <xdr:cNvPr id="597" name="楕円 596"/>
        <xdr:cNvSpPr/>
      </xdr:nvSpPr>
      <xdr:spPr>
        <a:xfrm>
          <a:off x="14919325" y="98475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56</xdr:row>
      <xdr:rowOff>97790</xdr:rowOff>
    </xdr:from>
    <xdr:ext cx="598805" cy="257810"/>
    <xdr:sp macro="" textlink="">
      <xdr:nvSpPr>
        <xdr:cNvPr id="598" name="教育費該当値テキスト"/>
        <xdr:cNvSpPr txBox="1"/>
      </xdr:nvSpPr>
      <xdr:spPr>
        <a:xfrm>
          <a:off x="15017750" y="96989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193,662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57150</xdr:rowOff>
    </xdr:from>
    <xdr:to>
      <xdr:col>81</xdr:col>
      <xdr:colOff>101600</xdr:colOff>
      <xdr:row>58</xdr:row>
      <xdr:rowOff>158750</xdr:rowOff>
    </xdr:to>
    <xdr:sp macro="" textlink="">
      <xdr:nvSpPr>
        <xdr:cNvPr id="599" name="楕円 598"/>
        <xdr:cNvSpPr/>
      </xdr:nvSpPr>
      <xdr:spPr>
        <a:xfrm>
          <a:off x="14144625"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149860</xdr:rowOff>
    </xdr:from>
    <xdr:ext cx="533400" cy="259080"/>
    <xdr:sp macro="" textlink="">
      <xdr:nvSpPr>
        <xdr:cNvPr id="600" name="テキスト ボックス 599"/>
        <xdr:cNvSpPr txBox="1"/>
      </xdr:nvSpPr>
      <xdr:spPr>
        <a:xfrm>
          <a:off x="13959840" y="10093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74930</xdr:rowOff>
    </xdr:from>
    <xdr:to>
      <xdr:col>76</xdr:col>
      <xdr:colOff>165100</xdr:colOff>
      <xdr:row>59</xdr:row>
      <xdr:rowOff>4445</xdr:rowOff>
    </xdr:to>
    <xdr:sp macro="" textlink="">
      <xdr:nvSpPr>
        <xdr:cNvPr id="601" name="楕円 600"/>
        <xdr:cNvSpPr/>
      </xdr:nvSpPr>
      <xdr:spPr>
        <a:xfrm>
          <a:off x="133350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167005</xdr:rowOff>
    </xdr:from>
    <xdr:ext cx="533400" cy="257810"/>
    <xdr:sp macro="" textlink="">
      <xdr:nvSpPr>
        <xdr:cNvPr id="602" name="テキスト ボックス 601"/>
        <xdr:cNvSpPr txBox="1"/>
      </xdr:nvSpPr>
      <xdr:spPr>
        <a:xfrm>
          <a:off x="13134340" y="101111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81280</xdr:rowOff>
    </xdr:from>
    <xdr:to>
      <xdr:col>72</xdr:col>
      <xdr:colOff>38100</xdr:colOff>
      <xdr:row>59</xdr:row>
      <xdr:rowOff>11430</xdr:rowOff>
    </xdr:to>
    <xdr:sp macro="" textlink="">
      <xdr:nvSpPr>
        <xdr:cNvPr id="603" name="楕円 602"/>
        <xdr:cNvSpPr/>
      </xdr:nvSpPr>
      <xdr:spPr>
        <a:xfrm>
          <a:off x="12525375" y="100253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2540</xdr:rowOff>
    </xdr:from>
    <xdr:ext cx="533400" cy="259080"/>
    <xdr:sp macro="" textlink="">
      <xdr:nvSpPr>
        <xdr:cNvPr id="604" name="テキスト ボックス 603"/>
        <xdr:cNvSpPr txBox="1"/>
      </xdr:nvSpPr>
      <xdr:spPr>
        <a:xfrm>
          <a:off x="12324715" y="10118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45720</xdr:rowOff>
    </xdr:from>
    <xdr:to>
      <xdr:col>67</xdr:col>
      <xdr:colOff>101600</xdr:colOff>
      <xdr:row>58</xdr:row>
      <xdr:rowOff>147320</xdr:rowOff>
    </xdr:to>
    <xdr:sp macro="" textlink="">
      <xdr:nvSpPr>
        <xdr:cNvPr id="605" name="楕円 604"/>
        <xdr:cNvSpPr/>
      </xdr:nvSpPr>
      <xdr:spPr>
        <a:xfrm>
          <a:off x="11699875"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58</xdr:row>
      <xdr:rowOff>138430</xdr:rowOff>
    </xdr:from>
    <xdr:ext cx="598805" cy="259080"/>
    <xdr:sp macro="" textlink="">
      <xdr:nvSpPr>
        <xdr:cNvPr id="606" name="テキスト ボックス 605"/>
        <xdr:cNvSpPr txBox="1"/>
      </xdr:nvSpPr>
      <xdr:spPr>
        <a:xfrm>
          <a:off x="11482705" y="10082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31750</xdr:rowOff>
    </xdr:to>
    <xdr:sp macro="" textlink="">
      <xdr:nvSpPr>
        <xdr:cNvPr id="607" name="正方形/長方形 606"/>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82550</xdr:rowOff>
    </xdr:to>
    <xdr:sp macro="" textlink="">
      <xdr:nvSpPr>
        <xdr:cNvPr id="614" name="正方形/長方形 613"/>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4155"/>
    <xdr:sp macro="" textlink="">
      <xdr:nvSpPr>
        <xdr:cNvPr id="615" name="テキスト ボックス 614"/>
        <xdr:cNvSpPr txBox="1"/>
      </xdr:nvSpPr>
      <xdr:spPr>
        <a:xfrm>
          <a:off x="1137602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174625</xdr:colOff>
      <xdr:row>81</xdr:row>
      <xdr:rowOff>82550</xdr:rowOff>
    </xdr:to>
    <xdr:cxnSp macro="">
      <xdr:nvCxnSpPr>
        <xdr:cNvPr id="616" name="直線コネクタ 615"/>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174625</xdr:colOff>
      <xdr:row>79</xdr:row>
      <xdr:rowOff>44450</xdr:rowOff>
    </xdr:to>
    <xdr:cxnSp macro="">
      <xdr:nvCxnSpPr>
        <xdr:cNvPr id="617" name="直線コネクタ 616"/>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920" cy="259080"/>
    <xdr:sp macro="" textlink="">
      <xdr:nvSpPr>
        <xdr:cNvPr id="618" name="テキスト ボックス 617"/>
        <xdr:cNvSpPr txBox="1"/>
      </xdr:nvSpPr>
      <xdr:spPr>
        <a:xfrm>
          <a:off x="11181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174625</xdr:colOff>
      <xdr:row>77</xdr:row>
      <xdr:rowOff>6350</xdr:rowOff>
    </xdr:to>
    <xdr:cxnSp macro="">
      <xdr:nvCxnSpPr>
        <xdr:cNvPr id="619" name="直線コネクタ 618"/>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5630" cy="259080"/>
    <xdr:sp macro="" textlink="">
      <xdr:nvSpPr>
        <xdr:cNvPr id="620" name="テキスト ボックス 619"/>
        <xdr:cNvSpPr txBox="1"/>
      </xdr:nvSpPr>
      <xdr:spPr>
        <a:xfrm>
          <a:off x="1086612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174625</xdr:colOff>
      <xdr:row>74</xdr:row>
      <xdr:rowOff>139700</xdr:rowOff>
    </xdr:to>
    <xdr:cxnSp macro="">
      <xdr:nvCxnSpPr>
        <xdr:cNvPr id="621" name="直線コネクタ 620"/>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5630" cy="257810"/>
    <xdr:sp macro="" textlink="">
      <xdr:nvSpPr>
        <xdr:cNvPr id="622" name="テキスト ボックス 621"/>
        <xdr:cNvSpPr txBox="1"/>
      </xdr:nvSpPr>
      <xdr:spPr>
        <a:xfrm>
          <a:off x="10866120"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174625</xdr:colOff>
      <xdr:row>72</xdr:row>
      <xdr:rowOff>101600</xdr:rowOff>
    </xdr:to>
    <xdr:cxnSp macro="">
      <xdr:nvCxnSpPr>
        <xdr:cNvPr id="623" name="直線コネクタ 622"/>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5630" cy="259080"/>
    <xdr:sp macro="" textlink="">
      <xdr:nvSpPr>
        <xdr:cNvPr id="624" name="テキスト ボックス 623"/>
        <xdr:cNvSpPr txBox="1"/>
      </xdr:nvSpPr>
      <xdr:spPr>
        <a:xfrm>
          <a:off x="1086612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174625</xdr:colOff>
      <xdr:row>70</xdr:row>
      <xdr:rowOff>63500</xdr:rowOff>
    </xdr:to>
    <xdr:cxnSp macro="">
      <xdr:nvCxnSpPr>
        <xdr:cNvPr id="625" name="直線コネクタ 624"/>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92710</xdr:rowOff>
    </xdr:from>
    <xdr:ext cx="684530" cy="259080"/>
    <xdr:sp macro="" textlink="">
      <xdr:nvSpPr>
        <xdr:cNvPr id="626" name="テキスト ボックス 625"/>
        <xdr:cNvSpPr txBox="1"/>
      </xdr:nvSpPr>
      <xdr:spPr>
        <a:xfrm>
          <a:off x="10791825"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7" name="直線コネクタ 626"/>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28" name="テキスト ボックス 627"/>
        <xdr:cNvSpPr txBox="1"/>
      </xdr:nvSpPr>
      <xdr:spPr>
        <a:xfrm>
          <a:off x="10791825"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82550</xdr:rowOff>
    </xdr:to>
    <xdr:sp macro="" textlink="">
      <xdr:nvSpPr>
        <xdr:cNvPr id="629" name="災害復旧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93980</xdr:rowOff>
    </xdr:from>
    <xdr:to>
      <xdr:col>85</xdr:col>
      <xdr:colOff>126365</xdr:colOff>
      <xdr:row>79</xdr:row>
      <xdr:rowOff>44450</xdr:rowOff>
    </xdr:to>
    <xdr:cxnSp macro="">
      <xdr:nvCxnSpPr>
        <xdr:cNvPr id="630" name="直線コネクタ 629"/>
        <xdr:cNvCxnSpPr/>
      </xdr:nvCxnSpPr>
      <xdr:spPr>
        <a:xfrm flipV="1">
          <a:off x="14968220" y="120954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71120</xdr:rowOff>
    </xdr:from>
    <xdr:ext cx="249555" cy="259080"/>
    <xdr:sp macro="" textlink="">
      <xdr:nvSpPr>
        <xdr:cNvPr id="631" name="災害復旧費最小値テキスト"/>
        <xdr:cNvSpPr txBox="1"/>
      </xdr:nvSpPr>
      <xdr:spPr>
        <a:xfrm>
          <a:off x="15017750" y="13615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4881225"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40640</xdr:rowOff>
    </xdr:from>
    <xdr:ext cx="690245" cy="257810"/>
    <xdr:sp macro="" textlink="">
      <xdr:nvSpPr>
        <xdr:cNvPr id="633" name="災害復旧費最大値テキスト"/>
        <xdr:cNvSpPr txBox="1"/>
      </xdr:nvSpPr>
      <xdr:spPr>
        <a:xfrm>
          <a:off x="15017750" y="1187069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dr:col>85</xdr:col>
      <xdr:colOff>38100</xdr:colOff>
      <xdr:row>70</xdr:row>
      <xdr:rowOff>93980</xdr:rowOff>
    </xdr:from>
    <xdr:to>
      <xdr:col>86</xdr:col>
      <xdr:colOff>25400</xdr:colOff>
      <xdr:row>70</xdr:row>
      <xdr:rowOff>93980</xdr:rowOff>
    </xdr:to>
    <xdr:cxnSp macro="">
      <xdr:nvCxnSpPr>
        <xdr:cNvPr id="634" name="直線コネクタ 633"/>
        <xdr:cNvCxnSpPr/>
      </xdr:nvCxnSpPr>
      <xdr:spPr>
        <a:xfrm>
          <a:off x="14881225" y="12095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4195425" y="13589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160020</xdr:rowOff>
    </xdr:from>
    <xdr:ext cx="534670" cy="259080"/>
    <xdr:sp macro="" textlink="">
      <xdr:nvSpPr>
        <xdr:cNvPr id="636" name="災害復旧費平均値テキスト"/>
        <xdr:cNvSpPr txBox="1"/>
      </xdr:nvSpPr>
      <xdr:spPr>
        <a:xfrm>
          <a:off x="15017750" y="13361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136525</xdr:rowOff>
    </xdr:from>
    <xdr:to>
      <xdr:col>85</xdr:col>
      <xdr:colOff>174625</xdr:colOff>
      <xdr:row>79</xdr:row>
      <xdr:rowOff>66675</xdr:rowOff>
    </xdr:to>
    <xdr:sp macro="" textlink="">
      <xdr:nvSpPr>
        <xdr:cNvPr id="637" name="フローチャート: 判断 636"/>
        <xdr:cNvSpPr/>
      </xdr:nvSpPr>
      <xdr:spPr>
        <a:xfrm>
          <a:off x="14919325" y="135096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36830</xdr:rowOff>
    </xdr:from>
    <xdr:to>
      <xdr:col>81</xdr:col>
      <xdr:colOff>50800</xdr:colOff>
      <xdr:row>79</xdr:row>
      <xdr:rowOff>44450</xdr:rowOff>
    </xdr:to>
    <xdr:cxnSp macro="">
      <xdr:nvCxnSpPr>
        <xdr:cNvPr id="638" name="直線コネクタ 637"/>
        <xdr:cNvCxnSpPr/>
      </xdr:nvCxnSpPr>
      <xdr:spPr>
        <a:xfrm>
          <a:off x="13385800" y="1358138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132715</xdr:rowOff>
    </xdr:from>
    <xdr:to>
      <xdr:col>81</xdr:col>
      <xdr:colOff>101600</xdr:colOff>
      <xdr:row>79</xdr:row>
      <xdr:rowOff>63500</xdr:rowOff>
    </xdr:to>
    <xdr:sp macro="" textlink="">
      <xdr:nvSpPr>
        <xdr:cNvPr id="639" name="フローチャート: 判断 638"/>
        <xdr:cNvSpPr/>
      </xdr:nvSpPr>
      <xdr:spPr>
        <a:xfrm>
          <a:off x="14144625"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79375</xdr:rowOff>
    </xdr:from>
    <xdr:ext cx="533400" cy="258445"/>
    <xdr:sp macro="" textlink="">
      <xdr:nvSpPr>
        <xdr:cNvPr id="640" name="テキスト ボックス 639"/>
        <xdr:cNvSpPr txBox="1"/>
      </xdr:nvSpPr>
      <xdr:spPr>
        <a:xfrm>
          <a:off x="13959840" y="13281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36830</xdr:rowOff>
    </xdr:from>
    <xdr:to>
      <xdr:col>76</xdr:col>
      <xdr:colOff>114300</xdr:colOff>
      <xdr:row>79</xdr:row>
      <xdr:rowOff>43815</xdr:rowOff>
    </xdr:to>
    <xdr:cxnSp macro="">
      <xdr:nvCxnSpPr>
        <xdr:cNvPr id="641" name="直線コネクタ 640"/>
        <xdr:cNvCxnSpPr/>
      </xdr:nvCxnSpPr>
      <xdr:spPr>
        <a:xfrm flipV="1">
          <a:off x="12573000" y="1358138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132080</xdr:rowOff>
    </xdr:from>
    <xdr:to>
      <xdr:col>76</xdr:col>
      <xdr:colOff>165100</xdr:colOff>
      <xdr:row>79</xdr:row>
      <xdr:rowOff>61595</xdr:rowOff>
    </xdr:to>
    <xdr:sp macro="" textlink="">
      <xdr:nvSpPr>
        <xdr:cNvPr id="642" name="フローチャート: 判断 641"/>
        <xdr:cNvSpPr/>
      </xdr:nvSpPr>
      <xdr:spPr>
        <a:xfrm>
          <a:off x="133350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78105</xdr:rowOff>
    </xdr:from>
    <xdr:ext cx="533400" cy="257810"/>
    <xdr:sp macro="" textlink="">
      <xdr:nvSpPr>
        <xdr:cNvPr id="643" name="テキスト ボックス 642"/>
        <xdr:cNvSpPr txBox="1"/>
      </xdr:nvSpPr>
      <xdr:spPr>
        <a:xfrm>
          <a:off x="13134340" y="13279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43815</xdr:rowOff>
    </xdr:from>
    <xdr:to>
      <xdr:col>71</xdr:col>
      <xdr:colOff>174625</xdr:colOff>
      <xdr:row>79</xdr:row>
      <xdr:rowOff>43815</xdr:rowOff>
    </xdr:to>
    <xdr:cxnSp macro="">
      <xdr:nvCxnSpPr>
        <xdr:cNvPr id="644" name="直線コネクタ 643"/>
        <xdr:cNvCxnSpPr/>
      </xdr:nvCxnSpPr>
      <xdr:spPr>
        <a:xfrm>
          <a:off x="11750675" y="1358836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133350</xdr:rowOff>
    </xdr:from>
    <xdr:to>
      <xdr:col>72</xdr:col>
      <xdr:colOff>38100</xdr:colOff>
      <xdr:row>79</xdr:row>
      <xdr:rowOff>63500</xdr:rowOff>
    </xdr:to>
    <xdr:sp macro="" textlink="">
      <xdr:nvSpPr>
        <xdr:cNvPr id="645" name="フローチャート: 判断 644"/>
        <xdr:cNvSpPr/>
      </xdr:nvSpPr>
      <xdr:spPr>
        <a:xfrm>
          <a:off x="12525375" y="13506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80010</xdr:rowOff>
    </xdr:from>
    <xdr:ext cx="533400" cy="259080"/>
    <xdr:sp macro="" textlink="">
      <xdr:nvSpPr>
        <xdr:cNvPr id="646" name="テキスト ボックス 645"/>
        <xdr:cNvSpPr txBox="1"/>
      </xdr:nvSpPr>
      <xdr:spPr>
        <a:xfrm>
          <a:off x="12324715" y="13281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135255</xdr:rowOff>
    </xdr:from>
    <xdr:to>
      <xdr:col>67</xdr:col>
      <xdr:colOff>101600</xdr:colOff>
      <xdr:row>79</xdr:row>
      <xdr:rowOff>65405</xdr:rowOff>
    </xdr:to>
    <xdr:sp macro="" textlink="">
      <xdr:nvSpPr>
        <xdr:cNvPr id="647" name="フローチャート: 判断 646"/>
        <xdr:cNvSpPr/>
      </xdr:nvSpPr>
      <xdr:spPr>
        <a:xfrm>
          <a:off x="11699875"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81915</xdr:rowOff>
    </xdr:from>
    <xdr:ext cx="533400" cy="259080"/>
    <xdr:sp macro="" textlink="">
      <xdr:nvSpPr>
        <xdr:cNvPr id="648" name="テキスト ボックス 647"/>
        <xdr:cNvSpPr txBox="1"/>
      </xdr:nvSpPr>
      <xdr:spPr>
        <a:xfrm>
          <a:off x="11515090" y="13283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80010</xdr:rowOff>
    </xdr:from>
    <xdr:ext cx="762000" cy="259080"/>
    <xdr:sp macro="" textlink="">
      <xdr:nvSpPr>
        <xdr:cNvPr id="652" name="テキスト ボックス 651"/>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174625</xdr:colOff>
      <xdr:row>79</xdr:row>
      <xdr:rowOff>95250</xdr:rowOff>
    </xdr:to>
    <xdr:sp macro="" textlink="">
      <xdr:nvSpPr>
        <xdr:cNvPr id="654" name="楕円 653"/>
        <xdr:cNvSpPr/>
      </xdr:nvSpPr>
      <xdr:spPr>
        <a:xfrm>
          <a:off x="14919325" y="13538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115570</xdr:rowOff>
    </xdr:from>
    <xdr:ext cx="249555" cy="259080"/>
    <xdr:sp macro="" textlink="">
      <xdr:nvSpPr>
        <xdr:cNvPr id="655" name="災害復旧費該当値テキスト"/>
        <xdr:cNvSpPr txBox="1"/>
      </xdr:nvSpPr>
      <xdr:spPr>
        <a:xfrm>
          <a:off x="15017750" y="13488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4144625"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8285" cy="257810"/>
    <xdr:sp macro="" textlink="">
      <xdr:nvSpPr>
        <xdr:cNvPr id="657" name="テキスト ボックス 656"/>
        <xdr:cNvSpPr txBox="1"/>
      </xdr:nvSpPr>
      <xdr:spPr>
        <a:xfrm>
          <a:off x="14086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157480</xdr:rowOff>
    </xdr:from>
    <xdr:to>
      <xdr:col>76</xdr:col>
      <xdr:colOff>165100</xdr:colOff>
      <xdr:row>79</xdr:row>
      <xdr:rowOff>87630</xdr:rowOff>
    </xdr:to>
    <xdr:sp macro="" textlink="">
      <xdr:nvSpPr>
        <xdr:cNvPr id="658" name="楕円 657"/>
        <xdr:cNvSpPr/>
      </xdr:nvSpPr>
      <xdr:spPr>
        <a:xfrm>
          <a:off x="133350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79375</xdr:rowOff>
    </xdr:from>
    <xdr:ext cx="468630" cy="258445"/>
    <xdr:sp macro="" textlink="">
      <xdr:nvSpPr>
        <xdr:cNvPr id="659" name="テキスト ボックス 658"/>
        <xdr:cNvSpPr txBox="1"/>
      </xdr:nvSpPr>
      <xdr:spPr>
        <a:xfrm>
          <a:off x="13166725" y="136239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164465</xdr:rowOff>
    </xdr:from>
    <xdr:to>
      <xdr:col>72</xdr:col>
      <xdr:colOff>38100</xdr:colOff>
      <xdr:row>79</xdr:row>
      <xdr:rowOff>94615</xdr:rowOff>
    </xdr:to>
    <xdr:sp macro="" textlink="">
      <xdr:nvSpPr>
        <xdr:cNvPr id="660" name="楕円 659"/>
        <xdr:cNvSpPr/>
      </xdr:nvSpPr>
      <xdr:spPr>
        <a:xfrm>
          <a:off x="12525375" y="135375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79</xdr:row>
      <xdr:rowOff>86360</xdr:rowOff>
    </xdr:from>
    <xdr:ext cx="378460" cy="257810"/>
    <xdr:sp macro="" textlink="">
      <xdr:nvSpPr>
        <xdr:cNvPr id="661" name="テキスト ボックス 660"/>
        <xdr:cNvSpPr txBox="1"/>
      </xdr:nvSpPr>
      <xdr:spPr>
        <a:xfrm>
          <a:off x="12398375" y="13630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164465</xdr:rowOff>
    </xdr:from>
    <xdr:to>
      <xdr:col>67</xdr:col>
      <xdr:colOff>101600</xdr:colOff>
      <xdr:row>79</xdr:row>
      <xdr:rowOff>94615</xdr:rowOff>
    </xdr:to>
    <xdr:sp macro="" textlink="">
      <xdr:nvSpPr>
        <xdr:cNvPr id="662" name="楕円 661"/>
        <xdr:cNvSpPr/>
      </xdr:nvSpPr>
      <xdr:spPr>
        <a:xfrm>
          <a:off x="11699875"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86360</xdr:rowOff>
    </xdr:from>
    <xdr:ext cx="377190" cy="257810"/>
    <xdr:sp macro="" textlink="">
      <xdr:nvSpPr>
        <xdr:cNvPr id="663" name="テキスト ボックス 662"/>
        <xdr:cNvSpPr txBox="1"/>
      </xdr:nvSpPr>
      <xdr:spPr>
        <a:xfrm>
          <a:off x="11577320" y="1363091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31750</xdr:rowOff>
    </xdr:to>
    <xdr:sp macro="" textlink="">
      <xdr:nvSpPr>
        <xdr:cNvPr id="664" name="正方形/長方形 663"/>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71" name="正方形/長方形 670"/>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4155"/>
    <xdr:sp macro="" textlink="">
      <xdr:nvSpPr>
        <xdr:cNvPr id="672" name="テキスト ボックス 671"/>
        <xdr:cNvSpPr txBox="1"/>
      </xdr:nvSpPr>
      <xdr:spPr>
        <a:xfrm>
          <a:off x="1137602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3" name="直線コネクタ 672"/>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4" name="直線コネクタ 673"/>
        <xdr:cNvCxnSpPr/>
      </xdr:nvCxnSpPr>
      <xdr:spPr>
        <a:xfrm>
          <a:off x="11414125" y="1701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5" name="テキスト ボックス 674"/>
        <xdr:cNvSpPr txBox="1"/>
      </xdr:nvSpPr>
      <xdr:spPr>
        <a:xfrm>
          <a:off x="11181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6" name="直線コネクタ 675"/>
        <xdr:cNvCxnSpPr/>
      </xdr:nvCxnSpPr>
      <xdr:spPr>
        <a:xfrm>
          <a:off x="11414125" y="1663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77" name="テキスト ボックス 676"/>
        <xdr:cNvSpPr txBox="1"/>
      </xdr:nvSpPr>
      <xdr:spPr>
        <a:xfrm>
          <a:off x="1086612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8" name="直線コネクタ 677"/>
        <xdr:cNvCxnSpPr/>
      </xdr:nvCxnSpPr>
      <xdr:spPr>
        <a:xfrm>
          <a:off x="11414125" y="1625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7810"/>
    <xdr:sp macro="" textlink="">
      <xdr:nvSpPr>
        <xdr:cNvPr id="679" name="テキスト ボックス 678"/>
        <xdr:cNvSpPr txBox="1"/>
      </xdr:nvSpPr>
      <xdr:spPr>
        <a:xfrm>
          <a:off x="1086612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0" name="直線コネクタ 679"/>
        <xdr:cNvCxnSpPr/>
      </xdr:nvCxnSpPr>
      <xdr:spPr>
        <a:xfrm>
          <a:off x="11414125" y="1587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81" name="テキスト ボックス 680"/>
        <xdr:cNvSpPr txBox="1"/>
      </xdr:nvSpPr>
      <xdr:spPr>
        <a:xfrm>
          <a:off x="1086612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174625</xdr:colOff>
      <xdr:row>90</xdr:row>
      <xdr:rowOff>63500</xdr:rowOff>
    </xdr:to>
    <xdr:cxnSp macro="">
      <xdr:nvCxnSpPr>
        <xdr:cNvPr id="682" name="直線コネクタ 681"/>
        <xdr:cNvCxnSpPr/>
      </xdr:nvCxnSpPr>
      <xdr:spPr>
        <a:xfrm>
          <a:off x="11414125" y="1549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5630" cy="259080"/>
    <xdr:sp macro="" textlink="">
      <xdr:nvSpPr>
        <xdr:cNvPr id="683" name="テキスト ボックス 682"/>
        <xdr:cNvSpPr txBox="1"/>
      </xdr:nvSpPr>
      <xdr:spPr>
        <a:xfrm>
          <a:off x="1086612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84" name="直線コネクタ 683"/>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85" name="テキスト ボックス 684"/>
        <xdr:cNvSpPr txBox="1"/>
      </xdr:nvSpPr>
      <xdr:spPr>
        <a:xfrm>
          <a:off x="10791825"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86" name="公債費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42545</xdr:rowOff>
    </xdr:from>
    <xdr:to>
      <xdr:col>85</xdr:col>
      <xdr:colOff>126365</xdr:colOff>
      <xdr:row>98</xdr:row>
      <xdr:rowOff>160020</xdr:rowOff>
    </xdr:to>
    <xdr:cxnSp macro="">
      <xdr:nvCxnSpPr>
        <xdr:cNvPr id="687" name="直線コネクタ 686"/>
        <xdr:cNvCxnSpPr/>
      </xdr:nvCxnSpPr>
      <xdr:spPr>
        <a:xfrm flipV="1">
          <a:off x="14968220" y="15644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163830</xdr:rowOff>
    </xdr:from>
    <xdr:ext cx="534670" cy="259080"/>
    <xdr:sp macro="" textlink="">
      <xdr:nvSpPr>
        <xdr:cNvPr id="688" name="公債費最小値テキスト"/>
        <xdr:cNvSpPr txBox="1"/>
      </xdr:nvSpPr>
      <xdr:spPr>
        <a:xfrm>
          <a:off x="15017750" y="1696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160020</xdr:rowOff>
    </xdr:from>
    <xdr:to>
      <xdr:col>86</xdr:col>
      <xdr:colOff>25400</xdr:colOff>
      <xdr:row>98</xdr:row>
      <xdr:rowOff>160020</xdr:rowOff>
    </xdr:to>
    <xdr:cxnSp macro="">
      <xdr:nvCxnSpPr>
        <xdr:cNvPr id="689" name="直線コネクタ 688"/>
        <xdr:cNvCxnSpPr/>
      </xdr:nvCxnSpPr>
      <xdr:spPr>
        <a:xfrm>
          <a:off x="14881225" y="16962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160655</xdr:rowOff>
    </xdr:from>
    <xdr:ext cx="598805" cy="259080"/>
    <xdr:sp macro="" textlink="">
      <xdr:nvSpPr>
        <xdr:cNvPr id="690" name="公債費最大値テキスト"/>
        <xdr:cNvSpPr txBox="1"/>
      </xdr:nvSpPr>
      <xdr:spPr>
        <a:xfrm>
          <a:off x="15017750" y="15419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dr:col>85</xdr:col>
      <xdr:colOff>38100</xdr:colOff>
      <xdr:row>91</xdr:row>
      <xdr:rowOff>42545</xdr:rowOff>
    </xdr:from>
    <xdr:to>
      <xdr:col>86</xdr:col>
      <xdr:colOff>25400</xdr:colOff>
      <xdr:row>91</xdr:row>
      <xdr:rowOff>42545</xdr:rowOff>
    </xdr:to>
    <xdr:cxnSp macro="">
      <xdr:nvCxnSpPr>
        <xdr:cNvPr id="691" name="直線コネクタ 690"/>
        <xdr:cNvCxnSpPr/>
      </xdr:nvCxnSpPr>
      <xdr:spPr>
        <a:xfrm>
          <a:off x="14881225" y="15644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87630</xdr:rowOff>
    </xdr:from>
    <xdr:to>
      <xdr:col>85</xdr:col>
      <xdr:colOff>127000</xdr:colOff>
      <xdr:row>98</xdr:row>
      <xdr:rowOff>106045</xdr:rowOff>
    </xdr:to>
    <xdr:cxnSp macro="">
      <xdr:nvCxnSpPr>
        <xdr:cNvPr id="692" name="直線コネクタ 691"/>
        <xdr:cNvCxnSpPr/>
      </xdr:nvCxnSpPr>
      <xdr:spPr>
        <a:xfrm>
          <a:off x="14195425" y="16889730"/>
          <a:ext cx="7747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19050</xdr:rowOff>
    </xdr:from>
    <xdr:ext cx="598805" cy="257810"/>
    <xdr:sp macro="" textlink="">
      <xdr:nvSpPr>
        <xdr:cNvPr id="693" name="公債費平均値テキスト"/>
        <xdr:cNvSpPr txBox="1"/>
      </xdr:nvSpPr>
      <xdr:spPr>
        <a:xfrm>
          <a:off x="15017750" y="164782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167640</xdr:rowOff>
    </xdr:from>
    <xdr:to>
      <xdr:col>85</xdr:col>
      <xdr:colOff>174625</xdr:colOff>
      <xdr:row>97</xdr:row>
      <xdr:rowOff>97790</xdr:rowOff>
    </xdr:to>
    <xdr:sp macro="" textlink="">
      <xdr:nvSpPr>
        <xdr:cNvPr id="694" name="フローチャート: 判断 693"/>
        <xdr:cNvSpPr/>
      </xdr:nvSpPr>
      <xdr:spPr>
        <a:xfrm>
          <a:off x="14919325" y="166268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87630</xdr:rowOff>
    </xdr:from>
    <xdr:to>
      <xdr:col>81</xdr:col>
      <xdr:colOff>50800</xdr:colOff>
      <xdr:row>98</xdr:row>
      <xdr:rowOff>95250</xdr:rowOff>
    </xdr:to>
    <xdr:cxnSp macro="">
      <xdr:nvCxnSpPr>
        <xdr:cNvPr id="695" name="直線コネクタ 694"/>
        <xdr:cNvCxnSpPr/>
      </xdr:nvCxnSpPr>
      <xdr:spPr>
        <a:xfrm flipV="1">
          <a:off x="13385800" y="16889730"/>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7620</xdr:rowOff>
    </xdr:from>
    <xdr:to>
      <xdr:col>81</xdr:col>
      <xdr:colOff>101600</xdr:colOff>
      <xdr:row>97</xdr:row>
      <xdr:rowOff>109220</xdr:rowOff>
    </xdr:to>
    <xdr:sp macro="" textlink="">
      <xdr:nvSpPr>
        <xdr:cNvPr id="696" name="フローチャート: 判断 695"/>
        <xdr:cNvSpPr/>
      </xdr:nvSpPr>
      <xdr:spPr>
        <a:xfrm>
          <a:off x="14144625"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125730</xdr:rowOff>
    </xdr:from>
    <xdr:ext cx="598805" cy="259080"/>
    <xdr:sp macro="" textlink="">
      <xdr:nvSpPr>
        <xdr:cNvPr id="697" name="テキスト ボックス 696"/>
        <xdr:cNvSpPr txBox="1"/>
      </xdr:nvSpPr>
      <xdr:spPr>
        <a:xfrm>
          <a:off x="13927455" y="1641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95250</xdr:rowOff>
    </xdr:from>
    <xdr:to>
      <xdr:col>76</xdr:col>
      <xdr:colOff>114300</xdr:colOff>
      <xdr:row>98</xdr:row>
      <xdr:rowOff>97790</xdr:rowOff>
    </xdr:to>
    <xdr:cxnSp macro="">
      <xdr:nvCxnSpPr>
        <xdr:cNvPr id="698" name="直線コネクタ 697"/>
        <xdr:cNvCxnSpPr/>
      </xdr:nvCxnSpPr>
      <xdr:spPr>
        <a:xfrm flipV="1">
          <a:off x="12573000" y="1689735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10795</xdr:rowOff>
    </xdr:from>
    <xdr:to>
      <xdr:col>76</xdr:col>
      <xdr:colOff>165100</xdr:colOff>
      <xdr:row>97</xdr:row>
      <xdr:rowOff>112395</xdr:rowOff>
    </xdr:to>
    <xdr:sp macro="" textlink="">
      <xdr:nvSpPr>
        <xdr:cNvPr id="699" name="フローチャート: 判断 698"/>
        <xdr:cNvSpPr/>
      </xdr:nvSpPr>
      <xdr:spPr>
        <a:xfrm>
          <a:off x="133350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128905</xdr:rowOff>
    </xdr:from>
    <xdr:ext cx="598805" cy="259080"/>
    <xdr:sp macro="" textlink="">
      <xdr:nvSpPr>
        <xdr:cNvPr id="700" name="テキスト ボックス 699"/>
        <xdr:cNvSpPr txBox="1"/>
      </xdr:nvSpPr>
      <xdr:spPr>
        <a:xfrm>
          <a:off x="13101955" y="1641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97790</xdr:rowOff>
    </xdr:from>
    <xdr:to>
      <xdr:col>71</xdr:col>
      <xdr:colOff>174625</xdr:colOff>
      <xdr:row>98</xdr:row>
      <xdr:rowOff>99695</xdr:rowOff>
    </xdr:to>
    <xdr:cxnSp macro="">
      <xdr:nvCxnSpPr>
        <xdr:cNvPr id="701" name="直線コネクタ 700"/>
        <xdr:cNvCxnSpPr/>
      </xdr:nvCxnSpPr>
      <xdr:spPr>
        <a:xfrm flipV="1">
          <a:off x="11750675" y="1689989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36830</xdr:rowOff>
    </xdr:from>
    <xdr:to>
      <xdr:col>72</xdr:col>
      <xdr:colOff>38100</xdr:colOff>
      <xdr:row>97</xdr:row>
      <xdr:rowOff>138430</xdr:rowOff>
    </xdr:to>
    <xdr:sp macro="" textlink="">
      <xdr:nvSpPr>
        <xdr:cNvPr id="702" name="フローチャート: 判断 701"/>
        <xdr:cNvSpPr/>
      </xdr:nvSpPr>
      <xdr:spPr>
        <a:xfrm>
          <a:off x="12525375" y="16667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154940</xdr:rowOff>
    </xdr:from>
    <xdr:ext cx="598805" cy="257810"/>
    <xdr:sp macro="" textlink="">
      <xdr:nvSpPr>
        <xdr:cNvPr id="703" name="テキスト ボックス 702"/>
        <xdr:cNvSpPr txBox="1"/>
      </xdr:nvSpPr>
      <xdr:spPr>
        <a:xfrm>
          <a:off x="12292330" y="16442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04" name="フローチャート: 判断 703"/>
        <xdr:cNvSpPr/>
      </xdr:nvSpPr>
      <xdr:spPr>
        <a:xfrm>
          <a:off x="11699875"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168910</xdr:rowOff>
    </xdr:from>
    <xdr:ext cx="598805" cy="257810"/>
    <xdr:sp macro="" textlink="">
      <xdr:nvSpPr>
        <xdr:cNvPr id="705" name="テキスト ボックス 704"/>
        <xdr:cNvSpPr txBox="1"/>
      </xdr:nvSpPr>
      <xdr:spPr>
        <a:xfrm>
          <a:off x="11482705" y="16456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9" name="テキスト ボックス 708"/>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55245</xdr:rowOff>
    </xdr:from>
    <xdr:to>
      <xdr:col>85</xdr:col>
      <xdr:colOff>174625</xdr:colOff>
      <xdr:row>98</xdr:row>
      <xdr:rowOff>156845</xdr:rowOff>
    </xdr:to>
    <xdr:sp macro="" textlink="">
      <xdr:nvSpPr>
        <xdr:cNvPr id="711" name="楕円 710"/>
        <xdr:cNvSpPr/>
      </xdr:nvSpPr>
      <xdr:spPr>
        <a:xfrm>
          <a:off x="14919325" y="168573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141605</xdr:rowOff>
    </xdr:from>
    <xdr:ext cx="534670" cy="259080"/>
    <xdr:sp macro="" textlink="">
      <xdr:nvSpPr>
        <xdr:cNvPr id="712" name="公債費該当値テキスト"/>
        <xdr:cNvSpPr txBox="1"/>
      </xdr:nvSpPr>
      <xdr:spPr>
        <a:xfrm>
          <a:off x="15017750" y="16772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36830</xdr:rowOff>
    </xdr:from>
    <xdr:to>
      <xdr:col>81</xdr:col>
      <xdr:colOff>101600</xdr:colOff>
      <xdr:row>98</xdr:row>
      <xdr:rowOff>138430</xdr:rowOff>
    </xdr:to>
    <xdr:sp macro="" textlink="">
      <xdr:nvSpPr>
        <xdr:cNvPr id="713" name="楕円 712"/>
        <xdr:cNvSpPr/>
      </xdr:nvSpPr>
      <xdr:spPr>
        <a:xfrm>
          <a:off x="14144625"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129540</xdr:rowOff>
    </xdr:from>
    <xdr:ext cx="533400" cy="259080"/>
    <xdr:sp macro="" textlink="">
      <xdr:nvSpPr>
        <xdr:cNvPr id="714" name="テキスト ボックス 713"/>
        <xdr:cNvSpPr txBox="1"/>
      </xdr:nvSpPr>
      <xdr:spPr>
        <a:xfrm>
          <a:off x="13959840" y="16931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44450</xdr:rowOff>
    </xdr:from>
    <xdr:to>
      <xdr:col>76</xdr:col>
      <xdr:colOff>165100</xdr:colOff>
      <xdr:row>98</xdr:row>
      <xdr:rowOff>146050</xdr:rowOff>
    </xdr:to>
    <xdr:sp macro="" textlink="">
      <xdr:nvSpPr>
        <xdr:cNvPr id="715" name="楕円 714"/>
        <xdr:cNvSpPr/>
      </xdr:nvSpPr>
      <xdr:spPr>
        <a:xfrm>
          <a:off x="1333500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137160</xdr:rowOff>
    </xdr:from>
    <xdr:ext cx="533400" cy="259080"/>
    <xdr:sp macro="" textlink="">
      <xdr:nvSpPr>
        <xdr:cNvPr id="716" name="テキスト ボックス 715"/>
        <xdr:cNvSpPr txBox="1"/>
      </xdr:nvSpPr>
      <xdr:spPr>
        <a:xfrm>
          <a:off x="13134340" y="16939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46355</xdr:rowOff>
    </xdr:from>
    <xdr:to>
      <xdr:col>72</xdr:col>
      <xdr:colOff>38100</xdr:colOff>
      <xdr:row>98</xdr:row>
      <xdr:rowOff>147955</xdr:rowOff>
    </xdr:to>
    <xdr:sp macro="" textlink="">
      <xdr:nvSpPr>
        <xdr:cNvPr id="717" name="楕円 716"/>
        <xdr:cNvSpPr/>
      </xdr:nvSpPr>
      <xdr:spPr>
        <a:xfrm>
          <a:off x="12525375" y="168484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139065</xdr:rowOff>
    </xdr:from>
    <xdr:ext cx="533400" cy="259080"/>
    <xdr:sp macro="" textlink="">
      <xdr:nvSpPr>
        <xdr:cNvPr id="718" name="テキスト ボックス 717"/>
        <xdr:cNvSpPr txBox="1"/>
      </xdr:nvSpPr>
      <xdr:spPr>
        <a:xfrm>
          <a:off x="12324715" y="16941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48895</xdr:rowOff>
    </xdr:from>
    <xdr:to>
      <xdr:col>67</xdr:col>
      <xdr:colOff>101600</xdr:colOff>
      <xdr:row>98</xdr:row>
      <xdr:rowOff>150495</xdr:rowOff>
    </xdr:to>
    <xdr:sp macro="" textlink="">
      <xdr:nvSpPr>
        <xdr:cNvPr id="719" name="楕円 718"/>
        <xdr:cNvSpPr/>
      </xdr:nvSpPr>
      <xdr:spPr>
        <a:xfrm>
          <a:off x="11699875"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141605</xdr:rowOff>
    </xdr:from>
    <xdr:ext cx="533400" cy="259080"/>
    <xdr:sp macro="" textlink="">
      <xdr:nvSpPr>
        <xdr:cNvPr id="720" name="テキスト ボックス 719"/>
        <xdr:cNvSpPr txBox="1"/>
      </xdr:nvSpPr>
      <xdr:spPr>
        <a:xfrm>
          <a:off x="11515090" y="16943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4155"/>
    <xdr:sp macro="" textlink="">
      <xdr:nvSpPr>
        <xdr:cNvPr id="729" name="テキスト ボックス 728"/>
        <xdr:cNvSpPr txBox="1"/>
      </xdr:nvSpPr>
      <xdr:spPr>
        <a:xfrm>
          <a:off x="1674177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1" name="直線コネクタ 730"/>
        <xdr:cNvCxnSpPr/>
      </xdr:nvCxnSpPr>
      <xdr:spPr>
        <a:xfrm>
          <a:off x="167640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920" cy="259080"/>
    <xdr:sp macro="" textlink="">
      <xdr:nvSpPr>
        <xdr:cNvPr id="732" name="テキスト ボックス 731"/>
        <xdr:cNvSpPr txBox="1"/>
      </xdr:nvSpPr>
      <xdr:spPr>
        <a:xfrm>
          <a:off x="1654683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3" name="直線コネクタ 732"/>
        <xdr:cNvCxnSpPr/>
      </xdr:nvCxnSpPr>
      <xdr:spPr>
        <a:xfrm>
          <a:off x="167640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0225" cy="257810"/>
    <xdr:sp macro="" textlink="">
      <xdr:nvSpPr>
        <xdr:cNvPr id="734" name="テキスト ボックス 733"/>
        <xdr:cNvSpPr txBox="1"/>
      </xdr:nvSpPr>
      <xdr:spPr>
        <a:xfrm>
          <a:off x="16280130" y="63163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5" name="直線コネクタ 734"/>
        <xdr:cNvCxnSpPr/>
      </xdr:nvCxnSpPr>
      <xdr:spPr>
        <a:xfrm>
          <a:off x="167640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0225" cy="259080"/>
    <xdr:sp macro="" textlink="">
      <xdr:nvSpPr>
        <xdr:cNvPr id="736" name="テキスト ボックス 735"/>
        <xdr:cNvSpPr txBox="1"/>
      </xdr:nvSpPr>
      <xdr:spPr>
        <a:xfrm>
          <a:off x="16280130" y="5989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7" name="直線コネクタ 736"/>
        <xdr:cNvCxnSpPr/>
      </xdr:nvCxnSpPr>
      <xdr:spPr>
        <a:xfrm>
          <a:off x="167640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0225" cy="257810"/>
    <xdr:sp macro="" textlink="">
      <xdr:nvSpPr>
        <xdr:cNvPr id="738" name="テキスト ボックス 737"/>
        <xdr:cNvSpPr txBox="1"/>
      </xdr:nvSpPr>
      <xdr:spPr>
        <a:xfrm>
          <a:off x="16280130" y="5664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9" name="直線コネクタ 738"/>
        <xdr:cNvCxnSpPr/>
      </xdr:nvCxnSpPr>
      <xdr:spPr>
        <a:xfrm>
          <a:off x="167640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0225" cy="258445"/>
    <xdr:sp macro="" textlink="">
      <xdr:nvSpPr>
        <xdr:cNvPr id="740" name="テキスト ボックス 739"/>
        <xdr:cNvSpPr txBox="1"/>
      </xdr:nvSpPr>
      <xdr:spPr>
        <a:xfrm>
          <a:off x="16280130" y="5337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1" name="直線コネクタ 740"/>
        <xdr:cNvCxnSpPr/>
      </xdr:nvCxnSpPr>
      <xdr:spPr>
        <a:xfrm>
          <a:off x="167640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0225" cy="259080"/>
    <xdr:sp macro="" textlink="">
      <xdr:nvSpPr>
        <xdr:cNvPr id="742" name="テキスト ボックス 741"/>
        <xdr:cNvSpPr txBox="1"/>
      </xdr:nvSpPr>
      <xdr:spPr>
        <a:xfrm>
          <a:off x="16280130" y="50101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7810"/>
    <xdr:sp macro="" textlink="">
      <xdr:nvSpPr>
        <xdr:cNvPr id="744" name="テキスト ボックス 743"/>
        <xdr:cNvSpPr txBox="1"/>
      </xdr:nvSpPr>
      <xdr:spPr>
        <a:xfrm>
          <a:off x="16280130" y="468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59690</xdr:rowOff>
    </xdr:from>
    <xdr:to>
      <xdr:col>116</xdr:col>
      <xdr:colOff>62865</xdr:colOff>
      <xdr:row>39</xdr:row>
      <xdr:rowOff>99060</xdr:rowOff>
    </xdr:to>
    <xdr:cxnSp macro="">
      <xdr:nvCxnSpPr>
        <xdr:cNvPr id="746" name="直線コネクタ 745"/>
        <xdr:cNvCxnSpPr/>
      </xdr:nvCxnSpPr>
      <xdr:spPr>
        <a:xfrm flipV="1">
          <a:off x="20318095" y="520319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109855</xdr:rowOff>
    </xdr:from>
    <xdr:ext cx="249555" cy="257810"/>
    <xdr:sp macro="" textlink="">
      <xdr:nvSpPr>
        <xdr:cNvPr id="747" name="諸支出金最小値テキスト"/>
        <xdr:cNvSpPr txBox="1"/>
      </xdr:nvSpPr>
      <xdr:spPr>
        <a:xfrm>
          <a:off x="20370800" y="67964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8" name="直線コネクタ 747"/>
        <xdr:cNvCxnSpPr/>
      </xdr:nvCxnSpPr>
      <xdr:spPr>
        <a:xfrm>
          <a:off x="20246975"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6350</xdr:rowOff>
    </xdr:from>
    <xdr:ext cx="534670" cy="257810"/>
    <xdr:sp macro="" textlink="">
      <xdr:nvSpPr>
        <xdr:cNvPr id="749" name="諸支出金最大値テキスト"/>
        <xdr:cNvSpPr txBox="1"/>
      </xdr:nvSpPr>
      <xdr:spPr>
        <a:xfrm>
          <a:off x="20370800" y="49784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dr:col>115</xdr:col>
      <xdr:colOff>165100</xdr:colOff>
      <xdr:row>30</xdr:row>
      <xdr:rowOff>59690</xdr:rowOff>
    </xdr:from>
    <xdr:to>
      <xdr:col>116</xdr:col>
      <xdr:colOff>152400</xdr:colOff>
      <xdr:row>30</xdr:row>
      <xdr:rowOff>59690</xdr:rowOff>
    </xdr:to>
    <xdr:cxnSp macro="">
      <xdr:nvCxnSpPr>
        <xdr:cNvPr id="750" name="直線コネクタ 749"/>
        <xdr:cNvCxnSpPr/>
      </xdr:nvCxnSpPr>
      <xdr:spPr>
        <a:xfrm>
          <a:off x="20246975" y="5203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99060</xdr:rowOff>
    </xdr:from>
    <xdr:to>
      <xdr:col>116</xdr:col>
      <xdr:colOff>63500</xdr:colOff>
      <xdr:row>39</xdr:row>
      <xdr:rowOff>99060</xdr:rowOff>
    </xdr:to>
    <xdr:cxnSp macro="">
      <xdr:nvCxnSpPr>
        <xdr:cNvPr id="751" name="直線コネクタ 750"/>
        <xdr:cNvCxnSpPr/>
      </xdr:nvCxnSpPr>
      <xdr:spPr>
        <a:xfrm>
          <a:off x="19558000" y="678561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27305</xdr:rowOff>
    </xdr:from>
    <xdr:ext cx="469900" cy="259080"/>
    <xdr:sp macro="" textlink="">
      <xdr:nvSpPr>
        <xdr:cNvPr id="752" name="諸支出金平均値テキスト"/>
        <xdr:cNvSpPr txBox="1"/>
      </xdr:nvSpPr>
      <xdr:spPr>
        <a:xfrm>
          <a:off x="20370800" y="6542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xdr:rowOff>
    </xdr:from>
    <xdr:to>
      <xdr:col>116</xdr:col>
      <xdr:colOff>114300</xdr:colOff>
      <xdr:row>39</xdr:row>
      <xdr:rowOff>106045</xdr:rowOff>
    </xdr:to>
    <xdr:sp macro="" textlink="">
      <xdr:nvSpPr>
        <xdr:cNvPr id="753" name="フローチャート: 判断 752"/>
        <xdr:cNvSpPr/>
      </xdr:nvSpPr>
      <xdr:spPr>
        <a:xfrm>
          <a:off x="202692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174625</xdr:colOff>
      <xdr:row>39</xdr:row>
      <xdr:rowOff>99060</xdr:rowOff>
    </xdr:to>
    <xdr:cxnSp macro="">
      <xdr:nvCxnSpPr>
        <xdr:cNvPr id="754" name="直線コネクタ 753"/>
        <xdr:cNvCxnSpPr/>
      </xdr:nvCxnSpPr>
      <xdr:spPr>
        <a:xfrm>
          <a:off x="18735675" y="67856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11430</xdr:rowOff>
    </xdr:from>
    <xdr:to>
      <xdr:col>112</xdr:col>
      <xdr:colOff>38100</xdr:colOff>
      <xdr:row>39</xdr:row>
      <xdr:rowOff>113030</xdr:rowOff>
    </xdr:to>
    <xdr:sp macro="" textlink="">
      <xdr:nvSpPr>
        <xdr:cNvPr id="755" name="フローチャート: 判断 754"/>
        <xdr:cNvSpPr/>
      </xdr:nvSpPr>
      <xdr:spPr>
        <a:xfrm>
          <a:off x="19510375" y="66979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129540</xdr:rowOff>
    </xdr:from>
    <xdr:ext cx="468630" cy="259080"/>
    <xdr:sp macro="" textlink="">
      <xdr:nvSpPr>
        <xdr:cNvPr id="756" name="テキスト ボックス 755"/>
        <xdr:cNvSpPr txBox="1"/>
      </xdr:nvSpPr>
      <xdr:spPr>
        <a:xfrm>
          <a:off x="19342100" y="6473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7" name="直線コネクタ 756"/>
        <xdr:cNvCxnSpPr/>
      </xdr:nvCxnSpPr>
      <xdr:spPr>
        <a:xfrm>
          <a:off x="17926050" y="67856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19050</xdr:rowOff>
    </xdr:from>
    <xdr:to>
      <xdr:col>107</xdr:col>
      <xdr:colOff>101600</xdr:colOff>
      <xdr:row>39</xdr:row>
      <xdr:rowOff>120650</xdr:rowOff>
    </xdr:to>
    <xdr:sp macro="" textlink="">
      <xdr:nvSpPr>
        <xdr:cNvPr id="758" name="フローチャート: 判断 757"/>
        <xdr:cNvSpPr/>
      </xdr:nvSpPr>
      <xdr:spPr>
        <a:xfrm>
          <a:off x="18684875"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137160</xdr:rowOff>
    </xdr:from>
    <xdr:ext cx="377190" cy="259080"/>
    <xdr:sp macro="" textlink="">
      <xdr:nvSpPr>
        <xdr:cNvPr id="759" name="テキスト ボックス 758"/>
        <xdr:cNvSpPr txBox="1"/>
      </xdr:nvSpPr>
      <xdr:spPr>
        <a:xfrm>
          <a:off x="18562320" y="64808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99060</xdr:rowOff>
    </xdr:from>
    <xdr:to>
      <xdr:col>102</xdr:col>
      <xdr:colOff>114300</xdr:colOff>
      <xdr:row>39</xdr:row>
      <xdr:rowOff>99060</xdr:rowOff>
    </xdr:to>
    <xdr:cxnSp macro="">
      <xdr:nvCxnSpPr>
        <xdr:cNvPr id="760" name="直線コネクタ 759"/>
        <xdr:cNvCxnSpPr/>
      </xdr:nvCxnSpPr>
      <xdr:spPr>
        <a:xfrm>
          <a:off x="17113250" y="6785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761" name="フローチャート: 判断 760"/>
        <xdr:cNvSpPr/>
      </xdr:nvSpPr>
      <xdr:spPr>
        <a:xfrm>
          <a:off x="1787525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143510</xdr:rowOff>
    </xdr:from>
    <xdr:ext cx="377190" cy="257810"/>
    <xdr:sp macro="" textlink="">
      <xdr:nvSpPr>
        <xdr:cNvPr id="762" name="テキスト ボックス 761"/>
        <xdr:cNvSpPr txBox="1"/>
      </xdr:nvSpPr>
      <xdr:spPr>
        <a:xfrm>
          <a:off x="17752695" y="648716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31115</xdr:rowOff>
    </xdr:from>
    <xdr:to>
      <xdr:col>98</xdr:col>
      <xdr:colOff>38100</xdr:colOff>
      <xdr:row>39</xdr:row>
      <xdr:rowOff>132715</xdr:rowOff>
    </xdr:to>
    <xdr:sp macro="" textlink="">
      <xdr:nvSpPr>
        <xdr:cNvPr id="763" name="フローチャート: 判断 762"/>
        <xdr:cNvSpPr/>
      </xdr:nvSpPr>
      <xdr:spPr>
        <a:xfrm>
          <a:off x="17065625" y="67176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37</xdr:row>
      <xdr:rowOff>149225</xdr:rowOff>
    </xdr:from>
    <xdr:ext cx="378460" cy="259080"/>
    <xdr:sp macro="" textlink="">
      <xdr:nvSpPr>
        <xdr:cNvPr id="764" name="テキスト ボックス 763"/>
        <xdr:cNvSpPr txBox="1"/>
      </xdr:nvSpPr>
      <xdr:spPr>
        <a:xfrm>
          <a:off x="16938625" y="6492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80010</xdr:rowOff>
    </xdr:from>
    <xdr:ext cx="762000" cy="259080"/>
    <xdr:sp macro="" textlink="">
      <xdr:nvSpPr>
        <xdr:cNvPr id="766" name="テキスト ボックス 765"/>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80010</xdr:rowOff>
    </xdr:from>
    <xdr:ext cx="762000" cy="259080"/>
    <xdr:sp macro="" textlink="">
      <xdr:nvSpPr>
        <xdr:cNvPr id="769" name="テキスト ボックス 768"/>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0" name="楕円 769"/>
        <xdr:cNvSpPr/>
      </xdr:nvSpPr>
      <xdr:spPr>
        <a:xfrm>
          <a:off x="202692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154940</xdr:rowOff>
    </xdr:from>
    <xdr:ext cx="249555" cy="257810"/>
    <xdr:sp macro="" textlink="">
      <xdr:nvSpPr>
        <xdr:cNvPr id="771" name="諸支出金該当値テキスト"/>
        <xdr:cNvSpPr txBox="1"/>
      </xdr:nvSpPr>
      <xdr:spPr>
        <a:xfrm>
          <a:off x="20370800" y="66700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2" name="楕円 771"/>
        <xdr:cNvSpPr/>
      </xdr:nvSpPr>
      <xdr:spPr>
        <a:xfrm>
          <a:off x="1951037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285" cy="259080"/>
    <xdr:sp macro="" textlink="">
      <xdr:nvSpPr>
        <xdr:cNvPr id="773" name="テキスト ボックス 772"/>
        <xdr:cNvSpPr txBox="1"/>
      </xdr:nvSpPr>
      <xdr:spPr>
        <a:xfrm>
          <a:off x="19436715"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4" name="楕円 773"/>
        <xdr:cNvSpPr/>
      </xdr:nvSpPr>
      <xdr:spPr>
        <a:xfrm>
          <a:off x="18684875"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285" cy="259080"/>
    <xdr:sp macro="" textlink="">
      <xdr:nvSpPr>
        <xdr:cNvPr id="775" name="テキスト ボックス 774"/>
        <xdr:cNvSpPr txBox="1"/>
      </xdr:nvSpPr>
      <xdr:spPr>
        <a:xfrm>
          <a:off x="1862709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6" name="楕円 775"/>
        <xdr:cNvSpPr/>
      </xdr:nvSpPr>
      <xdr:spPr>
        <a:xfrm>
          <a:off x="1787525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140970</xdr:rowOff>
    </xdr:from>
    <xdr:ext cx="249555" cy="259080"/>
    <xdr:sp macro="" textlink="">
      <xdr:nvSpPr>
        <xdr:cNvPr id="777" name="テキスト ボックス 776"/>
        <xdr:cNvSpPr txBox="1"/>
      </xdr:nvSpPr>
      <xdr:spPr>
        <a:xfrm>
          <a:off x="1781175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8" name="楕円 777"/>
        <xdr:cNvSpPr/>
      </xdr:nvSpPr>
      <xdr:spPr>
        <a:xfrm>
          <a:off x="1706562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285" cy="259080"/>
    <xdr:sp macro="" textlink="">
      <xdr:nvSpPr>
        <xdr:cNvPr id="779" name="テキスト ボックス 778"/>
        <xdr:cNvSpPr txBox="1"/>
      </xdr:nvSpPr>
      <xdr:spPr>
        <a:xfrm>
          <a:off x="16991965"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4155"/>
    <xdr:sp macro="" textlink="">
      <xdr:nvSpPr>
        <xdr:cNvPr id="788" name="テキスト ボックス 787"/>
        <xdr:cNvSpPr txBox="1"/>
      </xdr:nvSpPr>
      <xdr:spPr>
        <a:xfrm>
          <a:off x="1674177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920" cy="257810"/>
    <xdr:sp macro="" textlink="">
      <xdr:nvSpPr>
        <xdr:cNvPr id="791" name="テキスト ボックス 790"/>
        <xdr:cNvSpPr txBox="1"/>
      </xdr:nvSpPr>
      <xdr:spPr>
        <a:xfrm>
          <a:off x="16546830" y="9255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920" cy="257810"/>
    <xdr:sp macro="" textlink="">
      <xdr:nvSpPr>
        <xdr:cNvPr id="793" name="テキスト ボックス 792"/>
        <xdr:cNvSpPr txBox="1"/>
      </xdr:nvSpPr>
      <xdr:spPr>
        <a:xfrm>
          <a:off x="16546830" y="8112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6" name="前年度繰上充用金最小値テキスト"/>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8" name="前年度繰上充用金最大値テキスト"/>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139700</xdr:rowOff>
    </xdr:from>
    <xdr:to>
      <xdr:col>116</xdr:col>
      <xdr:colOff>63500</xdr:colOff>
      <xdr:row>54</xdr:row>
      <xdr:rowOff>139700</xdr:rowOff>
    </xdr:to>
    <xdr:cxnSp macro="">
      <xdr:nvCxnSpPr>
        <xdr:cNvPr id="800" name="直線コネクタ 799"/>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1" name="前年度繰上充用金平均値テキスト"/>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174625</xdr:colOff>
      <xdr:row>54</xdr:row>
      <xdr:rowOff>139700</xdr:rowOff>
    </xdr:to>
    <xdr:cxnSp macro="">
      <xdr:nvCxnSpPr>
        <xdr:cNvPr id="803" name="直線コネクタ 802"/>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05" name="テキスト ボックス 804"/>
        <xdr:cNvSpPr txBox="1"/>
      </xdr:nvSpPr>
      <xdr:spPr>
        <a:xfrm>
          <a:off x="19436715"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808" name="テキスト ボックス 807"/>
        <xdr:cNvSpPr txBox="1"/>
      </xdr:nvSpPr>
      <xdr:spPr>
        <a:xfrm>
          <a:off x="1862709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139700</xdr:rowOff>
    </xdr:from>
    <xdr:to>
      <xdr:col>102</xdr:col>
      <xdr:colOff>114300</xdr:colOff>
      <xdr:row>54</xdr:row>
      <xdr:rowOff>139700</xdr:rowOff>
    </xdr:to>
    <xdr:cxnSp macro="">
      <xdr:nvCxnSpPr>
        <xdr:cNvPr id="809" name="直線コネクタ 808"/>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10160</xdr:rowOff>
    </xdr:from>
    <xdr:ext cx="249555" cy="259080"/>
    <xdr:sp macro="" textlink="">
      <xdr:nvSpPr>
        <xdr:cNvPr id="811" name="テキスト ボックス 810"/>
        <xdr:cNvSpPr txBox="1"/>
      </xdr:nvSpPr>
      <xdr:spPr>
        <a:xfrm>
          <a:off x="17811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13" name="テキスト ボックス 812"/>
        <xdr:cNvSpPr txBox="1"/>
      </xdr:nvSpPr>
      <xdr:spPr>
        <a:xfrm>
          <a:off x="16991965"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80010</xdr:rowOff>
    </xdr:from>
    <xdr:ext cx="762000" cy="259080"/>
    <xdr:sp macro="" textlink="">
      <xdr:nvSpPr>
        <xdr:cNvPr id="815" name="テキスト ボックス 814"/>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80010</xdr:rowOff>
    </xdr:from>
    <xdr:ext cx="762000" cy="259080"/>
    <xdr:sp macro="" textlink="">
      <xdr:nvSpPr>
        <xdr:cNvPr id="818" name="テキスト ボックス 817"/>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0" name="前年度繰上充用金該当値テキスト"/>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22" name="テキスト ボックス 821"/>
        <xdr:cNvSpPr txBox="1"/>
      </xdr:nvSpPr>
      <xdr:spPr>
        <a:xfrm>
          <a:off x="19436715"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24" name="テキスト ボックス 823"/>
        <xdr:cNvSpPr txBox="1"/>
      </xdr:nvSpPr>
      <xdr:spPr>
        <a:xfrm>
          <a:off x="1862709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35560</xdr:rowOff>
    </xdr:from>
    <xdr:ext cx="249555" cy="259080"/>
    <xdr:sp macro="" textlink="">
      <xdr:nvSpPr>
        <xdr:cNvPr id="826" name="テキスト ボックス 825"/>
        <xdr:cNvSpPr txBox="1"/>
      </xdr:nvSpPr>
      <xdr:spPr>
        <a:xfrm>
          <a:off x="1781175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28" name="テキスト ボックス 827"/>
        <xdr:cNvSpPr txBox="1"/>
      </xdr:nvSpPr>
      <xdr:spPr>
        <a:xfrm>
          <a:off x="16991965"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目的別歳出において前年度と比較し大幅な増加となっている項目は、教育費である。</a:t>
          </a:r>
        </a:p>
        <a:p>
          <a:r>
            <a:rPr kumimoji="1" lang="ja-JP" altLang="en-US" sz="1300">
              <a:latin typeface="ＭＳ Ｐゴシック"/>
              <a:ea typeface="ＭＳ Ｐゴシック"/>
            </a:rPr>
            <a:t>教育費の増加理由は、教育施設の集約化事業による増加である。</a:t>
          </a:r>
        </a:p>
        <a:p>
          <a:r>
            <a:rPr kumimoji="1" lang="ja-JP" altLang="en-US" sz="1300">
              <a:latin typeface="ＭＳ Ｐゴシック"/>
              <a:ea typeface="ＭＳ Ｐゴシック"/>
            </a:rPr>
            <a:t>総務費の減少の主な要因は、ふるさと納税事業費の減少、民生費の減少の主な要因は、物価高騰対策等の給付金の減少や更正医療費の減少である。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財政調整基金残高</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が対前年比</a:t>
          </a:r>
          <a:r>
            <a:rPr kumimoji="1" lang="en-US" altLang="ja-JP" sz="1400">
              <a:latin typeface="ＭＳ ゴシック"/>
              <a:ea typeface="ＭＳ ゴシック"/>
            </a:rPr>
            <a:t>0.67</a:t>
          </a:r>
          <a:r>
            <a:rPr kumimoji="1" lang="ja-JP" altLang="en-US" sz="1400">
              <a:latin typeface="ＭＳ ゴシック"/>
              <a:ea typeface="ＭＳ ゴシック"/>
            </a:rPr>
            <a:t>ポイント減少しているが、これは標準財政規模が微増したためである。</a:t>
          </a:r>
        </a:p>
        <a:p>
          <a:r>
            <a:rPr kumimoji="1" lang="ja-JP" altLang="en-US" sz="1400">
              <a:latin typeface="ＭＳ ゴシック"/>
              <a:ea typeface="ＭＳ ゴシック"/>
            </a:rPr>
            <a:t>実質収支額</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については、対前年比</a:t>
          </a:r>
          <a:r>
            <a:rPr kumimoji="1" lang="en-US" altLang="ja-JP" sz="1400">
              <a:latin typeface="ＭＳ ゴシック"/>
              <a:ea typeface="ＭＳ ゴシック"/>
            </a:rPr>
            <a:t>2.62</a:t>
          </a:r>
          <a:r>
            <a:rPr kumimoji="1" lang="ja-JP" altLang="en-US" sz="1400">
              <a:latin typeface="ＭＳ ゴシック"/>
              <a:ea typeface="ＭＳ ゴシック"/>
            </a:rPr>
            <a:t>ポイント増加しているが、これは基金繰入額の増加等により実質収支額の黒字額が増加したためである。</a:t>
          </a:r>
        </a:p>
        <a:p>
          <a:r>
            <a:rPr kumimoji="1" lang="ja-JP" altLang="en-US" sz="1400">
              <a:latin typeface="ＭＳ ゴシック"/>
              <a:ea typeface="ＭＳ ゴシック"/>
            </a:rPr>
            <a:t>上記の理由により、実質単年度収支</a:t>
          </a:r>
          <a:r>
            <a:rPr kumimoji="1" lang="en-US" altLang="ja-JP" sz="1400">
              <a:latin typeface="ＭＳ ゴシック"/>
              <a:ea typeface="ＭＳ ゴシック"/>
            </a:rPr>
            <a:t>(</a:t>
          </a:r>
          <a:r>
            <a:rPr kumimoji="1" lang="ja-JP" altLang="en-US" sz="1400">
              <a:latin typeface="ＭＳ ゴシック"/>
              <a:ea typeface="ＭＳ ゴシック"/>
            </a:rPr>
            <a:t>対標財比</a:t>
          </a:r>
          <a:r>
            <a:rPr kumimoji="1" lang="en-US" altLang="ja-JP" sz="1400">
              <a:latin typeface="ＭＳ ゴシック"/>
              <a:ea typeface="ＭＳ ゴシック"/>
            </a:rPr>
            <a:t>)</a:t>
          </a:r>
          <a:r>
            <a:rPr kumimoji="1" lang="ja-JP" altLang="en-US" sz="1400">
              <a:latin typeface="ＭＳ ゴシック"/>
              <a:ea typeface="ＭＳ ゴシック"/>
            </a:rPr>
            <a:t>についても、対前年比</a:t>
          </a:r>
          <a:r>
            <a:rPr kumimoji="1" lang="en-US" altLang="ja-JP" sz="1400">
              <a:latin typeface="ＭＳ ゴシック"/>
              <a:ea typeface="ＭＳ ゴシック"/>
            </a:rPr>
            <a:t>8.36</a:t>
          </a:r>
          <a:r>
            <a:rPr kumimoji="1" lang="ja-JP" altLang="en-US" sz="1400">
              <a:latin typeface="ＭＳ ゴシック"/>
              <a:ea typeface="ＭＳ ゴシック"/>
            </a:rPr>
            <a:t>ポイント増加している。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高知県芸西村</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連結実質赤字比率については、全会計において黒字であり赤字比率はない。</a:t>
          </a:r>
        </a:p>
        <a:p>
          <a:r>
            <a:rPr kumimoji="1" lang="ja-JP" altLang="en-US" sz="1400">
              <a:latin typeface="ＭＳ ゴシック"/>
              <a:ea typeface="ＭＳ ゴシック"/>
            </a:rPr>
            <a:t>一般会計は、実質収支の黒字額が増加したため比率は増加している。</a:t>
          </a:r>
        </a:p>
        <a:p>
          <a:r>
            <a:rPr kumimoji="1" lang="ja-JP" altLang="en-US" sz="1400">
              <a:latin typeface="ＭＳ ゴシック"/>
              <a:ea typeface="ＭＳ ゴシック"/>
            </a:rPr>
            <a:t>簡易水道事業会計、下水道事業会計は、令和</a:t>
          </a:r>
          <a:r>
            <a:rPr kumimoji="1" lang="en-US" altLang="ja-JP" sz="1400">
              <a:latin typeface="ＭＳ ゴシック"/>
              <a:ea typeface="ＭＳ ゴシック"/>
            </a:rPr>
            <a:t>6</a:t>
          </a:r>
          <a:r>
            <a:rPr kumimoji="1" lang="ja-JP" altLang="en-US" sz="1400">
              <a:latin typeface="ＭＳ ゴシック"/>
              <a:ea typeface="ＭＳ ゴシック"/>
            </a:rPr>
            <a:t>年度から公営企業会計（法適用）となったが、令和</a:t>
          </a:r>
          <a:r>
            <a:rPr kumimoji="1" lang="en-US" altLang="ja-JP" sz="1400">
              <a:latin typeface="ＭＳ ゴシック"/>
              <a:ea typeface="ＭＳ ゴシック"/>
            </a:rPr>
            <a:t>5</a:t>
          </a:r>
          <a:r>
            <a:rPr kumimoji="1" lang="ja-JP" altLang="en-US" sz="1400">
              <a:latin typeface="ＭＳ ゴシック"/>
              <a:ea typeface="ＭＳ ゴシック"/>
            </a:rPr>
            <a:t>年度以前のその他会計と比較しても黒字額・比率は増加となっている。</a:t>
          </a:r>
        </a:p>
        <a:p>
          <a:r>
            <a:rPr kumimoji="1" lang="ja-JP" altLang="en-US" sz="1400">
              <a:latin typeface="ＭＳ ゴシック"/>
              <a:ea typeface="ＭＳ ゴシック"/>
            </a:rPr>
            <a:t>国民健康保険特別会計は、歳入・歳出額ともに減少しているが、収支黒字額・比率ともに増加となっている。</a:t>
          </a:r>
        </a:p>
        <a:p>
          <a:r>
            <a:rPr kumimoji="1" lang="ja-JP" altLang="en-US" sz="1400">
              <a:latin typeface="ＭＳ ゴシック"/>
              <a:ea typeface="ＭＳ ゴシック"/>
            </a:rPr>
            <a:t>今後も各会計ごとの財政指標を注視し運営の適正化を図ることにより、普通会計の負担額を減少するよう努める。</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130</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132</v>
      </c>
      <c r="C2" s="3"/>
      <c r="D2" s="10"/>
    </row>
    <row r="3" spans="1:119" ht="18.75" customHeight="1" x14ac:dyDescent="0.15">
      <c r="A3" s="2"/>
      <c r="B3" s="360" t="s">
        <v>134</v>
      </c>
      <c r="C3" s="361"/>
      <c r="D3" s="361"/>
      <c r="E3" s="362"/>
      <c r="F3" s="362"/>
      <c r="G3" s="362"/>
      <c r="H3" s="362"/>
      <c r="I3" s="362"/>
      <c r="J3" s="362"/>
      <c r="K3" s="362"/>
      <c r="L3" s="362" t="s">
        <v>137</v>
      </c>
      <c r="M3" s="362"/>
      <c r="N3" s="362"/>
      <c r="O3" s="362"/>
      <c r="P3" s="362"/>
      <c r="Q3" s="362"/>
      <c r="R3" s="368"/>
      <c r="S3" s="368"/>
      <c r="T3" s="368"/>
      <c r="U3" s="368"/>
      <c r="V3" s="369"/>
      <c r="W3" s="373" t="s">
        <v>139</v>
      </c>
      <c r="X3" s="374"/>
      <c r="Y3" s="374"/>
      <c r="Z3" s="374"/>
      <c r="AA3" s="374"/>
      <c r="AB3" s="361"/>
      <c r="AC3" s="368" t="s">
        <v>142</v>
      </c>
      <c r="AD3" s="374"/>
      <c r="AE3" s="374"/>
      <c r="AF3" s="374"/>
      <c r="AG3" s="374"/>
      <c r="AH3" s="374"/>
      <c r="AI3" s="374"/>
      <c r="AJ3" s="374"/>
      <c r="AK3" s="374"/>
      <c r="AL3" s="378"/>
      <c r="AM3" s="373" t="s">
        <v>143</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147</v>
      </c>
      <c r="BO3" s="374"/>
      <c r="BP3" s="374"/>
      <c r="BQ3" s="374"/>
      <c r="BR3" s="374"/>
      <c r="BS3" s="374"/>
      <c r="BT3" s="374"/>
      <c r="BU3" s="378"/>
      <c r="BV3" s="373" t="s">
        <v>148</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149</v>
      </c>
      <c r="CU3" s="374"/>
      <c r="CV3" s="374"/>
      <c r="CW3" s="374"/>
      <c r="CX3" s="374"/>
      <c r="CY3" s="374"/>
      <c r="CZ3" s="374"/>
      <c r="DA3" s="378"/>
      <c r="DB3" s="373" t="s">
        <v>44</v>
      </c>
      <c r="DC3" s="374"/>
      <c r="DD3" s="374"/>
      <c r="DE3" s="374"/>
      <c r="DF3" s="374"/>
      <c r="DG3" s="374"/>
      <c r="DH3" s="374"/>
      <c r="DI3" s="378"/>
    </row>
    <row r="4" spans="1:119" ht="18.75" customHeight="1" x14ac:dyDescent="0.15">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151</v>
      </c>
      <c r="AZ4" s="459"/>
      <c r="BA4" s="459"/>
      <c r="BB4" s="459"/>
      <c r="BC4" s="459"/>
      <c r="BD4" s="459"/>
      <c r="BE4" s="459"/>
      <c r="BF4" s="459"/>
      <c r="BG4" s="459"/>
      <c r="BH4" s="459"/>
      <c r="BI4" s="459"/>
      <c r="BJ4" s="459"/>
      <c r="BK4" s="459"/>
      <c r="BL4" s="459"/>
      <c r="BM4" s="460"/>
      <c r="BN4" s="442">
        <v>5765154</v>
      </c>
      <c r="BO4" s="443"/>
      <c r="BP4" s="443"/>
      <c r="BQ4" s="443"/>
      <c r="BR4" s="443"/>
      <c r="BS4" s="443"/>
      <c r="BT4" s="443"/>
      <c r="BU4" s="444"/>
      <c r="BV4" s="442">
        <v>6231813</v>
      </c>
      <c r="BW4" s="443"/>
      <c r="BX4" s="443"/>
      <c r="BY4" s="443"/>
      <c r="BZ4" s="443"/>
      <c r="CA4" s="443"/>
      <c r="CB4" s="443"/>
      <c r="CC4" s="444"/>
      <c r="CD4" s="513" t="s">
        <v>152</v>
      </c>
      <c r="CE4" s="514"/>
      <c r="CF4" s="514"/>
      <c r="CG4" s="514"/>
      <c r="CH4" s="514"/>
      <c r="CI4" s="514"/>
      <c r="CJ4" s="514"/>
      <c r="CK4" s="514"/>
      <c r="CL4" s="514"/>
      <c r="CM4" s="514"/>
      <c r="CN4" s="514"/>
      <c r="CO4" s="514"/>
      <c r="CP4" s="514"/>
      <c r="CQ4" s="514"/>
      <c r="CR4" s="514"/>
      <c r="CS4" s="515"/>
      <c r="CT4" s="547">
        <v>15.8</v>
      </c>
      <c r="CU4" s="548"/>
      <c r="CV4" s="548"/>
      <c r="CW4" s="548"/>
      <c r="CX4" s="548"/>
      <c r="CY4" s="548"/>
      <c r="CZ4" s="548"/>
      <c r="DA4" s="549"/>
      <c r="DB4" s="547">
        <v>13.1</v>
      </c>
      <c r="DC4" s="548"/>
      <c r="DD4" s="548"/>
      <c r="DE4" s="548"/>
      <c r="DF4" s="548"/>
      <c r="DG4" s="548"/>
      <c r="DH4" s="548"/>
      <c r="DI4" s="549"/>
    </row>
    <row r="5" spans="1:119" ht="18.75" customHeight="1" x14ac:dyDescent="0.15">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154</v>
      </c>
      <c r="AN5" s="446"/>
      <c r="AO5" s="446"/>
      <c r="AP5" s="446"/>
      <c r="AQ5" s="446"/>
      <c r="AR5" s="446"/>
      <c r="AS5" s="446"/>
      <c r="AT5" s="447"/>
      <c r="AU5" s="485" t="s">
        <v>70</v>
      </c>
      <c r="AV5" s="486"/>
      <c r="AW5" s="486"/>
      <c r="AX5" s="486"/>
      <c r="AY5" s="452" t="s">
        <v>144</v>
      </c>
      <c r="AZ5" s="453"/>
      <c r="BA5" s="453"/>
      <c r="BB5" s="453"/>
      <c r="BC5" s="453"/>
      <c r="BD5" s="453"/>
      <c r="BE5" s="453"/>
      <c r="BF5" s="453"/>
      <c r="BG5" s="453"/>
      <c r="BH5" s="453"/>
      <c r="BI5" s="453"/>
      <c r="BJ5" s="453"/>
      <c r="BK5" s="453"/>
      <c r="BL5" s="453"/>
      <c r="BM5" s="454"/>
      <c r="BN5" s="455">
        <v>5369412</v>
      </c>
      <c r="BO5" s="456"/>
      <c r="BP5" s="456"/>
      <c r="BQ5" s="456"/>
      <c r="BR5" s="456"/>
      <c r="BS5" s="456"/>
      <c r="BT5" s="456"/>
      <c r="BU5" s="457"/>
      <c r="BV5" s="455">
        <v>5903314</v>
      </c>
      <c r="BW5" s="456"/>
      <c r="BX5" s="456"/>
      <c r="BY5" s="456"/>
      <c r="BZ5" s="456"/>
      <c r="CA5" s="456"/>
      <c r="CB5" s="456"/>
      <c r="CC5" s="457"/>
      <c r="CD5" s="466" t="s">
        <v>156</v>
      </c>
      <c r="CE5" s="417"/>
      <c r="CF5" s="417"/>
      <c r="CG5" s="417"/>
      <c r="CH5" s="417"/>
      <c r="CI5" s="417"/>
      <c r="CJ5" s="417"/>
      <c r="CK5" s="417"/>
      <c r="CL5" s="417"/>
      <c r="CM5" s="417"/>
      <c r="CN5" s="417"/>
      <c r="CO5" s="417"/>
      <c r="CP5" s="417"/>
      <c r="CQ5" s="417"/>
      <c r="CR5" s="417"/>
      <c r="CS5" s="467"/>
      <c r="CT5" s="318">
        <v>88.4</v>
      </c>
      <c r="CU5" s="319"/>
      <c r="CV5" s="319"/>
      <c r="CW5" s="319"/>
      <c r="CX5" s="319"/>
      <c r="CY5" s="319"/>
      <c r="CZ5" s="319"/>
      <c r="DA5" s="320"/>
      <c r="DB5" s="318">
        <v>93</v>
      </c>
      <c r="DC5" s="319"/>
      <c r="DD5" s="319"/>
      <c r="DE5" s="319"/>
      <c r="DF5" s="319"/>
      <c r="DG5" s="319"/>
      <c r="DH5" s="319"/>
      <c r="DI5" s="320"/>
    </row>
    <row r="6" spans="1:119" ht="18.75" customHeight="1" x14ac:dyDescent="0.15">
      <c r="A6" s="2"/>
      <c r="B6" s="381" t="s">
        <v>158</v>
      </c>
      <c r="C6" s="332"/>
      <c r="D6" s="332"/>
      <c r="E6" s="382"/>
      <c r="F6" s="382"/>
      <c r="G6" s="382"/>
      <c r="H6" s="382"/>
      <c r="I6" s="382"/>
      <c r="J6" s="382"/>
      <c r="K6" s="382"/>
      <c r="L6" s="382" t="s">
        <v>160</v>
      </c>
      <c r="M6" s="382"/>
      <c r="N6" s="382"/>
      <c r="O6" s="382"/>
      <c r="P6" s="382"/>
      <c r="Q6" s="382"/>
      <c r="R6" s="330"/>
      <c r="S6" s="330"/>
      <c r="T6" s="330"/>
      <c r="U6" s="330"/>
      <c r="V6" s="386"/>
      <c r="W6" s="389" t="s">
        <v>162</v>
      </c>
      <c r="X6" s="331"/>
      <c r="Y6" s="331"/>
      <c r="Z6" s="331"/>
      <c r="AA6" s="331"/>
      <c r="AB6" s="332"/>
      <c r="AC6" s="392" t="s">
        <v>163</v>
      </c>
      <c r="AD6" s="393"/>
      <c r="AE6" s="393"/>
      <c r="AF6" s="393"/>
      <c r="AG6" s="393"/>
      <c r="AH6" s="393"/>
      <c r="AI6" s="393"/>
      <c r="AJ6" s="393"/>
      <c r="AK6" s="393"/>
      <c r="AL6" s="394"/>
      <c r="AM6" s="484" t="s">
        <v>74</v>
      </c>
      <c r="AN6" s="446"/>
      <c r="AO6" s="446"/>
      <c r="AP6" s="446"/>
      <c r="AQ6" s="446"/>
      <c r="AR6" s="446"/>
      <c r="AS6" s="446"/>
      <c r="AT6" s="447"/>
      <c r="AU6" s="485" t="s">
        <v>70</v>
      </c>
      <c r="AV6" s="486"/>
      <c r="AW6" s="486"/>
      <c r="AX6" s="486"/>
      <c r="AY6" s="452" t="s">
        <v>164</v>
      </c>
      <c r="AZ6" s="453"/>
      <c r="BA6" s="453"/>
      <c r="BB6" s="453"/>
      <c r="BC6" s="453"/>
      <c r="BD6" s="453"/>
      <c r="BE6" s="453"/>
      <c r="BF6" s="453"/>
      <c r="BG6" s="453"/>
      <c r="BH6" s="453"/>
      <c r="BI6" s="453"/>
      <c r="BJ6" s="453"/>
      <c r="BK6" s="453"/>
      <c r="BL6" s="453"/>
      <c r="BM6" s="454"/>
      <c r="BN6" s="455">
        <v>395742</v>
      </c>
      <c r="BO6" s="456"/>
      <c r="BP6" s="456"/>
      <c r="BQ6" s="456"/>
      <c r="BR6" s="456"/>
      <c r="BS6" s="456"/>
      <c r="BT6" s="456"/>
      <c r="BU6" s="457"/>
      <c r="BV6" s="455">
        <v>328499</v>
      </c>
      <c r="BW6" s="456"/>
      <c r="BX6" s="456"/>
      <c r="BY6" s="456"/>
      <c r="BZ6" s="456"/>
      <c r="CA6" s="456"/>
      <c r="CB6" s="456"/>
      <c r="CC6" s="457"/>
      <c r="CD6" s="466" t="s">
        <v>167</v>
      </c>
      <c r="CE6" s="417"/>
      <c r="CF6" s="417"/>
      <c r="CG6" s="417"/>
      <c r="CH6" s="417"/>
      <c r="CI6" s="417"/>
      <c r="CJ6" s="417"/>
      <c r="CK6" s="417"/>
      <c r="CL6" s="417"/>
      <c r="CM6" s="417"/>
      <c r="CN6" s="417"/>
      <c r="CO6" s="417"/>
      <c r="CP6" s="417"/>
      <c r="CQ6" s="417"/>
      <c r="CR6" s="417"/>
      <c r="CS6" s="467"/>
      <c r="CT6" s="542">
        <v>88.4</v>
      </c>
      <c r="CU6" s="543"/>
      <c r="CV6" s="543"/>
      <c r="CW6" s="543"/>
      <c r="CX6" s="543"/>
      <c r="CY6" s="543"/>
      <c r="CZ6" s="543"/>
      <c r="DA6" s="544"/>
      <c r="DB6" s="542">
        <v>93</v>
      </c>
      <c r="DC6" s="543"/>
      <c r="DD6" s="543"/>
      <c r="DE6" s="543"/>
      <c r="DF6" s="543"/>
      <c r="DG6" s="543"/>
      <c r="DH6" s="543"/>
      <c r="DI6" s="544"/>
    </row>
    <row r="7" spans="1:119" ht="18.75" customHeight="1" x14ac:dyDescent="0.15">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131</v>
      </c>
      <c r="AN7" s="446"/>
      <c r="AO7" s="446"/>
      <c r="AP7" s="446"/>
      <c r="AQ7" s="446"/>
      <c r="AR7" s="446"/>
      <c r="AS7" s="446"/>
      <c r="AT7" s="447"/>
      <c r="AU7" s="485" t="s">
        <v>70</v>
      </c>
      <c r="AV7" s="486"/>
      <c r="AW7" s="486"/>
      <c r="AX7" s="486"/>
      <c r="AY7" s="452" t="s">
        <v>169</v>
      </c>
      <c r="AZ7" s="453"/>
      <c r="BA7" s="453"/>
      <c r="BB7" s="453"/>
      <c r="BC7" s="453"/>
      <c r="BD7" s="453"/>
      <c r="BE7" s="453"/>
      <c r="BF7" s="453"/>
      <c r="BG7" s="453"/>
      <c r="BH7" s="453"/>
      <c r="BI7" s="453"/>
      <c r="BJ7" s="453"/>
      <c r="BK7" s="453"/>
      <c r="BL7" s="453"/>
      <c r="BM7" s="454"/>
      <c r="BN7" s="455">
        <v>74808</v>
      </c>
      <c r="BO7" s="456"/>
      <c r="BP7" s="456"/>
      <c r="BQ7" s="456"/>
      <c r="BR7" s="456"/>
      <c r="BS7" s="456"/>
      <c r="BT7" s="456"/>
      <c r="BU7" s="457"/>
      <c r="BV7" s="455">
        <v>69331</v>
      </c>
      <c r="BW7" s="456"/>
      <c r="BX7" s="456"/>
      <c r="BY7" s="456"/>
      <c r="BZ7" s="456"/>
      <c r="CA7" s="456"/>
      <c r="CB7" s="456"/>
      <c r="CC7" s="457"/>
      <c r="CD7" s="466" t="s">
        <v>170</v>
      </c>
      <c r="CE7" s="417"/>
      <c r="CF7" s="417"/>
      <c r="CG7" s="417"/>
      <c r="CH7" s="417"/>
      <c r="CI7" s="417"/>
      <c r="CJ7" s="417"/>
      <c r="CK7" s="417"/>
      <c r="CL7" s="417"/>
      <c r="CM7" s="417"/>
      <c r="CN7" s="417"/>
      <c r="CO7" s="417"/>
      <c r="CP7" s="417"/>
      <c r="CQ7" s="417"/>
      <c r="CR7" s="417"/>
      <c r="CS7" s="467"/>
      <c r="CT7" s="455">
        <v>2035744</v>
      </c>
      <c r="CU7" s="456"/>
      <c r="CV7" s="456"/>
      <c r="CW7" s="456"/>
      <c r="CX7" s="456"/>
      <c r="CY7" s="456"/>
      <c r="CZ7" s="456"/>
      <c r="DA7" s="457"/>
      <c r="DB7" s="455">
        <v>1971839</v>
      </c>
      <c r="DC7" s="456"/>
      <c r="DD7" s="456"/>
      <c r="DE7" s="456"/>
      <c r="DF7" s="456"/>
      <c r="DG7" s="456"/>
      <c r="DH7" s="456"/>
      <c r="DI7" s="457"/>
    </row>
    <row r="8" spans="1:119" ht="18.75" customHeight="1" x14ac:dyDescent="0.15">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172</v>
      </c>
      <c r="AN8" s="446"/>
      <c r="AO8" s="446"/>
      <c r="AP8" s="446"/>
      <c r="AQ8" s="446"/>
      <c r="AR8" s="446"/>
      <c r="AS8" s="446"/>
      <c r="AT8" s="447"/>
      <c r="AU8" s="485" t="s">
        <v>70</v>
      </c>
      <c r="AV8" s="486"/>
      <c r="AW8" s="486"/>
      <c r="AX8" s="486"/>
      <c r="AY8" s="452" t="s">
        <v>174</v>
      </c>
      <c r="AZ8" s="453"/>
      <c r="BA8" s="453"/>
      <c r="BB8" s="453"/>
      <c r="BC8" s="453"/>
      <c r="BD8" s="453"/>
      <c r="BE8" s="453"/>
      <c r="BF8" s="453"/>
      <c r="BG8" s="453"/>
      <c r="BH8" s="453"/>
      <c r="BI8" s="453"/>
      <c r="BJ8" s="453"/>
      <c r="BK8" s="453"/>
      <c r="BL8" s="453"/>
      <c r="BM8" s="454"/>
      <c r="BN8" s="455">
        <v>320934</v>
      </c>
      <c r="BO8" s="456"/>
      <c r="BP8" s="456"/>
      <c r="BQ8" s="456"/>
      <c r="BR8" s="456"/>
      <c r="BS8" s="456"/>
      <c r="BT8" s="456"/>
      <c r="BU8" s="457"/>
      <c r="BV8" s="455">
        <v>259168</v>
      </c>
      <c r="BW8" s="456"/>
      <c r="BX8" s="456"/>
      <c r="BY8" s="456"/>
      <c r="BZ8" s="456"/>
      <c r="CA8" s="456"/>
      <c r="CB8" s="456"/>
      <c r="CC8" s="457"/>
      <c r="CD8" s="466" t="s">
        <v>175</v>
      </c>
      <c r="CE8" s="417"/>
      <c r="CF8" s="417"/>
      <c r="CG8" s="417"/>
      <c r="CH8" s="417"/>
      <c r="CI8" s="417"/>
      <c r="CJ8" s="417"/>
      <c r="CK8" s="417"/>
      <c r="CL8" s="417"/>
      <c r="CM8" s="417"/>
      <c r="CN8" s="417"/>
      <c r="CO8" s="417"/>
      <c r="CP8" s="417"/>
      <c r="CQ8" s="417"/>
      <c r="CR8" s="417"/>
      <c r="CS8" s="467"/>
      <c r="CT8" s="518">
        <v>0.23</v>
      </c>
      <c r="CU8" s="519"/>
      <c r="CV8" s="519"/>
      <c r="CW8" s="519"/>
      <c r="CX8" s="519"/>
      <c r="CY8" s="519"/>
      <c r="CZ8" s="519"/>
      <c r="DA8" s="520"/>
      <c r="DB8" s="518">
        <v>0.23</v>
      </c>
      <c r="DC8" s="519"/>
      <c r="DD8" s="519"/>
      <c r="DE8" s="519"/>
      <c r="DF8" s="519"/>
      <c r="DG8" s="519"/>
      <c r="DH8" s="519"/>
      <c r="DI8" s="520"/>
    </row>
    <row r="9" spans="1:119" ht="18.75" customHeight="1" x14ac:dyDescent="0.15">
      <c r="A9" s="2"/>
      <c r="B9" s="401" t="s">
        <v>18</v>
      </c>
      <c r="C9" s="402"/>
      <c r="D9" s="402"/>
      <c r="E9" s="402"/>
      <c r="F9" s="402"/>
      <c r="G9" s="402"/>
      <c r="H9" s="402"/>
      <c r="I9" s="402"/>
      <c r="J9" s="402"/>
      <c r="K9" s="403"/>
      <c r="L9" s="536" t="s">
        <v>10</v>
      </c>
      <c r="M9" s="537"/>
      <c r="N9" s="537"/>
      <c r="O9" s="537"/>
      <c r="P9" s="537"/>
      <c r="Q9" s="538"/>
      <c r="R9" s="539">
        <v>3694</v>
      </c>
      <c r="S9" s="540"/>
      <c r="T9" s="540"/>
      <c r="U9" s="540"/>
      <c r="V9" s="541"/>
      <c r="W9" s="373" t="s">
        <v>176</v>
      </c>
      <c r="X9" s="374"/>
      <c r="Y9" s="374"/>
      <c r="Z9" s="374"/>
      <c r="AA9" s="374"/>
      <c r="AB9" s="374"/>
      <c r="AC9" s="374"/>
      <c r="AD9" s="374"/>
      <c r="AE9" s="374"/>
      <c r="AF9" s="374"/>
      <c r="AG9" s="374"/>
      <c r="AH9" s="374"/>
      <c r="AI9" s="374"/>
      <c r="AJ9" s="374"/>
      <c r="AK9" s="374"/>
      <c r="AL9" s="378"/>
      <c r="AM9" s="484" t="s">
        <v>178</v>
      </c>
      <c r="AN9" s="446"/>
      <c r="AO9" s="446"/>
      <c r="AP9" s="446"/>
      <c r="AQ9" s="446"/>
      <c r="AR9" s="446"/>
      <c r="AS9" s="446"/>
      <c r="AT9" s="447"/>
      <c r="AU9" s="485" t="s">
        <v>70</v>
      </c>
      <c r="AV9" s="486"/>
      <c r="AW9" s="486"/>
      <c r="AX9" s="486"/>
      <c r="AY9" s="452" t="s">
        <v>72</v>
      </c>
      <c r="AZ9" s="453"/>
      <c r="BA9" s="453"/>
      <c r="BB9" s="453"/>
      <c r="BC9" s="453"/>
      <c r="BD9" s="453"/>
      <c r="BE9" s="453"/>
      <c r="BF9" s="453"/>
      <c r="BG9" s="453"/>
      <c r="BH9" s="453"/>
      <c r="BI9" s="453"/>
      <c r="BJ9" s="453"/>
      <c r="BK9" s="453"/>
      <c r="BL9" s="453"/>
      <c r="BM9" s="454"/>
      <c r="BN9" s="455">
        <v>61766</v>
      </c>
      <c r="BO9" s="456"/>
      <c r="BP9" s="456"/>
      <c r="BQ9" s="456"/>
      <c r="BR9" s="456"/>
      <c r="BS9" s="456"/>
      <c r="BT9" s="456"/>
      <c r="BU9" s="457"/>
      <c r="BV9" s="455">
        <v>-104819</v>
      </c>
      <c r="BW9" s="456"/>
      <c r="BX9" s="456"/>
      <c r="BY9" s="456"/>
      <c r="BZ9" s="456"/>
      <c r="CA9" s="456"/>
      <c r="CB9" s="456"/>
      <c r="CC9" s="457"/>
      <c r="CD9" s="466" t="s">
        <v>68</v>
      </c>
      <c r="CE9" s="417"/>
      <c r="CF9" s="417"/>
      <c r="CG9" s="417"/>
      <c r="CH9" s="417"/>
      <c r="CI9" s="417"/>
      <c r="CJ9" s="417"/>
      <c r="CK9" s="417"/>
      <c r="CL9" s="417"/>
      <c r="CM9" s="417"/>
      <c r="CN9" s="417"/>
      <c r="CO9" s="417"/>
      <c r="CP9" s="417"/>
      <c r="CQ9" s="417"/>
      <c r="CR9" s="417"/>
      <c r="CS9" s="467"/>
      <c r="CT9" s="318">
        <v>3.9</v>
      </c>
      <c r="CU9" s="319"/>
      <c r="CV9" s="319"/>
      <c r="CW9" s="319"/>
      <c r="CX9" s="319"/>
      <c r="CY9" s="319"/>
      <c r="CZ9" s="319"/>
      <c r="DA9" s="320"/>
      <c r="DB9" s="318">
        <v>4.0999999999999996</v>
      </c>
      <c r="DC9" s="319"/>
      <c r="DD9" s="319"/>
      <c r="DE9" s="319"/>
      <c r="DF9" s="319"/>
      <c r="DG9" s="319"/>
      <c r="DH9" s="319"/>
      <c r="DI9" s="320"/>
    </row>
    <row r="10" spans="1:119" ht="18.75" customHeight="1" x14ac:dyDescent="0.15">
      <c r="A10" s="2"/>
      <c r="B10" s="401"/>
      <c r="C10" s="402"/>
      <c r="D10" s="402"/>
      <c r="E10" s="402"/>
      <c r="F10" s="402"/>
      <c r="G10" s="402"/>
      <c r="H10" s="402"/>
      <c r="I10" s="402"/>
      <c r="J10" s="402"/>
      <c r="K10" s="403"/>
      <c r="L10" s="445" t="s">
        <v>180</v>
      </c>
      <c r="M10" s="446"/>
      <c r="N10" s="446"/>
      <c r="O10" s="446"/>
      <c r="P10" s="446"/>
      <c r="Q10" s="447"/>
      <c r="R10" s="448">
        <v>3858</v>
      </c>
      <c r="S10" s="449"/>
      <c r="T10" s="449"/>
      <c r="U10" s="449"/>
      <c r="V10" s="451"/>
      <c r="W10" s="375"/>
      <c r="X10" s="376"/>
      <c r="Y10" s="376"/>
      <c r="Z10" s="376"/>
      <c r="AA10" s="376"/>
      <c r="AB10" s="376"/>
      <c r="AC10" s="376"/>
      <c r="AD10" s="376"/>
      <c r="AE10" s="376"/>
      <c r="AF10" s="376"/>
      <c r="AG10" s="376"/>
      <c r="AH10" s="376"/>
      <c r="AI10" s="376"/>
      <c r="AJ10" s="376"/>
      <c r="AK10" s="376"/>
      <c r="AL10" s="379"/>
      <c r="AM10" s="484" t="s">
        <v>182</v>
      </c>
      <c r="AN10" s="446"/>
      <c r="AO10" s="446"/>
      <c r="AP10" s="446"/>
      <c r="AQ10" s="446"/>
      <c r="AR10" s="446"/>
      <c r="AS10" s="446"/>
      <c r="AT10" s="447"/>
      <c r="AU10" s="485" t="s">
        <v>70</v>
      </c>
      <c r="AV10" s="486"/>
      <c r="AW10" s="486"/>
      <c r="AX10" s="486"/>
      <c r="AY10" s="452" t="s">
        <v>184</v>
      </c>
      <c r="AZ10" s="453"/>
      <c r="BA10" s="453"/>
      <c r="BB10" s="453"/>
      <c r="BC10" s="453"/>
      <c r="BD10" s="453"/>
      <c r="BE10" s="453"/>
      <c r="BF10" s="453"/>
      <c r="BG10" s="453"/>
      <c r="BH10" s="453"/>
      <c r="BI10" s="453"/>
      <c r="BJ10" s="453"/>
      <c r="BK10" s="453"/>
      <c r="BL10" s="453"/>
      <c r="BM10" s="454"/>
      <c r="BN10" s="455">
        <v>436</v>
      </c>
      <c r="BO10" s="456"/>
      <c r="BP10" s="456"/>
      <c r="BQ10" s="456"/>
      <c r="BR10" s="456"/>
      <c r="BS10" s="456"/>
      <c r="BT10" s="456"/>
      <c r="BU10" s="457"/>
      <c r="BV10" s="455">
        <v>403</v>
      </c>
      <c r="BW10" s="456"/>
      <c r="BX10" s="456"/>
      <c r="BY10" s="456"/>
      <c r="BZ10" s="456"/>
      <c r="CA10" s="456"/>
      <c r="CB10" s="456"/>
      <c r="CC10" s="457"/>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01"/>
      <c r="C11" s="402"/>
      <c r="D11" s="402"/>
      <c r="E11" s="402"/>
      <c r="F11" s="402"/>
      <c r="G11" s="402"/>
      <c r="H11" s="402"/>
      <c r="I11" s="402"/>
      <c r="J11" s="402"/>
      <c r="K11" s="403"/>
      <c r="L11" s="418" t="s">
        <v>188</v>
      </c>
      <c r="M11" s="419"/>
      <c r="N11" s="419"/>
      <c r="O11" s="419"/>
      <c r="P11" s="419"/>
      <c r="Q11" s="420"/>
      <c r="R11" s="533" t="s">
        <v>190</v>
      </c>
      <c r="S11" s="534"/>
      <c r="T11" s="534"/>
      <c r="U11" s="534"/>
      <c r="V11" s="535"/>
      <c r="W11" s="375"/>
      <c r="X11" s="376"/>
      <c r="Y11" s="376"/>
      <c r="Z11" s="376"/>
      <c r="AA11" s="376"/>
      <c r="AB11" s="376"/>
      <c r="AC11" s="376"/>
      <c r="AD11" s="376"/>
      <c r="AE11" s="376"/>
      <c r="AF11" s="376"/>
      <c r="AG11" s="376"/>
      <c r="AH11" s="376"/>
      <c r="AI11" s="376"/>
      <c r="AJ11" s="376"/>
      <c r="AK11" s="376"/>
      <c r="AL11" s="379"/>
      <c r="AM11" s="484" t="s">
        <v>191</v>
      </c>
      <c r="AN11" s="446"/>
      <c r="AO11" s="446"/>
      <c r="AP11" s="446"/>
      <c r="AQ11" s="446"/>
      <c r="AR11" s="446"/>
      <c r="AS11" s="446"/>
      <c r="AT11" s="447"/>
      <c r="AU11" s="485" t="s">
        <v>192</v>
      </c>
      <c r="AV11" s="486"/>
      <c r="AW11" s="486"/>
      <c r="AX11" s="486"/>
      <c r="AY11" s="452" t="s">
        <v>194</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197</v>
      </c>
      <c r="CE11" s="417"/>
      <c r="CF11" s="417"/>
      <c r="CG11" s="417"/>
      <c r="CH11" s="417"/>
      <c r="CI11" s="417"/>
      <c r="CJ11" s="417"/>
      <c r="CK11" s="417"/>
      <c r="CL11" s="417"/>
      <c r="CM11" s="417"/>
      <c r="CN11" s="417"/>
      <c r="CO11" s="417"/>
      <c r="CP11" s="417"/>
      <c r="CQ11" s="417"/>
      <c r="CR11" s="417"/>
      <c r="CS11" s="467"/>
      <c r="CT11" s="518" t="s">
        <v>198</v>
      </c>
      <c r="CU11" s="519"/>
      <c r="CV11" s="519"/>
      <c r="CW11" s="519"/>
      <c r="CX11" s="519"/>
      <c r="CY11" s="519"/>
      <c r="CZ11" s="519"/>
      <c r="DA11" s="520"/>
      <c r="DB11" s="518" t="s">
        <v>198</v>
      </c>
      <c r="DC11" s="519"/>
      <c r="DD11" s="519"/>
      <c r="DE11" s="519"/>
      <c r="DF11" s="519"/>
      <c r="DG11" s="519"/>
      <c r="DH11" s="519"/>
      <c r="DI11" s="520"/>
    </row>
    <row r="12" spans="1:119" ht="18.75" customHeight="1" x14ac:dyDescent="0.15">
      <c r="A12" s="2"/>
      <c r="B12" s="404" t="s">
        <v>199</v>
      </c>
      <c r="C12" s="405"/>
      <c r="D12" s="405"/>
      <c r="E12" s="405"/>
      <c r="F12" s="405"/>
      <c r="G12" s="405"/>
      <c r="H12" s="405"/>
      <c r="I12" s="405"/>
      <c r="J12" s="405"/>
      <c r="K12" s="406"/>
      <c r="L12" s="521" t="s">
        <v>201</v>
      </c>
      <c r="M12" s="522"/>
      <c r="N12" s="522"/>
      <c r="O12" s="522"/>
      <c r="P12" s="522"/>
      <c r="Q12" s="523"/>
      <c r="R12" s="524">
        <v>3570</v>
      </c>
      <c r="S12" s="525"/>
      <c r="T12" s="525"/>
      <c r="U12" s="525"/>
      <c r="V12" s="526"/>
      <c r="W12" s="527" t="s">
        <v>5</v>
      </c>
      <c r="X12" s="486"/>
      <c r="Y12" s="486"/>
      <c r="Z12" s="486"/>
      <c r="AA12" s="486"/>
      <c r="AB12" s="528"/>
      <c r="AC12" s="529" t="s">
        <v>114</v>
      </c>
      <c r="AD12" s="530"/>
      <c r="AE12" s="530"/>
      <c r="AF12" s="530"/>
      <c r="AG12" s="531"/>
      <c r="AH12" s="529" t="s">
        <v>202</v>
      </c>
      <c r="AI12" s="530"/>
      <c r="AJ12" s="530"/>
      <c r="AK12" s="530"/>
      <c r="AL12" s="532"/>
      <c r="AM12" s="484" t="s">
        <v>204</v>
      </c>
      <c r="AN12" s="446"/>
      <c r="AO12" s="446"/>
      <c r="AP12" s="446"/>
      <c r="AQ12" s="446"/>
      <c r="AR12" s="446"/>
      <c r="AS12" s="446"/>
      <c r="AT12" s="447"/>
      <c r="AU12" s="485" t="s">
        <v>70</v>
      </c>
      <c r="AV12" s="486"/>
      <c r="AW12" s="486"/>
      <c r="AX12" s="486"/>
      <c r="AY12" s="452" t="s">
        <v>206</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208</v>
      </c>
      <c r="CE12" s="417"/>
      <c r="CF12" s="417"/>
      <c r="CG12" s="417"/>
      <c r="CH12" s="417"/>
      <c r="CI12" s="417"/>
      <c r="CJ12" s="417"/>
      <c r="CK12" s="417"/>
      <c r="CL12" s="417"/>
      <c r="CM12" s="417"/>
      <c r="CN12" s="417"/>
      <c r="CO12" s="417"/>
      <c r="CP12" s="417"/>
      <c r="CQ12" s="417"/>
      <c r="CR12" s="417"/>
      <c r="CS12" s="467"/>
      <c r="CT12" s="518" t="s">
        <v>198</v>
      </c>
      <c r="CU12" s="519"/>
      <c r="CV12" s="519"/>
      <c r="CW12" s="519"/>
      <c r="CX12" s="519"/>
      <c r="CY12" s="519"/>
      <c r="CZ12" s="519"/>
      <c r="DA12" s="520"/>
      <c r="DB12" s="518" t="s">
        <v>198</v>
      </c>
      <c r="DC12" s="519"/>
      <c r="DD12" s="519"/>
      <c r="DE12" s="519"/>
      <c r="DF12" s="519"/>
      <c r="DG12" s="519"/>
      <c r="DH12" s="519"/>
      <c r="DI12" s="520"/>
    </row>
    <row r="13" spans="1:119" ht="18.75" customHeight="1" x14ac:dyDescent="0.15">
      <c r="A13" s="2"/>
      <c r="B13" s="407"/>
      <c r="C13" s="408"/>
      <c r="D13" s="408"/>
      <c r="E13" s="408"/>
      <c r="F13" s="408"/>
      <c r="G13" s="408"/>
      <c r="H13" s="408"/>
      <c r="I13" s="408"/>
      <c r="J13" s="408"/>
      <c r="K13" s="409"/>
      <c r="L13" s="14"/>
      <c r="M13" s="507" t="s">
        <v>209</v>
      </c>
      <c r="N13" s="508"/>
      <c r="O13" s="508"/>
      <c r="P13" s="508"/>
      <c r="Q13" s="509"/>
      <c r="R13" s="510">
        <v>3425</v>
      </c>
      <c r="S13" s="511"/>
      <c r="T13" s="511"/>
      <c r="U13" s="511"/>
      <c r="V13" s="512"/>
      <c r="W13" s="389" t="s">
        <v>211</v>
      </c>
      <c r="X13" s="331"/>
      <c r="Y13" s="331"/>
      <c r="Z13" s="331"/>
      <c r="AA13" s="331"/>
      <c r="AB13" s="332"/>
      <c r="AC13" s="448">
        <v>798</v>
      </c>
      <c r="AD13" s="449"/>
      <c r="AE13" s="449"/>
      <c r="AF13" s="449"/>
      <c r="AG13" s="450"/>
      <c r="AH13" s="448">
        <v>793</v>
      </c>
      <c r="AI13" s="449"/>
      <c r="AJ13" s="449"/>
      <c r="AK13" s="449"/>
      <c r="AL13" s="451"/>
      <c r="AM13" s="484" t="s">
        <v>212</v>
      </c>
      <c r="AN13" s="446"/>
      <c r="AO13" s="446"/>
      <c r="AP13" s="446"/>
      <c r="AQ13" s="446"/>
      <c r="AR13" s="446"/>
      <c r="AS13" s="446"/>
      <c r="AT13" s="447"/>
      <c r="AU13" s="485" t="s">
        <v>192</v>
      </c>
      <c r="AV13" s="486"/>
      <c r="AW13" s="486"/>
      <c r="AX13" s="486"/>
      <c r="AY13" s="452" t="s">
        <v>214</v>
      </c>
      <c r="AZ13" s="453"/>
      <c r="BA13" s="453"/>
      <c r="BB13" s="453"/>
      <c r="BC13" s="453"/>
      <c r="BD13" s="453"/>
      <c r="BE13" s="453"/>
      <c r="BF13" s="453"/>
      <c r="BG13" s="453"/>
      <c r="BH13" s="453"/>
      <c r="BI13" s="453"/>
      <c r="BJ13" s="453"/>
      <c r="BK13" s="453"/>
      <c r="BL13" s="453"/>
      <c r="BM13" s="454"/>
      <c r="BN13" s="455">
        <v>62202</v>
      </c>
      <c r="BO13" s="456"/>
      <c r="BP13" s="456"/>
      <c r="BQ13" s="456"/>
      <c r="BR13" s="456"/>
      <c r="BS13" s="456"/>
      <c r="BT13" s="456"/>
      <c r="BU13" s="457"/>
      <c r="BV13" s="455">
        <v>-104416</v>
      </c>
      <c r="BW13" s="456"/>
      <c r="BX13" s="456"/>
      <c r="BY13" s="456"/>
      <c r="BZ13" s="456"/>
      <c r="CA13" s="456"/>
      <c r="CB13" s="456"/>
      <c r="CC13" s="457"/>
      <c r="CD13" s="466" t="s">
        <v>216</v>
      </c>
      <c r="CE13" s="417"/>
      <c r="CF13" s="417"/>
      <c r="CG13" s="417"/>
      <c r="CH13" s="417"/>
      <c r="CI13" s="417"/>
      <c r="CJ13" s="417"/>
      <c r="CK13" s="417"/>
      <c r="CL13" s="417"/>
      <c r="CM13" s="417"/>
      <c r="CN13" s="417"/>
      <c r="CO13" s="417"/>
      <c r="CP13" s="417"/>
      <c r="CQ13" s="417"/>
      <c r="CR13" s="417"/>
      <c r="CS13" s="467"/>
      <c r="CT13" s="318">
        <v>8</v>
      </c>
      <c r="CU13" s="319"/>
      <c r="CV13" s="319"/>
      <c r="CW13" s="319"/>
      <c r="CX13" s="319"/>
      <c r="CY13" s="319"/>
      <c r="CZ13" s="319"/>
      <c r="DA13" s="320"/>
      <c r="DB13" s="318">
        <v>8.6</v>
      </c>
      <c r="DC13" s="319"/>
      <c r="DD13" s="319"/>
      <c r="DE13" s="319"/>
      <c r="DF13" s="319"/>
      <c r="DG13" s="319"/>
      <c r="DH13" s="319"/>
      <c r="DI13" s="320"/>
    </row>
    <row r="14" spans="1:119" ht="18.75" customHeight="1" x14ac:dyDescent="0.15">
      <c r="A14" s="2"/>
      <c r="B14" s="407"/>
      <c r="C14" s="408"/>
      <c r="D14" s="408"/>
      <c r="E14" s="408"/>
      <c r="F14" s="408"/>
      <c r="G14" s="408"/>
      <c r="H14" s="408"/>
      <c r="I14" s="408"/>
      <c r="J14" s="408"/>
      <c r="K14" s="409"/>
      <c r="L14" s="497" t="s">
        <v>217</v>
      </c>
      <c r="M14" s="516"/>
      <c r="N14" s="516"/>
      <c r="O14" s="516"/>
      <c r="P14" s="516"/>
      <c r="Q14" s="517"/>
      <c r="R14" s="510">
        <v>3573</v>
      </c>
      <c r="S14" s="511"/>
      <c r="T14" s="511"/>
      <c r="U14" s="511"/>
      <c r="V14" s="512"/>
      <c r="W14" s="377"/>
      <c r="X14" s="334"/>
      <c r="Y14" s="334"/>
      <c r="Z14" s="334"/>
      <c r="AA14" s="334"/>
      <c r="AB14" s="335"/>
      <c r="AC14" s="500">
        <v>41.2</v>
      </c>
      <c r="AD14" s="501"/>
      <c r="AE14" s="501"/>
      <c r="AF14" s="501"/>
      <c r="AG14" s="502"/>
      <c r="AH14" s="500">
        <v>40.700000000000003</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219</v>
      </c>
      <c r="CE14" s="462"/>
      <c r="CF14" s="462"/>
      <c r="CG14" s="462"/>
      <c r="CH14" s="462"/>
      <c r="CI14" s="462"/>
      <c r="CJ14" s="462"/>
      <c r="CK14" s="462"/>
      <c r="CL14" s="462"/>
      <c r="CM14" s="462"/>
      <c r="CN14" s="462"/>
      <c r="CO14" s="462"/>
      <c r="CP14" s="462"/>
      <c r="CQ14" s="462"/>
      <c r="CR14" s="462"/>
      <c r="CS14" s="463"/>
      <c r="CT14" s="504" t="s">
        <v>198</v>
      </c>
      <c r="CU14" s="505"/>
      <c r="CV14" s="505"/>
      <c r="CW14" s="505"/>
      <c r="CX14" s="505"/>
      <c r="CY14" s="505"/>
      <c r="CZ14" s="505"/>
      <c r="DA14" s="506"/>
      <c r="DB14" s="504" t="s">
        <v>198</v>
      </c>
      <c r="DC14" s="505"/>
      <c r="DD14" s="505"/>
      <c r="DE14" s="505"/>
      <c r="DF14" s="505"/>
      <c r="DG14" s="505"/>
      <c r="DH14" s="505"/>
      <c r="DI14" s="506"/>
    </row>
    <row r="15" spans="1:119" ht="18.75" customHeight="1" x14ac:dyDescent="0.15">
      <c r="A15" s="2"/>
      <c r="B15" s="407"/>
      <c r="C15" s="408"/>
      <c r="D15" s="408"/>
      <c r="E15" s="408"/>
      <c r="F15" s="408"/>
      <c r="G15" s="408"/>
      <c r="H15" s="408"/>
      <c r="I15" s="408"/>
      <c r="J15" s="408"/>
      <c r="K15" s="409"/>
      <c r="L15" s="14"/>
      <c r="M15" s="507" t="s">
        <v>209</v>
      </c>
      <c r="N15" s="508"/>
      <c r="O15" s="508"/>
      <c r="P15" s="508"/>
      <c r="Q15" s="509"/>
      <c r="R15" s="510">
        <v>3453</v>
      </c>
      <c r="S15" s="511"/>
      <c r="T15" s="511"/>
      <c r="U15" s="511"/>
      <c r="V15" s="512"/>
      <c r="W15" s="389" t="s">
        <v>7</v>
      </c>
      <c r="X15" s="331"/>
      <c r="Y15" s="331"/>
      <c r="Z15" s="331"/>
      <c r="AA15" s="331"/>
      <c r="AB15" s="332"/>
      <c r="AC15" s="448">
        <v>221</v>
      </c>
      <c r="AD15" s="449"/>
      <c r="AE15" s="449"/>
      <c r="AF15" s="449"/>
      <c r="AG15" s="450"/>
      <c r="AH15" s="448">
        <v>212</v>
      </c>
      <c r="AI15" s="449"/>
      <c r="AJ15" s="449"/>
      <c r="AK15" s="449"/>
      <c r="AL15" s="451"/>
      <c r="AM15" s="484"/>
      <c r="AN15" s="446"/>
      <c r="AO15" s="446"/>
      <c r="AP15" s="446"/>
      <c r="AQ15" s="446"/>
      <c r="AR15" s="446"/>
      <c r="AS15" s="446"/>
      <c r="AT15" s="447"/>
      <c r="AU15" s="485"/>
      <c r="AV15" s="486"/>
      <c r="AW15" s="486"/>
      <c r="AX15" s="486"/>
      <c r="AY15" s="458" t="s">
        <v>222</v>
      </c>
      <c r="AZ15" s="459"/>
      <c r="BA15" s="459"/>
      <c r="BB15" s="459"/>
      <c r="BC15" s="459"/>
      <c r="BD15" s="459"/>
      <c r="BE15" s="459"/>
      <c r="BF15" s="459"/>
      <c r="BG15" s="459"/>
      <c r="BH15" s="459"/>
      <c r="BI15" s="459"/>
      <c r="BJ15" s="459"/>
      <c r="BK15" s="459"/>
      <c r="BL15" s="459"/>
      <c r="BM15" s="460"/>
      <c r="BN15" s="442">
        <v>443558</v>
      </c>
      <c r="BO15" s="443"/>
      <c r="BP15" s="443"/>
      <c r="BQ15" s="443"/>
      <c r="BR15" s="443"/>
      <c r="BS15" s="443"/>
      <c r="BT15" s="443"/>
      <c r="BU15" s="444"/>
      <c r="BV15" s="442">
        <v>448416</v>
      </c>
      <c r="BW15" s="443"/>
      <c r="BX15" s="443"/>
      <c r="BY15" s="443"/>
      <c r="BZ15" s="443"/>
      <c r="CA15" s="443"/>
      <c r="CB15" s="443"/>
      <c r="CC15" s="444"/>
      <c r="CD15" s="513" t="s">
        <v>210</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07"/>
      <c r="C16" s="408"/>
      <c r="D16" s="408"/>
      <c r="E16" s="408"/>
      <c r="F16" s="408"/>
      <c r="G16" s="408"/>
      <c r="H16" s="408"/>
      <c r="I16" s="408"/>
      <c r="J16" s="408"/>
      <c r="K16" s="409"/>
      <c r="L16" s="497" t="s">
        <v>223</v>
      </c>
      <c r="M16" s="498"/>
      <c r="N16" s="498"/>
      <c r="O16" s="498"/>
      <c r="P16" s="498"/>
      <c r="Q16" s="499"/>
      <c r="R16" s="494" t="s">
        <v>226</v>
      </c>
      <c r="S16" s="495"/>
      <c r="T16" s="495"/>
      <c r="U16" s="495"/>
      <c r="V16" s="496"/>
      <c r="W16" s="377"/>
      <c r="X16" s="334"/>
      <c r="Y16" s="334"/>
      <c r="Z16" s="334"/>
      <c r="AA16" s="334"/>
      <c r="AB16" s="335"/>
      <c r="AC16" s="500">
        <v>11.4</v>
      </c>
      <c r="AD16" s="501"/>
      <c r="AE16" s="501"/>
      <c r="AF16" s="501"/>
      <c r="AG16" s="502"/>
      <c r="AH16" s="500">
        <v>10.9</v>
      </c>
      <c r="AI16" s="501"/>
      <c r="AJ16" s="501"/>
      <c r="AK16" s="501"/>
      <c r="AL16" s="503"/>
      <c r="AM16" s="484"/>
      <c r="AN16" s="446"/>
      <c r="AO16" s="446"/>
      <c r="AP16" s="446"/>
      <c r="AQ16" s="446"/>
      <c r="AR16" s="446"/>
      <c r="AS16" s="446"/>
      <c r="AT16" s="447"/>
      <c r="AU16" s="485"/>
      <c r="AV16" s="486"/>
      <c r="AW16" s="486"/>
      <c r="AX16" s="486"/>
      <c r="AY16" s="452" t="s">
        <v>111</v>
      </c>
      <c r="AZ16" s="453"/>
      <c r="BA16" s="453"/>
      <c r="BB16" s="453"/>
      <c r="BC16" s="453"/>
      <c r="BD16" s="453"/>
      <c r="BE16" s="453"/>
      <c r="BF16" s="453"/>
      <c r="BG16" s="453"/>
      <c r="BH16" s="453"/>
      <c r="BI16" s="453"/>
      <c r="BJ16" s="453"/>
      <c r="BK16" s="453"/>
      <c r="BL16" s="453"/>
      <c r="BM16" s="454"/>
      <c r="BN16" s="455">
        <v>1921372</v>
      </c>
      <c r="BO16" s="456"/>
      <c r="BP16" s="456"/>
      <c r="BQ16" s="456"/>
      <c r="BR16" s="456"/>
      <c r="BS16" s="456"/>
      <c r="BT16" s="456"/>
      <c r="BU16" s="457"/>
      <c r="BV16" s="455">
        <v>1851236</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10"/>
      <c r="C17" s="411"/>
      <c r="D17" s="411"/>
      <c r="E17" s="411"/>
      <c r="F17" s="411"/>
      <c r="G17" s="411"/>
      <c r="H17" s="411"/>
      <c r="I17" s="411"/>
      <c r="J17" s="411"/>
      <c r="K17" s="412"/>
      <c r="L17" s="15"/>
      <c r="M17" s="491" t="s">
        <v>105</v>
      </c>
      <c r="N17" s="492"/>
      <c r="O17" s="492"/>
      <c r="P17" s="492"/>
      <c r="Q17" s="493"/>
      <c r="R17" s="494" t="s">
        <v>228</v>
      </c>
      <c r="S17" s="495"/>
      <c r="T17" s="495"/>
      <c r="U17" s="495"/>
      <c r="V17" s="496"/>
      <c r="W17" s="389" t="s">
        <v>96</v>
      </c>
      <c r="X17" s="331"/>
      <c r="Y17" s="331"/>
      <c r="Z17" s="331"/>
      <c r="AA17" s="331"/>
      <c r="AB17" s="332"/>
      <c r="AC17" s="448">
        <v>919</v>
      </c>
      <c r="AD17" s="449"/>
      <c r="AE17" s="449"/>
      <c r="AF17" s="449"/>
      <c r="AG17" s="450"/>
      <c r="AH17" s="448">
        <v>945</v>
      </c>
      <c r="AI17" s="449"/>
      <c r="AJ17" s="449"/>
      <c r="AK17" s="449"/>
      <c r="AL17" s="451"/>
      <c r="AM17" s="484"/>
      <c r="AN17" s="446"/>
      <c r="AO17" s="446"/>
      <c r="AP17" s="446"/>
      <c r="AQ17" s="446"/>
      <c r="AR17" s="446"/>
      <c r="AS17" s="446"/>
      <c r="AT17" s="447"/>
      <c r="AU17" s="485"/>
      <c r="AV17" s="486"/>
      <c r="AW17" s="486"/>
      <c r="AX17" s="486"/>
      <c r="AY17" s="452" t="s">
        <v>229</v>
      </c>
      <c r="AZ17" s="453"/>
      <c r="BA17" s="453"/>
      <c r="BB17" s="453"/>
      <c r="BC17" s="453"/>
      <c r="BD17" s="453"/>
      <c r="BE17" s="453"/>
      <c r="BF17" s="453"/>
      <c r="BG17" s="453"/>
      <c r="BH17" s="453"/>
      <c r="BI17" s="453"/>
      <c r="BJ17" s="453"/>
      <c r="BK17" s="453"/>
      <c r="BL17" s="453"/>
      <c r="BM17" s="454"/>
      <c r="BN17" s="455">
        <v>553810</v>
      </c>
      <c r="BO17" s="456"/>
      <c r="BP17" s="456"/>
      <c r="BQ17" s="456"/>
      <c r="BR17" s="456"/>
      <c r="BS17" s="456"/>
      <c r="BT17" s="456"/>
      <c r="BU17" s="457"/>
      <c r="BV17" s="455">
        <v>560449</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230</v>
      </c>
      <c r="C18" s="403"/>
      <c r="D18" s="403"/>
      <c r="E18" s="472"/>
      <c r="F18" s="472"/>
      <c r="G18" s="472"/>
      <c r="H18" s="472"/>
      <c r="I18" s="472"/>
      <c r="J18" s="472"/>
      <c r="K18" s="472"/>
      <c r="L18" s="487">
        <v>39.6</v>
      </c>
      <c r="M18" s="487"/>
      <c r="N18" s="487"/>
      <c r="O18" s="487"/>
      <c r="P18" s="487"/>
      <c r="Q18" s="487"/>
      <c r="R18" s="488"/>
      <c r="S18" s="488"/>
      <c r="T18" s="488"/>
      <c r="U18" s="488"/>
      <c r="V18" s="489"/>
      <c r="W18" s="390"/>
      <c r="X18" s="391"/>
      <c r="Y18" s="391"/>
      <c r="Z18" s="391"/>
      <c r="AA18" s="391"/>
      <c r="AB18" s="384"/>
      <c r="AC18" s="427">
        <v>47.4</v>
      </c>
      <c r="AD18" s="428"/>
      <c r="AE18" s="428"/>
      <c r="AF18" s="428"/>
      <c r="AG18" s="490"/>
      <c r="AH18" s="427">
        <v>48.5</v>
      </c>
      <c r="AI18" s="428"/>
      <c r="AJ18" s="428"/>
      <c r="AK18" s="428"/>
      <c r="AL18" s="429"/>
      <c r="AM18" s="484"/>
      <c r="AN18" s="446"/>
      <c r="AO18" s="446"/>
      <c r="AP18" s="446"/>
      <c r="AQ18" s="446"/>
      <c r="AR18" s="446"/>
      <c r="AS18" s="446"/>
      <c r="AT18" s="447"/>
      <c r="AU18" s="485"/>
      <c r="AV18" s="486"/>
      <c r="AW18" s="486"/>
      <c r="AX18" s="486"/>
      <c r="AY18" s="452" t="s">
        <v>231</v>
      </c>
      <c r="AZ18" s="453"/>
      <c r="BA18" s="453"/>
      <c r="BB18" s="453"/>
      <c r="BC18" s="453"/>
      <c r="BD18" s="453"/>
      <c r="BE18" s="453"/>
      <c r="BF18" s="453"/>
      <c r="BG18" s="453"/>
      <c r="BH18" s="453"/>
      <c r="BI18" s="453"/>
      <c r="BJ18" s="453"/>
      <c r="BK18" s="453"/>
      <c r="BL18" s="453"/>
      <c r="BM18" s="454"/>
      <c r="BN18" s="455">
        <v>1822869</v>
      </c>
      <c r="BO18" s="456"/>
      <c r="BP18" s="456"/>
      <c r="BQ18" s="456"/>
      <c r="BR18" s="456"/>
      <c r="BS18" s="456"/>
      <c r="BT18" s="456"/>
      <c r="BU18" s="457"/>
      <c r="BV18" s="455">
        <v>1836096</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55</v>
      </c>
      <c r="C19" s="403"/>
      <c r="D19" s="403"/>
      <c r="E19" s="472"/>
      <c r="F19" s="472"/>
      <c r="G19" s="472"/>
      <c r="H19" s="472"/>
      <c r="I19" s="472"/>
      <c r="J19" s="472"/>
      <c r="K19" s="472"/>
      <c r="L19" s="473">
        <v>93</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232</v>
      </c>
      <c r="AZ19" s="453"/>
      <c r="BA19" s="453"/>
      <c r="BB19" s="453"/>
      <c r="BC19" s="453"/>
      <c r="BD19" s="453"/>
      <c r="BE19" s="453"/>
      <c r="BF19" s="453"/>
      <c r="BG19" s="453"/>
      <c r="BH19" s="453"/>
      <c r="BI19" s="453"/>
      <c r="BJ19" s="453"/>
      <c r="BK19" s="453"/>
      <c r="BL19" s="453"/>
      <c r="BM19" s="454"/>
      <c r="BN19" s="455">
        <v>4917456</v>
      </c>
      <c r="BO19" s="456"/>
      <c r="BP19" s="456"/>
      <c r="BQ19" s="456"/>
      <c r="BR19" s="456"/>
      <c r="BS19" s="456"/>
      <c r="BT19" s="456"/>
      <c r="BU19" s="457"/>
      <c r="BV19" s="455">
        <v>5413627</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235</v>
      </c>
      <c r="C20" s="403"/>
      <c r="D20" s="403"/>
      <c r="E20" s="472"/>
      <c r="F20" s="472"/>
      <c r="G20" s="472"/>
      <c r="H20" s="472"/>
      <c r="I20" s="472"/>
      <c r="J20" s="472"/>
      <c r="K20" s="472"/>
      <c r="L20" s="473">
        <v>1511</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238</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37" t="s">
        <v>239</v>
      </c>
      <c r="C22" s="351"/>
      <c r="D22" s="352"/>
      <c r="E22" s="330" t="s">
        <v>5</v>
      </c>
      <c r="F22" s="331"/>
      <c r="G22" s="331"/>
      <c r="H22" s="331"/>
      <c r="I22" s="331"/>
      <c r="J22" s="331"/>
      <c r="K22" s="332"/>
      <c r="L22" s="330" t="s">
        <v>241</v>
      </c>
      <c r="M22" s="331"/>
      <c r="N22" s="331"/>
      <c r="O22" s="331"/>
      <c r="P22" s="332"/>
      <c r="Q22" s="336" t="s">
        <v>242</v>
      </c>
      <c r="R22" s="337"/>
      <c r="S22" s="337"/>
      <c r="T22" s="337"/>
      <c r="U22" s="337"/>
      <c r="V22" s="338"/>
      <c r="W22" s="350" t="s">
        <v>53</v>
      </c>
      <c r="X22" s="351"/>
      <c r="Y22" s="352"/>
      <c r="Z22" s="330" t="s">
        <v>5</v>
      </c>
      <c r="AA22" s="331"/>
      <c r="AB22" s="331"/>
      <c r="AC22" s="331"/>
      <c r="AD22" s="331"/>
      <c r="AE22" s="331"/>
      <c r="AF22" s="331"/>
      <c r="AG22" s="332"/>
      <c r="AH22" s="342" t="s">
        <v>179</v>
      </c>
      <c r="AI22" s="331"/>
      <c r="AJ22" s="331"/>
      <c r="AK22" s="331"/>
      <c r="AL22" s="332"/>
      <c r="AM22" s="342" t="s">
        <v>244</v>
      </c>
      <c r="AN22" s="343"/>
      <c r="AO22" s="343"/>
      <c r="AP22" s="343"/>
      <c r="AQ22" s="343"/>
      <c r="AR22" s="344"/>
      <c r="AS22" s="336" t="s">
        <v>242</v>
      </c>
      <c r="AT22" s="337"/>
      <c r="AU22" s="337"/>
      <c r="AV22" s="337"/>
      <c r="AW22" s="337"/>
      <c r="AX22" s="348"/>
      <c r="AY22" s="458" t="s">
        <v>245</v>
      </c>
      <c r="AZ22" s="459"/>
      <c r="BA22" s="459"/>
      <c r="BB22" s="459"/>
      <c r="BC22" s="459"/>
      <c r="BD22" s="459"/>
      <c r="BE22" s="459"/>
      <c r="BF22" s="459"/>
      <c r="BG22" s="459"/>
      <c r="BH22" s="459"/>
      <c r="BI22" s="459"/>
      <c r="BJ22" s="459"/>
      <c r="BK22" s="459"/>
      <c r="BL22" s="459"/>
      <c r="BM22" s="460"/>
      <c r="BN22" s="442">
        <v>2062137</v>
      </c>
      <c r="BO22" s="443"/>
      <c r="BP22" s="443"/>
      <c r="BQ22" s="443"/>
      <c r="BR22" s="443"/>
      <c r="BS22" s="443"/>
      <c r="BT22" s="443"/>
      <c r="BU22" s="444"/>
      <c r="BV22" s="442">
        <v>2126940</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248</v>
      </c>
      <c r="AZ23" s="453"/>
      <c r="BA23" s="453"/>
      <c r="BB23" s="453"/>
      <c r="BC23" s="453"/>
      <c r="BD23" s="453"/>
      <c r="BE23" s="453"/>
      <c r="BF23" s="453"/>
      <c r="BG23" s="453"/>
      <c r="BH23" s="453"/>
      <c r="BI23" s="453"/>
      <c r="BJ23" s="453"/>
      <c r="BK23" s="453"/>
      <c r="BL23" s="453"/>
      <c r="BM23" s="454"/>
      <c r="BN23" s="455">
        <v>1423874</v>
      </c>
      <c r="BO23" s="456"/>
      <c r="BP23" s="456"/>
      <c r="BQ23" s="456"/>
      <c r="BR23" s="456"/>
      <c r="BS23" s="456"/>
      <c r="BT23" s="456"/>
      <c r="BU23" s="457"/>
      <c r="BV23" s="455">
        <v>1413349</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38"/>
      <c r="C24" s="354"/>
      <c r="D24" s="355"/>
      <c r="E24" s="445" t="s">
        <v>249</v>
      </c>
      <c r="F24" s="446"/>
      <c r="G24" s="446"/>
      <c r="H24" s="446"/>
      <c r="I24" s="446"/>
      <c r="J24" s="446"/>
      <c r="K24" s="447"/>
      <c r="L24" s="448">
        <v>1</v>
      </c>
      <c r="M24" s="449"/>
      <c r="N24" s="449"/>
      <c r="O24" s="449"/>
      <c r="P24" s="450"/>
      <c r="Q24" s="448">
        <v>6650</v>
      </c>
      <c r="R24" s="449"/>
      <c r="S24" s="449"/>
      <c r="T24" s="449"/>
      <c r="U24" s="449"/>
      <c r="V24" s="450"/>
      <c r="W24" s="353"/>
      <c r="X24" s="354"/>
      <c r="Y24" s="355"/>
      <c r="Z24" s="445" t="s">
        <v>251</v>
      </c>
      <c r="AA24" s="446"/>
      <c r="AB24" s="446"/>
      <c r="AC24" s="446"/>
      <c r="AD24" s="446"/>
      <c r="AE24" s="446"/>
      <c r="AF24" s="446"/>
      <c r="AG24" s="447"/>
      <c r="AH24" s="448">
        <v>56</v>
      </c>
      <c r="AI24" s="449"/>
      <c r="AJ24" s="449"/>
      <c r="AK24" s="449"/>
      <c r="AL24" s="450"/>
      <c r="AM24" s="448">
        <v>172704</v>
      </c>
      <c r="AN24" s="449"/>
      <c r="AO24" s="449"/>
      <c r="AP24" s="449"/>
      <c r="AQ24" s="449"/>
      <c r="AR24" s="450"/>
      <c r="AS24" s="448">
        <v>3084</v>
      </c>
      <c r="AT24" s="449"/>
      <c r="AU24" s="449"/>
      <c r="AV24" s="449"/>
      <c r="AW24" s="449"/>
      <c r="AX24" s="451"/>
      <c r="AY24" s="430" t="s">
        <v>252</v>
      </c>
      <c r="AZ24" s="431"/>
      <c r="BA24" s="431"/>
      <c r="BB24" s="431"/>
      <c r="BC24" s="431"/>
      <c r="BD24" s="431"/>
      <c r="BE24" s="431"/>
      <c r="BF24" s="431"/>
      <c r="BG24" s="431"/>
      <c r="BH24" s="431"/>
      <c r="BI24" s="431"/>
      <c r="BJ24" s="431"/>
      <c r="BK24" s="431"/>
      <c r="BL24" s="431"/>
      <c r="BM24" s="432"/>
      <c r="BN24" s="455">
        <v>1452542</v>
      </c>
      <c r="BO24" s="456"/>
      <c r="BP24" s="456"/>
      <c r="BQ24" s="456"/>
      <c r="BR24" s="456"/>
      <c r="BS24" s="456"/>
      <c r="BT24" s="456"/>
      <c r="BU24" s="457"/>
      <c r="BV24" s="455">
        <v>1434980</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38"/>
      <c r="C25" s="354"/>
      <c r="D25" s="355"/>
      <c r="E25" s="445" t="s">
        <v>254</v>
      </c>
      <c r="F25" s="446"/>
      <c r="G25" s="446"/>
      <c r="H25" s="446"/>
      <c r="I25" s="446"/>
      <c r="J25" s="446"/>
      <c r="K25" s="447"/>
      <c r="L25" s="448">
        <v>1</v>
      </c>
      <c r="M25" s="449"/>
      <c r="N25" s="449"/>
      <c r="O25" s="449"/>
      <c r="P25" s="450"/>
      <c r="Q25" s="448">
        <v>5850</v>
      </c>
      <c r="R25" s="449"/>
      <c r="S25" s="449"/>
      <c r="T25" s="449"/>
      <c r="U25" s="449"/>
      <c r="V25" s="450"/>
      <c r="W25" s="353"/>
      <c r="X25" s="354"/>
      <c r="Y25" s="355"/>
      <c r="Z25" s="445" t="s">
        <v>257</v>
      </c>
      <c r="AA25" s="446"/>
      <c r="AB25" s="446"/>
      <c r="AC25" s="446"/>
      <c r="AD25" s="446"/>
      <c r="AE25" s="446"/>
      <c r="AF25" s="446"/>
      <c r="AG25" s="447"/>
      <c r="AH25" s="448" t="s">
        <v>198</v>
      </c>
      <c r="AI25" s="449"/>
      <c r="AJ25" s="449"/>
      <c r="AK25" s="449"/>
      <c r="AL25" s="450"/>
      <c r="AM25" s="448" t="s">
        <v>198</v>
      </c>
      <c r="AN25" s="449"/>
      <c r="AO25" s="449"/>
      <c r="AP25" s="449"/>
      <c r="AQ25" s="449"/>
      <c r="AR25" s="450"/>
      <c r="AS25" s="448" t="s">
        <v>198</v>
      </c>
      <c r="AT25" s="449"/>
      <c r="AU25" s="449"/>
      <c r="AV25" s="449"/>
      <c r="AW25" s="449"/>
      <c r="AX25" s="451"/>
      <c r="AY25" s="458" t="s">
        <v>34</v>
      </c>
      <c r="AZ25" s="459"/>
      <c r="BA25" s="459"/>
      <c r="BB25" s="459"/>
      <c r="BC25" s="459"/>
      <c r="BD25" s="459"/>
      <c r="BE25" s="459"/>
      <c r="BF25" s="459"/>
      <c r="BG25" s="459"/>
      <c r="BH25" s="459"/>
      <c r="BI25" s="459"/>
      <c r="BJ25" s="459"/>
      <c r="BK25" s="459"/>
      <c r="BL25" s="459"/>
      <c r="BM25" s="460"/>
      <c r="BN25" s="442">
        <v>48199</v>
      </c>
      <c r="BO25" s="443"/>
      <c r="BP25" s="443"/>
      <c r="BQ25" s="443"/>
      <c r="BR25" s="443"/>
      <c r="BS25" s="443"/>
      <c r="BT25" s="443"/>
      <c r="BU25" s="444"/>
      <c r="BV25" s="442">
        <v>11106</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38"/>
      <c r="C26" s="354"/>
      <c r="D26" s="355"/>
      <c r="E26" s="445" t="s">
        <v>258</v>
      </c>
      <c r="F26" s="446"/>
      <c r="G26" s="446"/>
      <c r="H26" s="446"/>
      <c r="I26" s="446"/>
      <c r="J26" s="446"/>
      <c r="K26" s="447"/>
      <c r="L26" s="448">
        <v>1</v>
      </c>
      <c r="M26" s="449"/>
      <c r="N26" s="449"/>
      <c r="O26" s="449"/>
      <c r="P26" s="450"/>
      <c r="Q26" s="448">
        <v>5650</v>
      </c>
      <c r="R26" s="449"/>
      <c r="S26" s="449"/>
      <c r="T26" s="449"/>
      <c r="U26" s="449"/>
      <c r="V26" s="450"/>
      <c r="W26" s="353"/>
      <c r="X26" s="354"/>
      <c r="Y26" s="355"/>
      <c r="Z26" s="445" t="s">
        <v>259</v>
      </c>
      <c r="AA26" s="464"/>
      <c r="AB26" s="464"/>
      <c r="AC26" s="464"/>
      <c r="AD26" s="464"/>
      <c r="AE26" s="464"/>
      <c r="AF26" s="464"/>
      <c r="AG26" s="465"/>
      <c r="AH26" s="448" t="s">
        <v>198</v>
      </c>
      <c r="AI26" s="449"/>
      <c r="AJ26" s="449"/>
      <c r="AK26" s="449"/>
      <c r="AL26" s="450"/>
      <c r="AM26" s="448" t="s">
        <v>198</v>
      </c>
      <c r="AN26" s="449"/>
      <c r="AO26" s="449"/>
      <c r="AP26" s="449"/>
      <c r="AQ26" s="449"/>
      <c r="AR26" s="450"/>
      <c r="AS26" s="448" t="s">
        <v>198</v>
      </c>
      <c r="AT26" s="449"/>
      <c r="AU26" s="449"/>
      <c r="AV26" s="449"/>
      <c r="AW26" s="449"/>
      <c r="AX26" s="451"/>
      <c r="AY26" s="466" t="s">
        <v>260</v>
      </c>
      <c r="AZ26" s="417"/>
      <c r="BA26" s="417"/>
      <c r="BB26" s="417"/>
      <c r="BC26" s="417"/>
      <c r="BD26" s="417"/>
      <c r="BE26" s="417"/>
      <c r="BF26" s="417"/>
      <c r="BG26" s="417"/>
      <c r="BH26" s="417"/>
      <c r="BI26" s="417"/>
      <c r="BJ26" s="417"/>
      <c r="BK26" s="417"/>
      <c r="BL26" s="417"/>
      <c r="BM26" s="467"/>
      <c r="BN26" s="455" t="s">
        <v>198</v>
      </c>
      <c r="BO26" s="456"/>
      <c r="BP26" s="456"/>
      <c r="BQ26" s="456"/>
      <c r="BR26" s="456"/>
      <c r="BS26" s="456"/>
      <c r="BT26" s="456"/>
      <c r="BU26" s="457"/>
      <c r="BV26" s="455" t="s">
        <v>198</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38"/>
      <c r="C27" s="354"/>
      <c r="D27" s="355"/>
      <c r="E27" s="445" t="s">
        <v>261</v>
      </c>
      <c r="F27" s="446"/>
      <c r="G27" s="446"/>
      <c r="H27" s="446"/>
      <c r="I27" s="446"/>
      <c r="J27" s="446"/>
      <c r="K27" s="447"/>
      <c r="L27" s="448">
        <v>1</v>
      </c>
      <c r="M27" s="449"/>
      <c r="N27" s="449"/>
      <c r="O27" s="449"/>
      <c r="P27" s="450"/>
      <c r="Q27" s="448">
        <v>2360</v>
      </c>
      <c r="R27" s="449"/>
      <c r="S27" s="449"/>
      <c r="T27" s="449"/>
      <c r="U27" s="449"/>
      <c r="V27" s="450"/>
      <c r="W27" s="353"/>
      <c r="X27" s="354"/>
      <c r="Y27" s="355"/>
      <c r="Z27" s="445" t="s">
        <v>262</v>
      </c>
      <c r="AA27" s="446"/>
      <c r="AB27" s="446"/>
      <c r="AC27" s="446"/>
      <c r="AD27" s="446"/>
      <c r="AE27" s="446"/>
      <c r="AF27" s="446"/>
      <c r="AG27" s="447"/>
      <c r="AH27" s="448">
        <v>5</v>
      </c>
      <c r="AI27" s="449"/>
      <c r="AJ27" s="449"/>
      <c r="AK27" s="449"/>
      <c r="AL27" s="450"/>
      <c r="AM27" s="448">
        <v>15605</v>
      </c>
      <c r="AN27" s="449"/>
      <c r="AO27" s="449"/>
      <c r="AP27" s="449"/>
      <c r="AQ27" s="449"/>
      <c r="AR27" s="450"/>
      <c r="AS27" s="448">
        <v>3121</v>
      </c>
      <c r="AT27" s="449"/>
      <c r="AU27" s="449"/>
      <c r="AV27" s="449"/>
      <c r="AW27" s="449"/>
      <c r="AX27" s="451"/>
      <c r="AY27" s="461" t="s">
        <v>265</v>
      </c>
      <c r="AZ27" s="462"/>
      <c r="BA27" s="462"/>
      <c r="BB27" s="462"/>
      <c r="BC27" s="462"/>
      <c r="BD27" s="462"/>
      <c r="BE27" s="462"/>
      <c r="BF27" s="462"/>
      <c r="BG27" s="462"/>
      <c r="BH27" s="462"/>
      <c r="BI27" s="462"/>
      <c r="BJ27" s="462"/>
      <c r="BK27" s="462"/>
      <c r="BL27" s="462"/>
      <c r="BM27" s="463"/>
      <c r="BN27" s="433">
        <v>189743</v>
      </c>
      <c r="BO27" s="434"/>
      <c r="BP27" s="434"/>
      <c r="BQ27" s="434"/>
      <c r="BR27" s="434"/>
      <c r="BS27" s="434"/>
      <c r="BT27" s="434"/>
      <c r="BU27" s="435"/>
      <c r="BV27" s="433">
        <v>189655</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38"/>
      <c r="C28" s="354"/>
      <c r="D28" s="355"/>
      <c r="E28" s="445" t="s">
        <v>266</v>
      </c>
      <c r="F28" s="446"/>
      <c r="G28" s="446"/>
      <c r="H28" s="446"/>
      <c r="I28" s="446"/>
      <c r="J28" s="446"/>
      <c r="K28" s="447"/>
      <c r="L28" s="448">
        <v>1</v>
      </c>
      <c r="M28" s="449"/>
      <c r="N28" s="449"/>
      <c r="O28" s="449"/>
      <c r="P28" s="450"/>
      <c r="Q28" s="448">
        <v>1920</v>
      </c>
      <c r="R28" s="449"/>
      <c r="S28" s="449"/>
      <c r="T28" s="449"/>
      <c r="U28" s="449"/>
      <c r="V28" s="450"/>
      <c r="W28" s="353"/>
      <c r="X28" s="354"/>
      <c r="Y28" s="355"/>
      <c r="Z28" s="445" t="s">
        <v>32</v>
      </c>
      <c r="AA28" s="446"/>
      <c r="AB28" s="446"/>
      <c r="AC28" s="446"/>
      <c r="AD28" s="446"/>
      <c r="AE28" s="446"/>
      <c r="AF28" s="446"/>
      <c r="AG28" s="447"/>
      <c r="AH28" s="448" t="s">
        <v>198</v>
      </c>
      <c r="AI28" s="449"/>
      <c r="AJ28" s="449"/>
      <c r="AK28" s="449"/>
      <c r="AL28" s="450"/>
      <c r="AM28" s="448" t="s">
        <v>198</v>
      </c>
      <c r="AN28" s="449"/>
      <c r="AO28" s="449"/>
      <c r="AP28" s="449"/>
      <c r="AQ28" s="449"/>
      <c r="AR28" s="450"/>
      <c r="AS28" s="448" t="s">
        <v>198</v>
      </c>
      <c r="AT28" s="449"/>
      <c r="AU28" s="449"/>
      <c r="AV28" s="449"/>
      <c r="AW28" s="449"/>
      <c r="AX28" s="451"/>
      <c r="AY28" s="321" t="s">
        <v>267</v>
      </c>
      <c r="AZ28" s="322"/>
      <c r="BA28" s="322"/>
      <c r="BB28" s="323"/>
      <c r="BC28" s="458" t="s">
        <v>104</v>
      </c>
      <c r="BD28" s="459"/>
      <c r="BE28" s="459"/>
      <c r="BF28" s="459"/>
      <c r="BG28" s="459"/>
      <c r="BH28" s="459"/>
      <c r="BI28" s="459"/>
      <c r="BJ28" s="459"/>
      <c r="BK28" s="459"/>
      <c r="BL28" s="459"/>
      <c r="BM28" s="460"/>
      <c r="BN28" s="442">
        <v>433789</v>
      </c>
      <c r="BO28" s="443"/>
      <c r="BP28" s="443"/>
      <c r="BQ28" s="443"/>
      <c r="BR28" s="443"/>
      <c r="BS28" s="443"/>
      <c r="BT28" s="443"/>
      <c r="BU28" s="444"/>
      <c r="BV28" s="442">
        <v>433353</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38"/>
      <c r="C29" s="354"/>
      <c r="D29" s="355"/>
      <c r="E29" s="445" t="s">
        <v>270</v>
      </c>
      <c r="F29" s="446"/>
      <c r="G29" s="446"/>
      <c r="H29" s="446"/>
      <c r="I29" s="446"/>
      <c r="J29" s="446"/>
      <c r="K29" s="447"/>
      <c r="L29" s="448">
        <v>8</v>
      </c>
      <c r="M29" s="449"/>
      <c r="N29" s="449"/>
      <c r="O29" s="449"/>
      <c r="P29" s="450"/>
      <c r="Q29" s="448">
        <v>1640</v>
      </c>
      <c r="R29" s="449"/>
      <c r="S29" s="449"/>
      <c r="T29" s="449"/>
      <c r="U29" s="449"/>
      <c r="V29" s="450"/>
      <c r="W29" s="356"/>
      <c r="X29" s="357"/>
      <c r="Y29" s="358"/>
      <c r="Z29" s="445" t="s">
        <v>272</v>
      </c>
      <c r="AA29" s="446"/>
      <c r="AB29" s="446"/>
      <c r="AC29" s="446"/>
      <c r="AD29" s="446"/>
      <c r="AE29" s="446"/>
      <c r="AF29" s="446"/>
      <c r="AG29" s="447"/>
      <c r="AH29" s="448">
        <v>61</v>
      </c>
      <c r="AI29" s="449"/>
      <c r="AJ29" s="449"/>
      <c r="AK29" s="449"/>
      <c r="AL29" s="450"/>
      <c r="AM29" s="448">
        <v>188309</v>
      </c>
      <c r="AN29" s="449"/>
      <c r="AO29" s="449"/>
      <c r="AP29" s="449"/>
      <c r="AQ29" s="449"/>
      <c r="AR29" s="450"/>
      <c r="AS29" s="448">
        <v>3087</v>
      </c>
      <c r="AT29" s="449"/>
      <c r="AU29" s="449"/>
      <c r="AV29" s="449"/>
      <c r="AW29" s="449"/>
      <c r="AX29" s="451"/>
      <c r="AY29" s="324"/>
      <c r="AZ29" s="325"/>
      <c r="BA29" s="325"/>
      <c r="BB29" s="326"/>
      <c r="BC29" s="452" t="s">
        <v>273</v>
      </c>
      <c r="BD29" s="453"/>
      <c r="BE29" s="453"/>
      <c r="BF29" s="453"/>
      <c r="BG29" s="453"/>
      <c r="BH29" s="453"/>
      <c r="BI29" s="453"/>
      <c r="BJ29" s="453"/>
      <c r="BK29" s="453"/>
      <c r="BL29" s="453"/>
      <c r="BM29" s="454"/>
      <c r="BN29" s="455">
        <v>339306</v>
      </c>
      <c r="BO29" s="456"/>
      <c r="BP29" s="456"/>
      <c r="BQ29" s="456"/>
      <c r="BR29" s="456"/>
      <c r="BS29" s="456"/>
      <c r="BT29" s="456"/>
      <c r="BU29" s="457"/>
      <c r="BV29" s="455">
        <v>339296</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275</v>
      </c>
      <c r="X30" s="425"/>
      <c r="Y30" s="425"/>
      <c r="Z30" s="425"/>
      <c r="AA30" s="425"/>
      <c r="AB30" s="425"/>
      <c r="AC30" s="425"/>
      <c r="AD30" s="425"/>
      <c r="AE30" s="425"/>
      <c r="AF30" s="425"/>
      <c r="AG30" s="426"/>
      <c r="AH30" s="427">
        <v>94.5</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69</v>
      </c>
      <c r="BD30" s="431"/>
      <c r="BE30" s="431"/>
      <c r="BF30" s="431"/>
      <c r="BG30" s="431"/>
      <c r="BH30" s="431"/>
      <c r="BI30" s="431"/>
      <c r="BJ30" s="431"/>
      <c r="BK30" s="431"/>
      <c r="BL30" s="431"/>
      <c r="BM30" s="432"/>
      <c r="BN30" s="433">
        <v>6419936</v>
      </c>
      <c r="BO30" s="434"/>
      <c r="BP30" s="434"/>
      <c r="BQ30" s="434"/>
      <c r="BR30" s="434"/>
      <c r="BS30" s="434"/>
      <c r="BT30" s="434"/>
      <c r="BU30" s="435"/>
      <c r="BV30" s="433">
        <v>5963384</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6" t="s">
        <v>183</v>
      </c>
      <c r="D32" s="436"/>
      <c r="E32" s="436"/>
      <c r="F32" s="436"/>
      <c r="G32" s="436"/>
      <c r="H32" s="436"/>
      <c r="I32" s="436"/>
      <c r="J32" s="436"/>
      <c r="K32" s="436"/>
      <c r="L32" s="436"/>
      <c r="M32" s="436"/>
      <c r="N32" s="436"/>
      <c r="O32" s="436"/>
      <c r="P32" s="436"/>
      <c r="Q32" s="436"/>
      <c r="R32" s="436"/>
      <c r="S32" s="436"/>
      <c r="U32" s="417" t="s">
        <v>94</v>
      </c>
      <c r="V32" s="417"/>
      <c r="W32" s="417"/>
      <c r="X32" s="417"/>
      <c r="Y32" s="417"/>
      <c r="Z32" s="417"/>
      <c r="AA32" s="417"/>
      <c r="AB32" s="417"/>
      <c r="AC32" s="417"/>
      <c r="AD32" s="417"/>
      <c r="AE32" s="417"/>
      <c r="AF32" s="417"/>
      <c r="AG32" s="417"/>
      <c r="AH32" s="417"/>
      <c r="AI32" s="417"/>
      <c r="AJ32" s="417"/>
      <c r="AK32" s="417"/>
      <c r="AM32" s="417" t="s">
        <v>277</v>
      </c>
      <c r="AN32" s="417"/>
      <c r="AO32" s="417"/>
      <c r="AP32" s="417"/>
      <c r="AQ32" s="417"/>
      <c r="AR32" s="417"/>
      <c r="AS32" s="417"/>
      <c r="AT32" s="417"/>
      <c r="AU32" s="417"/>
      <c r="AV32" s="417"/>
      <c r="AW32" s="417"/>
      <c r="AX32" s="417"/>
      <c r="AY32" s="417"/>
      <c r="AZ32" s="417"/>
      <c r="BA32" s="417"/>
      <c r="BB32" s="417"/>
      <c r="BC32" s="417"/>
      <c r="BE32" s="417" t="s">
        <v>278</v>
      </c>
      <c r="BF32" s="417"/>
      <c r="BG32" s="417"/>
      <c r="BH32" s="417"/>
      <c r="BI32" s="417"/>
      <c r="BJ32" s="417"/>
      <c r="BK32" s="417"/>
      <c r="BL32" s="417"/>
      <c r="BM32" s="417"/>
      <c r="BN32" s="417"/>
      <c r="BO32" s="417"/>
      <c r="BP32" s="417"/>
      <c r="BQ32" s="417"/>
      <c r="BR32" s="417"/>
      <c r="BS32" s="417"/>
      <c r="BT32" s="417"/>
      <c r="BU32" s="417"/>
      <c r="BW32" s="417" t="s">
        <v>225</v>
      </c>
      <c r="BX32" s="417"/>
      <c r="BY32" s="417"/>
      <c r="BZ32" s="417"/>
      <c r="CA32" s="417"/>
      <c r="CB32" s="417"/>
      <c r="CC32" s="417"/>
      <c r="CD32" s="417"/>
      <c r="CE32" s="417"/>
      <c r="CF32" s="417"/>
      <c r="CG32" s="417"/>
      <c r="CH32" s="417"/>
      <c r="CI32" s="417"/>
      <c r="CJ32" s="417"/>
      <c r="CK32" s="417"/>
      <c r="CL32" s="417"/>
      <c r="CM32" s="417"/>
      <c r="CO32" s="417" t="s">
        <v>279</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15">
      <c r="A33" s="2"/>
      <c r="B33" s="5"/>
      <c r="C33" s="396" t="s">
        <v>61</v>
      </c>
      <c r="D33" s="396"/>
      <c r="E33" s="376" t="s">
        <v>280</v>
      </c>
      <c r="F33" s="376"/>
      <c r="G33" s="376"/>
      <c r="H33" s="376"/>
      <c r="I33" s="376"/>
      <c r="J33" s="376"/>
      <c r="K33" s="376"/>
      <c r="L33" s="376"/>
      <c r="M33" s="376"/>
      <c r="N33" s="376"/>
      <c r="O33" s="376"/>
      <c r="P33" s="376"/>
      <c r="Q33" s="376"/>
      <c r="R33" s="376"/>
      <c r="S33" s="376"/>
      <c r="T33" s="12"/>
      <c r="U33" s="396" t="s">
        <v>61</v>
      </c>
      <c r="V33" s="396"/>
      <c r="W33" s="376" t="s">
        <v>280</v>
      </c>
      <c r="X33" s="376"/>
      <c r="Y33" s="376"/>
      <c r="Z33" s="376"/>
      <c r="AA33" s="376"/>
      <c r="AB33" s="376"/>
      <c r="AC33" s="376"/>
      <c r="AD33" s="376"/>
      <c r="AE33" s="376"/>
      <c r="AF33" s="376"/>
      <c r="AG33" s="376"/>
      <c r="AH33" s="376"/>
      <c r="AI33" s="376"/>
      <c r="AJ33" s="376"/>
      <c r="AK33" s="376"/>
      <c r="AL33" s="12"/>
      <c r="AM33" s="396" t="s">
        <v>61</v>
      </c>
      <c r="AN33" s="396"/>
      <c r="AO33" s="376" t="s">
        <v>280</v>
      </c>
      <c r="AP33" s="376"/>
      <c r="AQ33" s="376"/>
      <c r="AR33" s="376"/>
      <c r="AS33" s="376"/>
      <c r="AT33" s="376"/>
      <c r="AU33" s="376"/>
      <c r="AV33" s="376"/>
      <c r="AW33" s="376"/>
      <c r="AX33" s="376"/>
      <c r="AY33" s="376"/>
      <c r="AZ33" s="376"/>
      <c r="BA33" s="376"/>
      <c r="BB33" s="376"/>
      <c r="BC33" s="376"/>
      <c r="BD33" s="8"/>
      <c r="BE33" s="376" t="s">
        <v>281</v>
      </c>
      <c r="BF33" s="376"/>
      <c r="BG33" s="376" t="s">
        <v>165</v>
      </c>
      <c r="BH33" s="376"/>
      <c r="BI33" s="376"/>
      <c r="BJ33" s="376"/>
      <c r="BK33" s="376"/>
      <c r="BL33" s="376"/>
      <c r="BM33" s="376"/>
      <c r="BN33" s="376"/>
      <c r="BO33" s="376"/>
      <c r="BP33" s="376"/>
      <c r="BQ33" s="376"/>
      <c r="BR33" s="376"/>
      <c r="BS33" s="376"/>
      <c r="BT33" s="376"/>
      <c r="BU33" s="376"/>
      <c r="BV33" s="8"/>
      <c r="BW33" s="396" t="s">
        <v>281</v>
      </c>
      <c r="BX33" s="396"/>
      <c r="BY33" s="376" t="s">
        <v>112</v>
      </c>
      <c r="BZ33" s="376"/>
      <c r="CA33" s="376"/>
      <c r="CB33" s="376"/>
      <c r="CC33" s="376"/>
      <c r="CD33" s="376"/>
      <c r="CE33" s="376"/>
      <c r="CF33" s="376"/>
      <c r="CG33" s="376"/>
      <c r="CH33" s="376"/>
      <c r="CI33" s="376"/>
      <c r="CJ33" s="376"/>
      <c r="CK33" s="376"/>
      <c r="CL33" s="376"/>
      <c r="CM33" s="376"/>
      <c r="CN33" s="12"/>
      <c r="CO33" s="396" t="s">
        <v>61</v>
      </c>
      <c r="CP33" s="396"/>
      <c r="CQ33" s="376" t="s">
        <v>283</v>
      </c>
      <c r="CR33" s="376"/>
      <c r="CS33" s="376"/>
      <c r="CT33" s="376"/>
      <c r="CU33" s="376"/>
      <c r="CV33" s="376"/>
      <c r="CW33" s="376"/>
      <c r="CX33" s="376"/>
      <c r="CY33" s="376"/>
      <c r="CZ33" s="376"/>
      <c r="DA33" s="376"/>
      <c r="DB33" s="376"/>
      <c r="DC33" s="376"/>
      <c r="DD33" s="376"/>
      <c r="DE33" s="376"/>
      <c r="DF33" s="12"/>
      <c r="DG33" s="416" t="s">
        <v>80</v>
      </c>
      <c r="DH33" s="416"/>
      <c r="DI33" s="19"/>
    </row>
    <row r="34" spans="1:113" ht="32.25" customHeight="1" x14ac:dyDescent="0.15">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芸西村国民健康保険特別会計</v>
      </c>
      <c r="X34" s="413"/>
      <c r="Y34" s="413"/>
      <c r="Z34" s="413"/>
      <c r="AA34" s="413"/>
      <c r="AB34" s="413"/>
      <c r="AC34" s="413"/>
      <c r="AD34" s="413"/>
      <c r="AE34" s="413"/>
      <c r="AF34" s="413"/>
      <c r="AG34" s="413"/>
      <c r="AH34" s="413"/>
      <c r="AI34" s="413"/>
      <c r="AJ34" s="413"/>
      <c r="AK34" s="413"/>
      <c r="AL34" s="2"/>
      <c r="AM34" s="414">
        <f>IF(AO34="","",MAX(C34:D43,U34:V43)+1)</f>
        <v>6</v>
      </c>
      <c r="AN34" s="414"/>
      <c r="AO34" s="413" t="str">
        <f>IF('各会計、関係団体の財政状況及び健全化判断比率'!B31="","",'各会計、関係団体の財政状況及び健全化判断比率'!B31)</f>
        <v>芸西村簡易水道事業会計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8</v>
      </c>
      <c r="BX34" s="414"/>
      <c r="BY34" s="413" t="str">
        <f>IF('各会計、関係団体の財政状況及び健全化判断比率'!B68="","",'各会計、関係団体の財政状況及び健全化判断比率'!B68)</f>
        <v>安芸広域市町村圏事務組合</v>
      </c>
      <c r="BZ34" s="413"/>
      <c r="CA34" s="413"/>
      <c r="CB34" s="413"/>
      <c r="CC34" s="413"/>
      <c r="CD34" s="413"/>
      <c r="CE34" s="413"/>
      <c r="CF34" s="413"/>
      <c r="CG34" s="413"/>
      <c r="CH34" s="413"/>
      <c r="CI34" s="413"/>
      <c r="CJ34" s="413"/>
      <c r="CK34" s="413"/>
      <c r="CL34" s="413"/>
      <c r="CM34" s="413"/>
      <c r="CN34" s="2"/>
      <c r="CO34" s="414" t="str">
        <f>IF(CQ34="","",MAX(C34:D43,U34:V43,AM34:AN43,BE34:BF43,BW34:BX43)+1)</f>
        <v/>
      </c>
      <c r="CP34" s="414"/>
      <c r="CQ34" s="413" t="str">
        <f>IF('各会計、関係団体の財政状況及び健全化判断比率'!BS7="","",'各会計、関係団体の財政状況及び健全化判断比率'!BS7)</f>
        <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15">
      <c r="A35" s="2"/>
      <c r="B35" s="5"/>
      <c r="C35" s="414">
        <f t="shared" ref="C35:C43" si="0">IF(E35="","",C34+1)</f>
        <v>2</v>
      </c>
      <c r="D35" s="414"/>
      <c r="E35" s="413" t="str">
        <f>IF('各会計、関係団体の財政状況及び健全化判断比率'!B8="","",'各会計、関係団体の財政状況及び健全化判断比率'!B8)</f>
        <v>芸西村住宅新築資金等特別会計</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芸西村介護保険事業特別会計</v>
      </c>
      <c r="X35" s="413"/>
      <c r="Y35" s="413"/>
      <c r="Z35" s="413"/>
      <c r="AA35" s="413"/>
      <c r="AB35" s="413"/>
      <c r="AC35" s="413"/>
      <c r="AD35" s="413"/>
      <c r="AE35" s="413"/>
      <c r="AF35" s="413"/>
      <c r="AG35" s="413"/>
      <c r="AH35" s="413"/>
      <c r="AI35" s="413"/>
      <c r="AJ35" s="413"/>
      <c r="AK35" s="413"/>
      <c r="AL35" s="2"/>
      <c r="AM35" s="414">
        <f t="shared" ref="AM35:AM43" si="2">IF(AO35="","",AM34+1)</f>
        <v>7</v>
      </c>
      <c r="AN35" s="414"/>
      <c r="AO35" s="413" t="str">
        <f>IF('各会計、関係団体の財政状況及び健全化判断比率'!B32="","",'各会計、関係団体の財政状況及び健全化判断比率'!B32)</f>
        <v>芸西村下水道事業会計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9</v>
      </c>
      <c r="BX35" s="414"/>
      <c r="BY35" s="413" t="str">
        <f>IF('各会計、関係団体の財政状況及び健全化判断比率'!B69="","",'各会計、関係団体の財政状況及び健全化判断比率'!B69)</f>
        <v>安芸広域市町村圏事務組合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15">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5</v>
      </c>
      <c r="V36" s="414"/>
      <c r="W36" s="413" t="str">
        <f>IF('各会計、関係団体の財政状況及び健全化判断比率'!B30="","",'各会計、関係団体の財政状況及び健全化判断比率'!B30)</f>
        <v>芸西村後期高齢者医療特別会計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10</v>
      </c>
      <c r="BX36" s="414"/>
      <c r="BY36" s="413" t="str">
        <f>IF('各会計、関係団体の財政状況及び健全化判断比率'!B70="","",'各会計、関係団体の財政状況及び健全化判断比率'!B70)</f>
        <v>こうち人づくり広域連合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15">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11</v>
      </c>
      <c r="BX37" s="414"/>
      <c r="BY37" s="413" t="str">
        <f>IF('各会計、関係団体の財政状況及び健全化判断比率'!B71="","",'各会計、関係団体の財政状況及び健全化判断比率'!B71)</f>
        <v>高知県市町村総合事務組合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15">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12</v>
      </c>
      <c r="BX38" s="414"/>
      <c r="BY38" s="413" t="str">
        <f>IF('各会計、関係団体の財政状況及び健全化判断比率'!B72="","",'各会計、関係団体の財政状況及び健全化判断比率'!B72)</f>
        <v>高知県市町村総合事務組合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15">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13</v>
      </c>
      <c r="BX39" s="414"/>
      <c r="BY39" s="413" t="str">
        <f>IF('各会計、関係団体の財政状況及び健全化判断比率'!B73="","",'各会計、関係団体の財政状況及び健全化判断比率'!B73)</f>
        <v>高知県後期高齢者医療広域連合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15">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14</v>
      </c>
      <c r="BX40" s="414"/>
      <c r="BY40" s="413" t="str">
        <f>IF('各会計、関係団体の財政状況及び健全化判断比率'!B74="","",'各会計、関係団体の財政状況及び健全化判断比率'!B74)</f>
        <v>高知県後期高齢者医療広域連合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15">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15</v>
      </c>
      <c r="BX41" s="414"/>
      <c r="BY41" s="413" t="str">
        <f>IF('各会計、関係団体の財政状況及び健全化判断比率'!B75="","",'各会計、関係団体の財政状況及び健全化判断比率'!B75)</f>
        <v>安芸広域市町村圏特別養護老人ホーム組合</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15">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f t="shared" si="4"/>
        <v>16</v>
      </c>
      <c r="BX42" s="414"/>
      <c r="BY42" s="413" t="str">
        <f>IF('各会計、関係団体の財政状況及び健全化判断比率'!B76="","",'各会計、関係団体の財政状況及び健全化判断比率'!B76)</f>
        <v>香南斎場組合</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15">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284</v>
      </c>
      <c r="E46" s="359" t="s">
        <v>285</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286</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288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290</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195</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292</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294</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9" t="s">
        <v>296</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15"/>
    <row r="55" spans="5:113" x14ac:dyDescent="0.15"/>
    <row r="56" spans="5:113" x14ac:dyDescent="0.15"/>
  </sheetData>
  <sheetProtection algorithmName="SHA-512" hashValue="H1rAiwCnrHT6n6VbL7VvyR9fHXIe1jff7AzNbl0kV1fw1yK8m5evUKaN6VPfH1MGtY6zfKIvgBoeUJ6h3DTQjw==" saltValue="5UcbowFCrUMgCui+gDW1M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518</v>
      </c>
      <c r="G33" s="201" t="s">
        <v>519</v>
      </c>
      <c r="H33" s="201" t="s">
        <v>520</v>
      </c>
      <c r="I33" s="201" t="s">
        <v>255</v>
      </c>
      <c r="J33" s="205" t="s">
        <v>521</v>
      </c>
      <c r="K33" s="186"/>
      <c r="L33" s="186"/>
      <c r="M33" s="186"/>
      <c r="N33" s="186"/>
      <c r="O33" s="186"/>
      <c r="P33" s="186"/>
    </row>
    <row r="34" spans="1:16" ht="39" customHeight="1" x14ac:dyDescent="0.15">
      <c r="A34" s="186"/>
      <c r="B34" s="188"/>
      <c r="C34" s="1025" t="s">
        <v>446</v>
      </c>
      <c r="D34" s="1025"/>
      <c r="E34" s="1026"/>
      <c r="F34" s="197">
        <v>7.23</v>
      </c>
      <c r="G34" s="202">
        <v>8.73</v>
      </c>
      <c r="H34" s="202">
        <v>18.5</v>
      </c>
      <c r="I34" s="202">
        <v>13.14</v>
      </c>
      <c r="J34" s="206">
        <v>15.76</v>
      </c>
      <c r="K34" s="186"/>
      <c r="L34" s="186"/>
      <c r="M34" s="186"/>
      <c r="N34" s="186"/>
      <c r="O34" s="186"/>
      <c r="P34" s="186"/>
    </row>
    <row r="35" spans="1:16" ht="39" customHeight="1" x14ac:dyDescent="0.15">
      <c r="A35" s="186"/>
      <c r="B35" s="189"/>
      <c r="C35" s="1021" t="s">
        <v>140</v>
      </c>
      <c r="D35" s="1021"/>
      <c r="E35" s="1022"/>
      <c r="F35" s="198" t="s">
        <v>198</v>
      </c>
      <c r="G35" s="203" t="s">
        <v>198</v>
      </c>
      <c r="H35" s="203" t="s">
        <v>198</v>
      </c>
      <c r="I35" s="203" t="s">
        <v>198</v>
      </c>
      <c r="J35" s="207">
        <v>9.1999999999999993</v>
      </c>
      <c r="K35" s="186"/>
      <c r="L35" s="186"/>
      <c r="M35" s="186"/>
      <c r="N35" s="186"/>
      <c r="O35" s="186"/>
      <c r="P35" s="186"/>
    </row>
    <row r="36" spans="1:16" ht="39" customHeight="1" x14ac:dyDescent="0.15">
      <c r="A36" s="186"/>
      <c r="B36" s="189"/>
      <c r="C36" s="1021" t="s">
        <v>390</v>
      </c>
      <c r="D36" s="1021"/>
      <c r="E36" s="1022"/>
      <c r="F36" s="198" t="s">
        <v>198</v>
      </c>
      <c r="G36" s="203" t="s">
        <v>198</v>
      </c>
      <c r="H36" s="203" t="s">
        <v>198</v>
      </c>
      <c r="I36" s="203" t="s">
        <v>198</v>
      </c>
      <c r="J36" s="207">
        <v>2.5299999999999998</v>
      </c>
      <c r="K36" s="186"/>
      <c r="L36" s="186"/>
      <c r="M36" s="186"/>
      <c r="N36" s="186"/>
      <c r="O36" s="186"/>
      <c r="P36" s="186"/>
    </row>
    <row r="37" spans="1:16" ht="39" customHeight="1" x14ac:dyDescent="0.15">
      <c r="A37" s="186"/>
      <c r="B37" s="189"/>
      <c r="C37" s="1021" t="s">
        <v>455</v>
      </c>
      <c r="D37" s="1021"/>
      <c r="E37" s="1022"/>
      <c r="F37" s="198">
        <v>0.06</v>
      </c>
      <c r="G37" s="203">
        <v>0.43</v>
      </c>
      <c r="H37" s="203">
        <v>0.13</v>
      </c>
      <c r="I37" s="203">
        <v>0.1</v>
      </c>
      <c r="J37" s="207">
        <v>0.23</v>
      </c>
      <c r="K37" s="186"/>
      <c r="L37" s="186"/>
      <c r="M37" s="186"/>
      <c r="N37" s="186"/>
      <c r="O37" s="186"/>
      <c r="P37" s="186"/>
    </row>
    <row r="38" spans="1:16" ht="39" customHeight="1" x14ac:dyDescent="0.15">
      <c r="A38" s="186"/>
      <c r="B38" s="189"/>
      <c r="C38" s="1021" t="s">
        <v>456</v>
      </c>
      <c r="D38" s="1021"/>
      <c r="E38" s="1022"/>
      <c r="F38" s="198">
        <v>1.19</v>
      </c>
      <c r="G38" s="203">
        <v>0.75</v>
      </c>
      <c r="H38" s="203">
        <v>0.36</v>
      </c>
      <c r="I38" s="203">
        <v>0.01</v>
      </c>
      <c r="J38" s="207">
        <v>0.01</v>
      </c>
      <c r="K38" s="186"/>
      <c r="L38" s="186"/>
      <c r="M38" s="186"/>
      <c r="N38" s="186"/>
      <c r="O38" s="186"/>
      <c r="P38" s="186"/>
    </row>
    <row r="39" spans="1:16" ht="39" customHeight="1" x14ac:dyDescent="0.15">
      <c r="A39" s="186"/>
      <c r="B39" s="189"/>
      <c r="C39" s="1021" t="s">
        <v>102</v>
      </c>
      <c r="D39" s="1021"/>
      <c r="E39" s="1022"/>
      <c r="F39" s="198">
        <v>0.09</v>
      </c>
      <c r="G39" s="203">
        <v>0.09</v>
      </c>
      <c r="H39" s="203">
        <v>0.06</v>
      </c>
      <c r="I39" s="203">
        <v>0.05</v>
      </c>
      <c r="J39" s="207">
        <v>0.01</v>
      </c>
      <c r="K39" s="186"/>
      <c r="L39" s="186"/>
      <c r="M39" s="186"/>
      <c r="N39" s="186"/>
      <c r="O39" s="186"/>
      <c r="P39" s="186"/>
    </row>
    <row r="40" spans="1:16" ht="39" customHeight="1" x14ac:dyDescent="0.15">
      <c r="A40" s="186"/>
      <c r="B40" s="189"/>
      <c r="C40" s="1021" t="s">
        <v>168</v>
      </c>
      <c r="D40" s="1021"/>
      <c r="E40" s="1022"/>
      <c r="F40" s="198">
        <v>0</v>
      </c>
      <c r="G40" s="203">
        <v>0.02</v>
      </c>
      <c r="H40" s="203">
        <v>0.01</v>
      </c>
      <c r="I40" s="203">
        <v>0</v>
      </c>
      <c r="J40" s="207">
        <v>0</v>
      </c>
      <c r="K40" s="186"/>
      <c r="L40" s="186"/>
      <c r="M40" s="186"/>
      <c r="N40" s="186"/>
      <c r="O40" s="186"/>
      <c r="P40" s="186"/>
    </row>
    <row r="41" spans="1:16" ht="39" customHeight="1" x14ac:dyDescent="0.15">
      <c r="A41" s="186"/>
      <c r="B41" s="189"/>
      <c r="C41" s="1021"/>
      <c r="D41" s="1021"/>
      <c r="E41" s="1022"/>
      <c r="F41" s="198"/>
      <c r="G41" s="203"/>
      <c r="H41" s="203"/>
      <c r="I41" s="203"/>
      <c r="J41" s="207"/>
      <c r="K41" s="186"/>
      <c r="L41" s="186"/>
      <c r="M41" s="186"/>
      <c r="N41" s="186"/>
      <c r="O41" s="186"/>
      <c r="P41" s="186"/>
    </row>
    <row r="42" spans="1:16" ht="39" customHeight="1" x14ac:dyDescent="0.15">
      <c r="A42" s="186"/>
      <c r="B42" s="190"/>
      <c r="C42" s="1021" t="s">
        <v>522</v>
      </c>
      <c r="D42" s="1021"/>
      <c r="E42" s="1022"/>
      <c r="F42" s="198" t="s">
        <v>198</v>
      </c>
      <c r="G42" s="203" t="s">
        <v>198</v>
      </c>
      <c r="H42" s="203" t="s">
        <v>198</v>
      </c>
      <c r="I42" s="203" t="s">
        <v>198</v>
      </c>
      <c r="J42" s="207" t="s">
        <v>198</v>
      </c>
      <c r="K42" s="186"/>
      <c r="L42" s="186"/>
      <c r="M42" s="186"/>
      <c r="N42" s="186"/>
      <c r="O42" s="186"/>
      <c r="P42" s="186"/>
    </row>
    <row r="43" spans="1:16" ht="39" customHeight="1" x14ac:dyDescent="0.15">
      <c r="A43" s="186"/>
      <c r="B43" s="191"/>
      <c r="C43" s="1023" t="s">
        <v>298</v>
      </c>
      <c r="D43" s="1023"/>
      <c r="E43" s="1024"/>
      <c r="F43" s="199">
        <v>0.47</v>
      </c>
      <c r="G43" s="204">
        <v>0.17</v>
      </c>
      <c r="H43" s="204">
        <v>0.39</v>
      </c>
      <c r="I43" s="204">
        <v>7.1</v>
      </c>
      <c r="J43" s="208" t="s">
        <v>198</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pdZGkuYbRscDjxfBFZK5NGA7n3QhIRiXChgP5iyXKeHkT6E2dbcwdLPyULUZhPCf+IkbU3Q4ELA15xMWdKIOsQ==" saltValue="FI42h6DGpgHoW/z1pgWbT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20</v>
      </c>
      <c r="C44" s="215"/>
      <c r="D44" s="215"/>
      <c r="E44" s="223"/>
      <c r="F44" s="223"/>
      <c r="G44" s="223"/>
      <c r="H44" s="223"/>
      <c r="I44" s="223"/>
      <c r="J44" s="226" t="s">
        <v>16</v>
      </c>
      <c r="K44" s="228" t="s">
        <v>518</v>
      </c>
      <c r="L44" s="237" t="s">
        <v>519</v>
      </c>
      <c r="M44" s="237" t="s">
        <v>520</v>
      </c>
      <c r="N44" s="237" t="s">
        <v>255</v>
      </c>
      <c r="O44" s="246" t="s">
        <v>521</v>
      </c>
      <c r="P44" s="85"/>
      <c r="Q44" s="85"/>
      <c r="R44" s="85"/>
      <c r="S44" s="85"/>
      <c r="T44" s="85"/>
      <c r="U44" s="85"/>
    </row>
    <row r="45" spans="1:21" ht="30.75" customHeight="1" x14ac:dyDescent="0.15">
      <c r="A45" s="85"/>
      <c r="B45" s="1042" t="s">
        <v>23</v>
      </c>
      <c r="C45" s="1043"/>
      <c r="D45" s="218"/>
      <c r="E45" s="1056" t="s">
        <v>21</v>
      </c>
      <c r="F45" s="1056"/>
      <c r="G45" s="1056"/>
      <c r="H45" s="1056"/>
      <c r="I45" s="1056"/>
      <c r="J45" s="1057"/>
      <c r="K45" s="229">
        <v>224</v>
      </c>
      <c r="L45" s="238">
        <v>227</v>
      </c>
      <c r="M45" s="238">
        <v>229</v>
      </c>
      <c r="N45" s="238">
        <v>241</v>
      </c>
      <c r="O45" s="247">
        <v>206</v>
      </c>
      <c r="P45" s="85"/>
      <c r="Q45" s="85"/>
      <c r="R45" s="85"/>
      <c r="S45" s="85"/>
      <c r="T45" s="85"/>
      <c r="U45" s="85"/>
    </row>
    <row r="46" spans="1:21" ht="30.75" customHeight="1" x14ac:dyDescent="0.15">
      <c r="A46" s="85"/>
      <c r="B46" s="1044"/>
      <c r="C46" s="1045"/>
      <c r="D46" s="219"/>
      <c r="E46" s="1048" t="s">
        <v>26</v>
      </c>
      <c r="F46" s="1048"/>
      <c r="G46" s="1048"/>
      <c r="H46" s="1048"/>
      <c r="I46" s="1048"/>
      <c r="J46" s="1049"/>
      <c r="K46" s="230" t="s">
        <v>198</v>
      </c>
      <c r="L46" s="239" t="s">
        <v>198</v>
      </c>
      <c r="M46" s="239" t="s">
        <v>198</v>
      </c>
      <c r="N46" s="239" t="s">
        <v>198</v>
      </c>
      <c r="O46" s="248" t="s">
        <v>198</v>
      </c>
      <c r="P46" s="85"/>
      <c r="Q46" s="85"/>
      <c r="R46" s="85"/>
      <c r="S46" s="85"/>
      <c r="T46" s="85"/>
      <c r="U46" s="85"/>
    </row>
    <row r="47" spans="1:21" ht="30.75" customHeight="1" x14ac:dyDescent="0.15">
      <c r="A47" s="85"/>
      <c r="B47" s="1044"/>
      <c r="C47" s="1045"/>
      <c r="D47" s="219"/>
      <c r="E47" s="1048" t="s">
        <v>30</v>
      </c>
      <c r="F47" s="1048"/>
      <c r="G47" s="1048"/>
      <c r="H47" s="1048"/>
      <c r="I47" s="1048"/>
      <c r="J47" s="1049"/>
      <c r="K47" s="230" t="s">
        <v>198</v>
      </c>
      <c r="L47" s="239" t="s">
        <v>198</v>
      </c>
      <c r="M47" s="239" t="s">
        <v>198</v>
      </c>
      <c r="N47" s="239" t="s">
        <v>198</v>
      </c>
      <c r="O47" s="248" t="s">
        <v>198</v>
      </c>
      <c r="P47" s="85"/>
      <c r="Q47" s="85"/>
      <c r="R47" s="85"/>
      <c r="S47" s="85"/>
      <c r="T47" s="85"/>
      <c r="U47" s="85"/>
    </row>
    <row r="48" spans="1:21" ht="30.75" customHeight="1" x14ac:dyDescent="0.15">
      <c r="A48" s="85"/>
      <c r="B48" s="1044"/>
      <c r="C48" s="1045"/>
      <c r="D48" s="219"/>
      <c r="E48" s="1048" t="s">
        <v>33</v>
      </c>
      <c r="F48" s="1048"/>
      <c r="G48" s="1048"/>
      <c r="H48" s="1048"/>
      <c r="I48" s="1048"/>
      <c r="J48" s="1049"/>
      <c r="K48" s="230">
        <v>169</v>
      </c>
      <c r="L48" s="239">
        <v>170</v>
      </c>
      <c r="M48" s="239">
        <v>186</v>
      </c>
      <c r="N48" s="239">
        <v>191</v>
      </c>
      <c r="O48" s="248">
        <v>113</v>
      </c>
      <c r="P48" s="85"/>
      <c r="Q48" s="85"/>
      <c r="R48" s="85"/>
      <c r="S48" s="85"/>
      <c r="T48" s="85"/>
      <c r="U48" s="85"/>
    </row>
    <row r="49" spans="1:21" ht="30.75" customHeight="1" x14ac:dyDescent="0.15">
      <c r="A49" s="85"/>
      <c r="B49" s="1044"/>
      <c r="C49" s="1045"/>
      <c r="D49" s="219"/>
      <c r="E49" s="1048" t="s">
        <v>0</v>
      </c>
      <c r="F49" s="1048"/>
      <c r="G49" s="1048"/>
      <c r="H49" s="1048"/>
      <c r="I49" s="1048"/>
      <c r="J49" s="1049"/>
      <c r="K49" s="230">
        <v>17</v>
      </c>
      <c r="L49" s="239" t="s">
        <v>198</v>
      </c>
      <c r="M49" s="239" t="s">
        <v>198</v>
      </c>
      <c r="N49" s="239" t="s">
        <v>198</v>
      </c>
      <c r="O49" s="248" t="s">
        <v>198</v>
      </c>
      <c r="P49" s="85"/>
      <c r="Q49" s="85"/>
      <c r="R49" s="85"/>
      <c r="S49" s="85"/>
      <c r="T49" s="85"/>
      <c r="U49" s="85"/>
    </row>
    <row r="50" spans="1:21" ht="30.75" customHeight="1" x14ac:dyDescent="0.15">
      <c r="A50" s="85"/>
      <c r="B50" s="1044"/>
      <c r="C50" s="1045"/>
      <c r="D50" s="219"/>
      <c r="E50" s="1048" t="s">
        <v>38</v>
      </c>
      <c r="F50" s="1048"/>
      <c r="G50" s="1048"/>
      <c r="H50" s="1048"/>
      <c r="I50" s="1048"/>
      <c r="J50" s="1049"/>
      <c r="K50" s="230" t="s">
        <v>198</v>
      </c>
      <c r="L50" s="239" t="s">
        <v>198</v>
      </c>
      <c r="M50" s="239" t="s">
        <v>198</v>
      </c>
      <c r="N50" s="239" t="s">
        <v>198</v>
      </c>
      <c r="O50" s="248" t="s">
        <v>198</v>
      </c>
      <c r="P50" s="85"/>
      <c r="Q50" s="85"/>
      <c r="R50" s="85"/>
      <c r="S50" s="85"/>
      <c r="T50" s="85"/>
      <c r="U50" s="85"/>
    </row>
    <row r="51" spans="1:21" ht="30.75" customHeight="1" x14ac:dyDescent="0.15">
      <c r="A51" s="85"/>
      <c r="B51" s="1046"/>
      <c r="C51" s="1047"/>
      <c r="D51" s="220"/>
      <c r="E51" s="1048" t="s">
        <v>41</v>
      </c>
      <c r="F51" s="1048"/>
      <c r="G51" s="1048"/>
      <c r="H51" s="1048"/>
      <c r="I51" s="1048"/>
      <c r="J51" s="1049"/>
      <c r="K51" s="230" t="s">
        <v>198</v>
      </c>
      <c r="L51" s="239" t="s">
        <v>198</v>
      </c>
      <c r="M51" s="239" t="s">
        <v>198</v>
      </c>
      <c r="N51" s="239" t="s">
        <v>198</v>
      </c>
      <c r="O51" s="248" t="s">
        <v>198</v>
      </c>
      <c r="P51" s="85"/>
      <c r="Q51" s="85"/>
      <c r="R51" s="85"/>
      <c r="S51" s="85"/>
      <c r="T51" s="85"/>
      <c r="U51" s="85"/>
    </row>
    <row r="52" spans="1:21" ht="30.75" customHeight="1" x14ac:dyDescent="0.15">
      <c r="A52" s="85"/>
      <c r="B52" s="1050" t="s">
        <v>45</v>
      </c>
      <c r="C52" s="1051"/>
      <c r="D52" s="220"/>
      <c r="E52" s="1048" t="s">
        <v>47</v>
      </c>
      <c r="F52" s="1048"/>
      <c r="G52" s="1048"/>
      <c r="H52" s="1048"/>
      <c r="I52" s="1048"/>
      <c r="J52" s="1049"/>
      <c r="K52" s="230">
        <v>288</v>
      </c>
      <c r="L52" s="239">
        <v>279</v>
      </c>
      <c r="M52" s="239">
        <v>275</v>
      </c>
      <c r="N52" s="239">
        <v>237</v>
      </c>
      <c r="O52" s="248">
        <v>230</v>
      </c>
      <c r="P52" s="85"/>
      <c r="Q52" s="85"/>
      <c r="R52" s="85"/>
      <c r="S52" s="85"/>
      <c r="T52" s="85"/>
      <c r="U52" s="85"/>
    </row>
    <row r="53" spans="1:21" ht="30.75" customHeight="1" x14ac:dyDescent="0.15">
      <c r="A53" s="85"/>
      <c r="B53" s="1052" t="s">
        <v>49</v>
      </c>
      <c r="C53" s="1053"/>
      <c r="D53" s="221"/>
      <c r="E53" s="1054" t="s">
        <v>52</v>
      </c>
      <c r="F53" s="1054"/>
      <c r="G53" s="1054"/>
      <c r="H53" s="1054"/>
      <c r="I53" s="1054"/>
      <c r="J53" s="1055"/>
      <c r="K53" s="231">
        <v>122</v>
      </c>
      <c r="L53" s="240">
        <v>118</v>
      </c>
      <c r="M53" s="240">
        <v>140</v>
      </c>
      <c r="N53" s="240">
        <v>195</v>
      </c>
      <c r="O53" s="249">
        <v>89</v>
      </c>
      <c r="P53" s="85"/>
      <c r="Q53" s="85"/>
      <c r="R53" s="85"/>
      <c r="S53" s="85"/>
      <c r="T53" s="85"/>
      <c r="U53" s="85"/>
    </row>
    <row r="54" spans="1:21" ht="24" customHeight="1" x14ac:dyDescent="0.1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15">
      <c r="A57" s="85"/>
      <c r="B57" s="212"/>
      <c r="C57" s="217"/>
      <c r="D57" s="217"/>
      <c r="E57" s="224"/>
      <c r="F57" s="224"/>
      <c r="G57" s="224"/>
      <c r="H57" s="224"/>
      <c r="I57" s="224"/>
      <c r="J57" s="227" t="s">
        <v>16</v>
      </c>
      <c r="K57" s="233" t="s">
        <v>518</v>
      </c>
      <c r="L57" s="241" t="s">
        <v>519</v>
      </c>
      <c r="M57" s="241" t="s">
        <v>520</v>
      </c>
      <c r="N57" s="241" t="s">
        <v>255</v>
      </c>
      <c r="O57" s="251" t="s">
        <v>521</v>
      </c>
      <c r="P57" s="85"/>
      <c r="Q57" s="85"/>
      <c r="R57" s="85"/>
      <c r="S57" s="85"/>
      <c r="T57" s="85"/>
      <c r="U57" s="85"/>
    </row>
    <row r="58" spans="1:21" ht="31.5" customHeight="1" x14ac:dyDescent="0.15">
      <c r="B58" s="1036" t="s">
        <v>58</v>
      </c>
      <c r="C58" s="1037"/>
      <c r="D58" s="1027" t="s">
        <v>64</v>
      </c>
      <c r="E58" s="1028"/>
      <c r="F58" s="1028"/>
      <c r="G58" s="1028"/>
      <c r="H58" s="1028"/>
      <c r="I58" s="1028"/>
      <c r="J58" s="1029"/>
      <c r="K58" s="234"/>
      <c r="L58" s="242"/>
      <c r="M58" s="242"/>
      <c r="N58" s="242"/>
      <c r="O58" s="252"/>
    </row>
    <row r="59" spans="1:21" ht="31.5" customHeight="1" x14ac:dyDescent="0.15">
      <c r="B59" s="1038"/>
      <c r="C59" s="1039"/>
      <c r="D59" s="1030" t="s">
        <v>13</v>
      </c>
      <c r="E59" s="1031"/>
      <c r="F59" s="1031"/>
      <c r="G59" s="1031"/>
      <c r="H59" s="1031"/>
      <c r="I59" s="1031"/>
      <c r="J59" s="1032"/>
      <c r="K59" s="235"/>
      <c r="L59" s="243"/>
      <c r="M59" s="243"/>
      <c r="N59" s="243"/>
      <c r="O59" s="253"/>
    </row>
    <row r="60" spans="1:21" ht="31.5" customHeight="1" x14ac:dyDescent="0.15">
      <c r="B60" s="1040"/>
      <c r="C60" s="1041"/>
      <c r="D60" s="1033" t="s">
        <v>65</v>
      </c>
      <c r="E60" s="1034"/>
      <c r="F60" s="1034"/>
      <c r="G60" s="1034"/>
      <c r="H60" s="1034"/>
      <c r="I60" s="1034"/>
      <c r="J60" s="1035"/>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39</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OF4LOu3gc5ArvZaKHvJtfkGpSL0Ro029kSEPGFTV2vnjpDB5NakKYIqcyg87djsOceBYNk4r5YtLLH902ivHFg==" saltValue="PHHBLy/zm5u6kRpKzCqhv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20</v>
      </c>
      <c r="C40" s="215"/>
      <c r="D40" s="215"/>
      <c r="E40" s="223"/>
      <c r="F40" s="223"/>
      <c r="G40" s="223"/>
      <c r="H40" s="226" t="s">
        <v>16</v>
      </c>
      <c r="I40" s="228" t="s">
        <v>518</v>
      </c>
      <c r="J40" s="237" t="s">
        <v>519</v>
      </c>
      <c r="K40" s="237" t="s">
        <v>520</v>
      </c>
      <c r="L40" s="237" t="s">
        <v>255</v>
      </c>
      <c r="M40" s="266" t="s">
        <v>521</v>
      </c>
    </row>
    <row r="41" spans="2:13" ht="27.75" customHeight="1" x14ac:dyDescent="0.15">
      <c r="B41" s="1042" t="s">
        <v>35</v>
      </c>
      <c r="C41" s="1043"/>
      <c r="D41" s="218"/>
      <c r="E41" s="1067" t="s">
        <v>56</v>
      </c>
      <c r="F41" s="1067"/>
      <c r="G41" s="1067"/>
      <c r="H41" s="1068"/>
      <c r="I41" s="259">
        <v>2261</v>
      </c>
      <c r="J41" s="263">
        <v>2248</v>
      </c>
      <c r="K41" s="263">
        <v>2180</v>
      </c>
      <c r="L41" s="263">
        <v>2127</v>
      </c>
      <c r="M41" s="267">
        <v>2062</v>
      </c>
    </row>
    <row r="42" spans="2:13" ht="27.75" customHeight="1" x14ac:dyDescent="0.15">
      <c r="B42" s="1044"/>
      <c r="C42" s="1045"/>
      <c r="D42" s="219"/>
      <c r="E42" s="1058" t="s">
        <v>71</v>
      </c>
      <c r="F42" s="1058"/>
      <c r="G42" s="1058"/>
      <c r="H42" s="1059"/>
      <c r="I42" s="260" t="s">
        <v>198</v>
      </c>
      <c r="J42" s="264" t="s">
        <v>198</v>
      </c>
      <c r="K42" s="264" t="s">
        <v>198</v>
      </c>
      <c r="L42" s="264">
        <v>11</v>
      </c>
      <c r="M42" s="268">
        <v>8</v>
      </c>
    </row>
    <row r="43" spans="2:13" ht="27.75" customHeight="1" x14ac:dyDescent="0.15">
      <c r="B43" s="1044"/>
      <c r="C43" s="1045"/>
      <c r="D43" s="219"/>
      <c r="E43" s="1058" t="s">
        <v>73</v>
      </c>
      <c r="F43" s="1058"/>
      <c r="G43" s="1058"/>
      <c r="H43" s="1059"/>
      <c r="I43" s="260">
        <v>1861</v>
      </c>
      <c r="J43" s="264">
        <v>1809</v>
      </c>
      <c r="K43" s="264">
        <v>1905</v>
      </c>
      <c r="L43" s="264">
        <v>1721</v>
      </c>
      <c r="M43" s="268">
        <v>3075</v>
      </c>
    </row>
    <row r="44" spans="2:13" ht="27.75" customHeight="1" x14ac:dyDescent="0.15">
      <c r="B44" s="1044"/>
      <c r="C44" s="1045"/>
      <c r="D44" s="219"/>
      <c r="E44" s="1058" t="s">
        <v>75</v>
      </c>
      <c r="F44" s="1058"/>
      <c r="G44" s="1058"/>
      <c r="H44" s="1059"/>
      <c r="I44" s="260" t="s">
        <v>198</v>
      </c>
      <c r="J44" s="264" t="s">
        <v>198</v>
      </c>
      <c r="K44" s="264" t="s">
        <v>198</v>
      </c>
      <c r="L44" s="264" t="s">
        <v>198</v>
      </c>
      <c r="M44" s="268" t="s">
        <v>198</v>
      </c>
    </row>
    <row r="45" spans="2:13" ht="27.75" customHeight="1" x14ac:dyDescent="0.15">
      <c r="B45" s="1044"/>
      <c r="C45" s="1045"/>
      <c r="D45" s="219"/>
      <c r="E45" s="1058" t="s">
        <v>77</v>
      </c>
      <c r="F45" s="1058"/>
      <c r="G45" s="1058"/>
      <c r="H45" s="1059"/>
      <c r="I45" s="260">
        <v>310</v>
      </c>
      <c r="J45" s="264">
        <v>262</v>
      </c>
      <c r="K45" s="264">
        <v>276</v>
      </c>
      <c r="L45" s="264">
        <v>275</v>
      </c>
      <c r="M45" s="268">
        <v>281</v>
      </c>
    </row>
    <row r="46" spans="2:13" ht="27.75" customHeight="1" x14ac:dyDescent="0.15">
      <c r="B46" s="1044"/>
      <c r="C46" s="1045"/>
      <c r="D46" s="220"/>
      <c r="E46" s="1058" t="s">
        <v>76</v>
      </c>
      <c r="F46" s="1058"/>
      <c r="G46" s="1058"/>
      <c r="H46" s="1059"/>
      <c r="I46" s="260" t="s">
        <v>198</v>
      </c>
      <c r="J46" s="264" t="s">
        <v>198</v>
      </c>
      <c r="K46" s="264" t="s">
        <v>198</v>
      </c>
      <c r="L46" s="264" t="s">
        <v>198</v>
      </c>
      <c r="M46" s="268" t="s">
        <v>198</v>
      </c>
    </row>
    <row r="47" spans="2:13" ht="27.75" customHeight="1" x14ac:dyDescent="0.15">
      <c r="B47" s="1044"/>
      <c r="C47" s="1045"/>
      <c r="D47" s="256"/>
      <c r="E47" s="1064" t="s">
        <v>79</v>
      </c>
      <c r="F47" s="1065"/>
      <c r="G47" s="1065"/>
      <c r="H47" s="1066"/>
      <c r="I47" s="260" t="s">
        <v>198</v>
      </c>
      <c r="J47" s="264" t="s">
        <v>198</v>
      </c>
      <c r="K47" s="264" t="s">
        <v>198</v>
      </c>
      <c r="L47" s="264" t="s">
        <v>198</v>
      </c>
      <c r="M47" s="268" t="s">
        <v>198</v>
      </c>
    </row>
    <row r="48" spans="2:13" ht="27.75" customHeight="1" x14ac:dyDescent="0.15">
      <c r="B48" s="1044"/>
      <c r="C48" s="1045"/>
      <c r="D48" s="219"/>
      <c r="E48" s="1058" t="s">
        <v>85</v>
      </c>
      <c r="F48" s="1058"/>
      <c r="G48" s="1058"/>
      <c r="H48" s="1059"/>
      <c r="I48" s="260" t="s">
        <v>198</v>
      </c>
      <c r="J48" s="264" t="s">
        <v>198</v>
      </c>
      <c r="K48" s="264" t="s">
        <v>198</v>
      </c>
      <c r="L48" s="264" t="s">
        <v>198</v>
      </c>
      <c r="M48" s="268" t="s">
        <v>198</v>
      </c>
    </row>
    <row r="49" spans="2:13" ht="27.75" customHeight="1" x14ac:dyDescent="0.15">
      <c r="B49" s="1046"/>
      <c r="C49" s="1047"/>
      <c r="D49" s="219"/>
      <c r="E49" s="1058" t="s">
        <v>90</v>
      </c>
      <c r="F49" s="1058"/>
      <c r="G49" s="1058"/>
      <c r="H49" s="1059"/>
      <c r="I49" s="260" t="s">
        <v>198</v>
      </c>
      <c r="J49" s="264" t="s">
        <v>198</v>
      </c>
      <c r="K49" s="264" t="s">
        <v>198</v>
      </c>
      <c r="L49" s="264" t="s">
        <v>198</v>
      </c>
      <c r="M49" s="268" t="s">
        <v>198</v>
      </c>
    </row>
    <row r="50" spans="2:13" ht="27.75" customHeight="1" x14ac:dyDescent="0.15">
      <c r="B50" s="1062" t="s">
        <v>92</v>
      </c>
      <c r="C50" s="1063"/>
      <c r="D50" s="257"/>
      <c r="E50" s="1058" t="s">
        <v>93</v>
      </c>
      <c r="F50" s="1058"/>
      <c r="G50" s="1058"/>
      <c r="H50" s="1059"/>
      <c r="I50" s="260">
        <v>4654</v>
      </c>
      <c r="J50" s="264">
        <v>5432</v>
      </c>
      <c r="K50" s="264">
        <v>6102</v>
      </c>
      <c r="L50" s="264">
        <v>6987</v>
      </c>
      <c r="M50" s="268">
        <v>7444</v>
      </c>
    </row>
    <row r="51" spans="2:13" ht="27.75" customHeight="1" x14ac:dyDescent="0.15">
      <c r="B51" s="1044"/>
      <c r="C51" s="1045"/>
      <c r="D51" s="219"/>
      <c r="E51" s="1058" t="s">
        <v>95</v>
      </c>
      <c r="F51" s="1058"/>
      <c r="G51" s="1058"/>
      <c r="H51" s="1059"/>
      <c r="I51" s="260">
        <v>126</v>
      </c>
      <c r="J51" s="264">
        <v>98</v>
      </c>
      <c r="K51" s="264">
        <v>166</v>
      </c>
      <c r="L51" s="264">
        <v>58</v>
      </c>
      <c r="M51" s="268">
        <v>46</v>
      </c>
    </row>
    <row r="52" spans="2:13" ht="27.75" customHeight="1" x14ac:dyDescent="0.15">
      <c r="B52" s="1046"/>
      <c r="C52" s="1047"/>
      <c r="D52" s="219"/>
      <c r="E52" s="1058" t="s">
        <v>43</v>
      </c>
      <c r="F52" s="1058"/>
      <c r="G52" s="1058"/>
      <c r="H52" s="1059"/>
      <c r="I52" s="260">
        <v>2485</v>
      </c>
      <c r="J52" s="264">
        <v>2341</v>
      </c>
      <c r="K52" s="264">
        <v>2228</v>
      </c>
      <c r="L52" s="264">
        <v>2266</v>
      </c>
      <c r="M52" s="268">
        <v>1986</v>
      </c>
    </row>
    <row r="53" spans="2:13" ht="27.75" customHeight="1" x14ac:dyDescent="0.15">
      <c r="B53" s="1052" t="s">
        <v>49</v>
      </c>
      <c r="C53" s="1053"/>
      <c r="D53" s="221"/>
      <c r="E53" s="1060" t="s">
        <v>99</v>
      </c>
      <c r="F53" s="1060"/>
      <c r="G53" s="1060"/>
      <c r="H53" s="1061"/>
      <c r="I53" s="261">
        <v>-2832</v>
      </c>
      <c r="J53" s="265">
        <v>-3552</v>
      </c>
      <c r="K53" s="265">
        <v>-4134</v>
      </c>
      <c r="L53" s="265">
        <v>-5176</v>
      </c>
      <c r="M53" s="269">
        <v>-4049</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nMzlMpNqkd+uVezEm6IXBDZlhBVLbyItAMz7tT9kdJPKtOhWJ0FKxpGB8tiaAVAYiEOzkyiQocMvG94hEmCKWg==" saltValue="vu23DUdJXgLDyEDqrzB94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97</v>
      </c>
    </row>
    <row r="54" spans="2:8" ht="29.25" customHeight="1" x14ac:dyDescent="0.2">
      <c r="B54" s="270" t="s">
        <v>5</v>
      </c>
      <c r="C54" s="276"/>
      <c r="D54" s="276"/>
      <c r="E54" s="277" t="s">
        <v>16</v>
      </c>
      <c r="F54" s="278" t="s">
        <v>520</v>
      </c>
      <c r="G54" s="278" t="s">
        <v>255</v>
      </c>
      <c r="H54" s="286" t="s">
        <v>521</v>
      </c>
    </row>
    <row r="55" spans="2:8" ht="52.5" customHeight="1" x14ac:dyDescent="0.15">
      <c r="B55" s="271"/>
      <c r="C55" s="1077" t="s">
        <v>104</v>
      </c>
      <c r="D55" s="1077"/>
      <c r="E55" s="1078"/>
      <c r="F55" s="279">
        <v>433</v>
      </c>
      <c r="G55" s="279">
        <v>433</v>
      </c>
      <c r="H55" s="287">
        <v>434</v>
      </c>
    </row>
    <row r="56" spans="2:8" ht="52.5" customHeight="1" x14ac:dyDescent="0.15">
      <c r="B56" s="272"/>
      <c r="C56" s="1079" t="s">
        <v>107</v>
      </c>
      <c r="D56" s="1079"/>
      <c r="E56" s="1080"/>
      <c r="F56" s="280">
        <v>339</v>
      </c>
      <c r="G56" s="280">
        <v>339</v>
      </c>
      <c r="H56" s="288">
        <v>339</v>
      </c>
    </row>
    <row r="57" spans="2:8" ht="53.25" customHeight="1" x14ac:dyDescent="0.15">
      <c r="B57" s="272"/>
      <c r="C57" s="1081" t="s">
        <v>69</v>
      </c>
      <c r="D57" s="1081"/>
      <c r="E57" s="1082"/>
      <c r="F57" s="281">
        <v>5079</v>
      </c>
      <c r="G57" s="281">
        <v>5963</v>
      </c>
      <c r="H57" s="289">
        <v>6420</v>
      </c>
    </row>
    <row r="58" spans="2:8" ht="45.75" customHeight="1" x14ac:dyDescent="0.15">
      <c r="B58" s="273"/>
      <c r="C58" s="1069" t="s">
        <v>531</v>
      </c>
      <c r="D58" s="1070"/>
      <c r="E58" s="1071"/>
      <c r="F58" s="282">
        <v>2692</v>
      </c>
      <c r="G58" s="282">
        <v>3225</v>
      </c>
      <c r="H58" s="290">
        <v>3378</v>
      </c>
    </row>
    <row r="59" spans="2:8" ht="45.75" customHeight="1" x14ac:dyDescent="0.15">
      <c r="B59" s="273"/>
      <c r="C59" s="1069" t="s">
        <v>532</v>
      </c>
      <c r="D59" s="1070"/>
      <c r="E59" s="1071"/>
      <c r="F59" s="282">
        <v>1000</v>
      </c>
      <c r="G59" s="282">
        <v>1351</v>
      </c>
      <c r="H59" s="290">
        <v>1353</v>
      </c>
    </row>
    <row r="60" spans="2:8" ht="45.75" customHeight="1" x14ac:dyDescent="0.15">
      <c r="B60" s="273"/>
      <c r="C60" s="1069" t="s">
        <v>109</v>
      </c>
      <c r="D60" s="1070"/>
      <c r="E60" s="1071"/>
      <c r="F60" s="282">
        <v>384</v>
      </c>
      <c r="G60" s="282">
        <v>384</v>
      </c>
      <c r="H60" s="290">
        <v>385</v>
      </c>
    </row>
    <row r="61" spans="2:8" ht="45.75" customHeight="1" x14ac:dyDescent="0.15">
      <c r="B61" s="273"/>
      <c r="C61" s="1069" t="s">
        <v>40</v>
      </c>
      <c r="D61" s="1070"/>
      <c r="E61" s="1071"/>
      <c r="F61" s="282">
        <v>369</v>
      </c>
      <c r="G61" s="282">
        <v>369</v>
      </c>
      <c r="H61" s="290">
        <v>369</v>
      </c>
    </row>
    <row r="62" spans="2:8" ht="45.75" customHeight="1" x14ac:dyDescent="0.15">
      <c r="B62" s="274"/>
      <c r="C62" s="1072" t="s">
        <v>533</v>
      </c>
      <c r="D62" s="1073"/>
      <c r="E62" s="1074"/>
      <c r="F62" s="283">
        <v>362</v>
      </c>
      <c r="G62" s="283">
        <v>362</v>
      </c>
      <c r="H62" s="291">
        <v>363</v>
      </c>
    </row>
    <row r="63" spans="2:8" ht="52.5" customHeight="1" x14ac:dyDescent="0.15">
      <c r="B63" s="275"/>
      <c r="C63" s="1075" t="s">
        <v>110</v>
      </c>
      <c r="D63" s="1075"/>
      <c r="E63" s="1076"/>
      <c r="F63" s="284">
        <v>5851</v>
      </c>
      <c r="G63" s="284">
        <v>6736</v>
      </c>
      <c r="H63" s="292">
        <v>7193</v>
      </c>
    </row>
    <row r="64" spans="2:8" x14ac:dyDescent="0.15"/>
  </sheetData>
  <sheetProtection algorithmName="SHA-512" hashValue="hDujs8l7HX1YipeSpD6usEWidlYoxUWLWECGS+s/EarEJgYnQqqXjJxMMDr0iS99O1oBoqWygL60bNyD6h3WwQ==" saltValue="AYXlwH3KEVhr1nrvbnjru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81</v>
      </c>
      <c r="E2" s="124"/>
      <c r="F2" s="308" t="s">
        <v>517</v>
      </c>
      <c r="G2" s="148"/>
      <c r="H2" s="158"/>
    </row>
    <row r="3" spans="1:8" x14ac:dyDescent="0.15">
      <c r="A3" s="114" t="s">
        <v>476</v>
      </c>
      <c r="B3" s="106"/>
      <c r="C3" s="301"/>
      <c r="D3" s="304">
        <v>214389</v>
      </c>
      <c r="E3" s="306"/>
      <c r="F3" s="309">
        <v>301035</v>
      </c>
      <c r="G3" s="311"/>
      <c r="H3" s="314"/>
    </row>
    <row r="4" spans="1:8" x14ac:dyDescent="0.15">
      <c r="A4" s="99"/>
      <c r="B4" s="105"/>
      <c r="C4" s="302"/>
      <c r="D4" s="305">
        <v>153906</v>
      </c>
      <c r="E4" s="307"/>
      <c r="F4" s="310">
        <v>154376</v>
      </c>
      <c r="G4" s="312"/>
      <c r="H4" s="315"/>
    </row>
    <row r="5" spans="1:8" x14ac:dyDescent="0.15">
      <c r="A5" s="114" t="s">
        <v>317</v>
      </c>
      <c r="B5" s="106"/>
      <c r="C5" s="301"/>
      <c r="D5" s="304">
        <v>221908</v>
      </c>
      <c r="E5" s="306"/>
      <c r="F5" s="309">
        <v>277467</v>
      </c>
      <c r="G5" s="311"/>
      <c r="H5" s="314"/>
    </row>
    <row r="6" spans="1:8" x14ac:dyDescent="0.15">
      <c r="A6" s="99"/>
      <c r="B6" s="105"/>
      <c r="C6" s="302"/>
      <c r="D6" s="305">
        <v>64472</v>
      </c>
      <c r="E6" s="307"/>
      <c r="F6" s="310">
        <v>128378</v>
      </c>
      <c r="G6" s="312"/>
      <c r="H6" s="315"/>
    </row>
    <row r="7" spans="1:8" x14ac:dyDescent="0.15">
      <c r="A7" s="114" t="s">
        <v>136</v>
      </c>
      <c r="B7" s="106"/>
      <c r="C7" s="301"/>
      <c r="D7" s="304">
        <v>116990</v>
      </c>
      <c r="E7" s="306"/>
      <c r="F7" s="309">
        <v>282256</v>
      </c>
      <c r="G7" s="311"/>
      <c r="H7" s="314"/>
    </row>
    <row r="8" spans="1:8" x14ac:dyDescent="0.15">
      <c r="A8" s="99"/>
      <c r="B8" s="105"/>
      <c r="C8" s="302"/>
      <c r="D8" s="305">
        <v>67911</v>
      </c>
      <c r="E8" s="307"/>
      <c r="F8" s="310">
        <v>145453</v>
      </c>
      <c r="G8" s="312"/>
      <c r="H8" s="315"/>
    </row>
    <row r="9" spans="1:8" x14ac:dyDescent="0.15">
      <c r="A9" s="114" t="s">
        <v>515</v>
      </c>
      <c r="B9" s="106"/>
      <c r="C9" s="301"/>
      <c r="D9" s="304">
        <v>150544</v>
      </c>
      <c r="E9" s="306"/>
      <c r="F9" s="309">
        <v>295341</v>
      </c>
      <c r="G9" s="311"/>
      <c r="H9" s="314"/>
    </row>
    <row r="10" spans="1:8" x14ac:dyDescent="0.15">
      <c r="A10" s="99"/>
      <c r="B10" s="105"/>
      <c r="C10" s="302"/>
      <c r="D10" s="305">
        <v>82243</v>
      </c>
      <c r="E10" s="307"/>
      <c r="F10" s="310">
        <v>137402</v>
      </c>
      <c r="G10" s="312"/>
      <c r="H10" s="315"/>
    </row>
    <row r="11" spans="1:8" x14ac:dyDescent="0.15">
      <c r="A11" s="114" t="s">
        <v>516</v>
      </c>
      <c r="B11" s="106"/>
      <c r="C11" s="301"/>
      <c r="D11" s="304">
        <v>172538</v>
      </c>
      <c r="E11" s="306"/>
      <c r="F11" s="309">
        <v>292845</v>
      </c>
      <c r="G11" s="311"/>
      <c r="H11" s="314"/>
    </row>
    <row r="12" spans="1:8" x14ac:dyDescent="0.15">
      <c r="A12" s="99"/>
      <c r="B12" s="105"/>
      <c r="C12" s="303"/>
      <c r="D12" s="305">
        <v>87288</v>
      </c>
      <c r="E12" s="307"/>
      <c r="F12" s="310">
        <v>143187</v>
      </c>
      <c r="G12" s="312"/>
      <c r="H12" s="315"/>
    </row>
    <row r="13" spans="1:8" x14ac:dyDescent="0.15">
      <c r="A13" s="114"/>
      <c r="B13" s="106"/>
      <c r="C13" s="301"/>
      <c r="D13" s="304">
        <v>175274</v>
      </c>
      <c r="E13" s="306"/>
      <c r="F13" s="309">
        <v>289789</v>
      </c>
      <c r="G13" s="313"/>
      <c r="H13" s="314"/>
    </row>
    <row r="14" spans="1:8" x14ac:dyDescent="0.15">
      <c r="A14" s="99"/>
      <c r="B14" s="105"/>
      <c r="C14" s="302"/>
      <c r="D14" s="305">
        <v>91164</v>
      </c>
      <c r="E14" s="307"/>
      <c r="F14" s="310">
        <v>141759</v>
      </c>
      <c r="G14" s="312"/>
      <c r="H14" s="315"/>
    </row>
    <row r="17" spans="1:11" x14ac:dyDescent="0.15">
      <c r="A17" s="293" t="s">
        <v>22</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87</v>
      </c>
      <c r="B19" s="294">
        <f>ROUND(VALUE(SUBSTITUTE(実質収支比率等に係る経年分析!F$48,"▲","-")),2)</f>
        <v>7.23</v>
      </c>
      <c r="C19" s="294">
        <f>ROUND(VALUE(SUBSTITUTE(実質収支比率等に係る経年分析!G$48,"▲","-")),2)</f>
        <v>8.75</v>
      </c>
      <c r="D19" s="294">
        <f>ROUND(VALUE(SUBSTITUTE(実質収支比率等に係る経年分析!H$48,"▲","-")),2)</f>
        <v>18.53</v>
      </c>
      <c r="E19" s="294">
        <f>ROUND(VALUE(SUBSTITUTE(実質収支比率等に係る経年分析!I$48,"▲","-")),2)</f>
        <v>13.14</v>
      </c>
      <c r="F19" s="294">
        <f>ROUND(VALUE(SUBSTITUTE(実質収支比率等に係る経年分析!J$48,"▲","-")),2)</f>
        <v>15.76</v>
      </c>
    </row>
    <row r="20" spans="1:11" x14ac:dyDescent="0.15">
      <c r="A20" s="294" t="s">
        <v>36</v>
      </c>
      <c r="B20" s="294">
        <f>ROUND(VALUE(SUBSTITUTE(実質収支比率等に係る経年分析!F$47,"▲","-")),2)</f>
        <v>23.24</v>
      </c>
      <c r="C20" s="294">
        <f>ROUND(VALUE(SUBSTITUTE(実質収支比率等に係る経年分析!G$47,"▲","-")),2)</f>
        <v>21.41</v>
      </c>
      <c r="D20" s="294">
        <f>ROUND(VALUE(SUBSTITUTE(実質収支比率等に係る経年分析!H$47,"▲","-")),2)</f>
        <v>22.04</v>
      </c>
      <c r="E20" s="294">
        <f>ROUND(VALUE(SUBSTITUTE(実質収支比率等に係る経年分析!I$47,"▲","-")),2)</f>
        <v>21.98</v>
      </c>
      <c r="F20" s="294">
        <f>ROUND(VALUE(SUBSTITUTE(実質収支比率等に係る経年分析!J$47,"▲","-")),2)</f>
        <v>21.31</v>
      </c>
    </row>
    <row r="21" spans="1:11" x14ac:dyDescent="0.15">
      <c r="A21" s="294" t="s">
        <v>113</v>
      </c>
      <c r="B21" s="294">
        <f>IF(ISNUMBER(VALUE(SUBSTITUTE(実質収支比率等に係る経年分析!F$49,"▲","-"))),ROUND(VALUE(SUBSTITUTE(実質収支比率等に係る経年分析!F$49,"▲","-")),2),NA())</f>
        <v>10.32</v>
      </c>
      <c r="C21" s="294">
        <f>IF(ISNUMBER(VALUE(SUBSTITUTE(実質収支比率等に係る経年分析!G$49,"▲","-"))),ROUND(VALUE(SUBSTITUTE(実質収支比率等に係る経年分析!G$49,"▲","-")),2),NA())</f>
        <v>2.11</v>
      </c>
      <c r="D21" s="294">
        <f>IF(ISNUMBER(VALUE(SUBSTITUTE(実質収支比率等に係る経年分析!H$49,"▲","-"))),ROUND(VALUE(SUBSTITUTE(実質収支比率等に係る経年分析!H$49,"▲","-")),2),NA())</f>
        <v>9.5500000000000007</v>
      </c>
      <c r="E21" s="294">
        <f>IF(ISNUMBER(VALUE(SUBSTITUTE(実質収支比率等に係る経年分析!I$49,"▲","-"))),ROUND(VALUE(SUBSTITUTE(実質収支比率等に係る経年分析!I$49,"▲","-")),2),NA())</f>
        <v>-5.3</v>
      </c>
      <c r="F21" s="294">
        <f>IF(ISNUMBER(VALUE(SUBSTITUTE(実質収支比率等に係る経年分析!J$49,"▲","-"))),ROUND(VALUE(SUBSTITUTE(実質収支比率等に係る経年分析!J$49,"▲","-")),2),NA())</f>
        <v>3.06</v>
      </c>
    </row>
    <row r="24" spans="1:11" x14ac:dyDescent="0.15">
      <c r="A24" s="293" t="s">
        <v>100</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115</v>
      </c>
      <c r="C26" s="295" t="s">
        <v>67</v>
      </c>
      <c r="D26" s="295" t="s">
        <v>115</v>
      </c>
      <c r="E26" s="295" t="s">
        <v>67</v>
      </c>
      <c r="F26" s="295" t="s">
        <v>115</v>
      </c>
      <c r="G26" s="295" t="s">
        <v>67</v>
      </c>
      <c r="H26" s="295" t="s">
        <v>115</v>
      </c>
      <c r="I26" s="295" t="s">
        <v>67</v>
      </c>
      <c r="J26" s="295" t="s">
        <v>115</v>
      </c>
      <c r="K26" s="295" t="s">
        <v>67</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0.47</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0.17</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0.39</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7.1</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芸西村住宅新築資金等特別会計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0.02</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15">
      <c r="A31" s="295" t="str">
        <f>IF(連結実質赤字比率に係る赤字・黒字の構成分析!C$39="",NA(),連結実質赤字比率に係る赤字・黒字の構成分析!C$39)</f>
        <v>芸西村後期高齢者医療特別会計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0.09</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0.09</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0.06</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0.05</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0.01</v>
      </c>
    </row>
    <row r="32" spans="1:11" x14ac:dyDescent="0.15">
      <c r="A32" s="295" t="str">
        <f>IF(連結実質赤字比率に係る赤字・黒字の構成分析!C$38="",NA(),連結実質赤字比率に係る赤字・黒字の構成分析!C$38)</f>
        <v>芸西村介護保険事業特別会計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1.19</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0.75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0.36</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0.01</v>
      </c>
    </row>
    <row r="33" spans="1:16" x14ac:dyDescent="0.15">
      <c r="A33" s="295" t="str">
        <f>IF(連結実質赤字比率に係る赤字・黒字の構成分析!C$37="",NA(),連結実質赤字比率に係る赤字・黒字の構成分析!C$37)</f>
        <v>芸西村国民健康保険特別会計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0.06</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0.43</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0.13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0.23</v>
      </c>
    </row>
    <row r="34" spans="1:16" x14ac:dyDescent="0.15">
      <c r="A34" s="295" t="str">
        <f>IF(連結実質赤字比率に係る赤字・黒字の構成分析!C$36="",NA(),連結実質赤字比率に係る赤字・黒字の構成分析!C$36)</f>
        <v>芸西村下水道事業会計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#VALUE!</v>
      </c>
      <c r="E34" s="295" t="e">
        <f>IF(ROUND(VALUE(SUBSTITUTE(連結実質赤字比率に係る赤字・黒字の構成分析!G$36,"▲","-")),2)&gt;=0,ABS(ROUND(VALUE(SUBSTITUTE(連結実質赤字比率に係る赤字・黒字の構成分析!G$36,"▲","-")),2)),NA())</f>
        <v>#VALUE!</v>
      </c>
      <c r="F34" s="295" t="e">
        <f>IF(ROUND(VALUE(SUBSTITUTE(連結実質赤字比率に係る赤字・黒字の構成分析!H$36,"▲","-")),2)&lt;0,ABS(ROUND(VALUE(SUBSTITUTE(連結実質赤字比率に係る赤字・黒字の構成分析!H$36,"▲","-")),2)),NA())</f>
        <v>#VALUE!</v>
      </c>
      <c r="G34" s="295" t="e">
        <f>IF(ROUND(VALUE(SUBSTITUTE(連結実質赤字比率に係る赤字・黒字の構成分析!H$36,"▲","-")),2)&gt;=0,ABS(ROUND(VALUE(SUBSTITUTE(連結実質赤字比率に係る赤字・黒字の構成分析!H$36,"▲","-")),2)),NA())</f>
        <v>#VALUE!</v>
      </c>
      <c r="H34" s="295" t="e">
        <f>IF(ROUND(VALUE(SUBSTITUTE(連結実質赤字比率に係る赤字・黒字の構成分析!I$36,"▲","-")),2)&lt;0,ABS(ROUND(VALUE(SUBSTITUTE(連結実質赤字比率に係る赤字・黒字の構成分析!I$36,"▲","-")),2)),NA())</f>
        <v>#VALUE!</v>
      </c>
      <c r="I34" s="295" t="e">
        <f>IF(ROUND(VALUE(SUBSTITUTE(連結実質赤字比率に係る赤字・黒字の構成分析!I$36,"▲","-")),2)&gt;=0,ABS(ROUND(VALUE(SUBSTITUTE(連結実質赤字比率に係る赤字・黒字の構成分析!I$36,"▲","-")),2)),NA())</f>
        <v>#VALUE!</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2.5299999999999998</v>
      </c>
    </row>
    <row r="35" spans="1:16" x14ac:dyDescent="0.15">
      <c r="A35" s="295" t="str">
        <f>IF(連結実質赤字比率に係る赤字・黒字の構成分析!C$35="",NA(),連結実質赤字比率に係る赤字・黒字の構成分析!C$35)</f>
        <v>芸西村簡易水道事業会計</v>
      </c>
      <c r="B35" s="295" t="e">
        <f>IF(ROUND(VALUE(SUBSTITUTE(連結実質赤字比率に係る赤字・黒字の構成分析!F$35,"▲","-")),2)&lt;0,ABS(ROUND(VALUE(SUBSTITUTE(連結実質赤字比率に係る赤字・黒字の構成分析!F$35,"▲","-")),2)),NA())</f>
        <v>#VALUE!</v>
      </c>
      <c r="C35" s="295" t="e">
        <f>IF(ROUND(VALUE(SUBSTITUTE(連結実質赤字比率に係る赤字・黒字の構成分析!F$35,"▲","-")),2)&gt;=0,ABS(ROUND(VALUE(SUBSTITUTE(連結実質赤字比率に係る赤字・黒字の構成分析!F$35,"▲","-")),2)),NA())</f>
        <v>#VALUE!</v>
      </c>
      <c r="D35" s="295" t="e">
        <f>IF(ROUND(VALUE(SUBSTITUTE(連結実質赤字比率に係る赤字・黒字の構成分析!G$35,"▲","-")),2)&lt;0,ABS(ROUND(VALUE(SUBSTITUTE(連結実質赤字比率に係る赤字・黒字の構成分析!G$35,"▲","-")),2)),NA())</f>
        <v>#VALUE!</v>
      </c>
      <c r="E35" s="295" t="e">
        <f>IF(ROUND(VALUE(SUBSTITUTE(連結実質赤字比率に係る赤字・黒字の構成分析!G$35,"▲","-")),2)&gt;=0,ABS(ROUND(VALUE(SUBSTITUTE(連結実質赤字比率に係る赤字・黒字の構成分析!G$35,"▲","-")),2)),NA())</f>
        <v>#VALUE!</v>
      </c>
      <c r="F35" s="295" t="e">
        <f>IF(ROUND(VALUE(SUBSTITUTE(連結実質赤字比率に係る赤字・黒字の構成分析!H$35,"▲","-")),2)&lt;0,ABS(ROUND(VALUE(SUBSTITUTE(連結実質赤字比率に係る赤字・黒字の構成分析!H$35,"▲","-")),2)),NA())</f>
        <v>#VALUE!</v>
      </c>
      <c r="G35" s="295" t="e">
        <f>IF(ROUND(VALUE(SUBSTITUTE(連結実質赤字比率に係る赤字・黒字の構成分析!H$35,"▲","-")),2)&gt;=0,ABS(ROUND(VALUE(SUBSTITUTE(連結実質赤字比率に係る赤字・黒字の構成分析!H$35,"▲","-")),2)),NA())</f>
        <v>#VALUE!</v>
      </c>
      <c r="H35" s="295" t="e">
        <f>IF(ROUND(VALUE(SUBSTITUTE(連結実質赤字比率に係る赤字・黒字の構成分析!I$35,"▲","-")),2)&lt;0,ABS(ROUND(VALUE(SUBSTITUTE(連結実質赤字比率に係る赤字・黒字の構成分析!I$35,"▲","-")),2)),NA())</f>
        <v>#VALUE!</v>
      </c>
      <c r="I35" s="295" t="e">
        <f>IF(ROUND(VALUE(SUBSTITUTE(連結実質赤字比率に係る赤字・黒字の構成分析!I$35,"▲","-")),2)&gt;=0,ABS(ROUND(VALUE(SUBSTITUTE(連結実質赤字比率に係る赤字・黒字の構成分析!I$35,"▲","-")),2)),NA())</f>
        <v>#VALUE!</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9.1999999999999993</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7.23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8.73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18.5</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13.14</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15.76</v>
      </c>
    </row>
    <row r="39" spans="1:16" x14ac:dyDescent="0.15">
      <c r="A39" s="293" t="s">
        <v>14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116</v>
      </c>
      <c r="C41" s="296"/>
      <c r="D41" s="296" t="s">
        <v>118</v>
      </c>
      <c r="E41" s="296" t="s">
        <v>116</v>
      </c>
      <c r="F41" s="296"/>
      <c r="G41" s="296" t="s">
        <v>118</v>
      </c>
      <c r="H41" s="296" t="s">
        <v>116</v>
      </c>
      <c r="I41" s="296"/>
      <c r="J41" s="296" t="s">
        <v>118</v>
      </c>
      <c r="K41" s="296" t="s">
        <v>116</v>
      </c>
      <c r="L41" s="296"/>
      <c r="M41" s="296" t="s">
        <v>118</v>
      </c>
      <c r="N41" s="296" t="s">
        <v>116</v>
      </c>
      <c r="O41" s="296"/>
      <c r="P41" s="296" t="s">
        <v>118</v>
      </c>
    </row>
    <row r="42" spans="1:16" x14ac:dyDescent="0.15">
      <c r="A42" s="296" t="s">
        <v>119</v>
      </c>
      <c r="B42" s="296"/>
      <c r="C42" s="296"/>
      <c r="D42" s="296">
        <f>'実質公債費比率（分子）の構造'!K$52</f>
        <v>288</v>
      </c>
      <c r="E42" s="296"/>
      <c r="F42" s="296"/>
      <c r="G42" s="296">
        <f>'実質公債費比率（分子）の構造'!L$52</f>
        <v>279</v>
      </c>
      <c r="H42" s="296"/>
      <c r="I42" s="296"/>
      <c r="J42" s="296">
        <f>'実質公債費比率（分子）の構造'!M$52</f>
        <v>275</v>
      </c>
      <c r="K42" s="296"/>
      <c r="L42" s="296"/>
      <c r="M42" s="296">
        <f>'実質公債費比率（分子）の構造'!N$52</f>
        <v>237</v>
      </c>
      <c r="N42" s="296"/>
      <c r="O42" s="296"/>
      <c r="P42" s="296">
        <f>'実質公債費比率（分子）の構造'!O$52</f>
        <v>230</v>
      </c>
    </row>
    <row r="43" spans="1:16" x14ac:dyDescent="0.15">
      <c r="A43" s="296" t="s">
        <v>41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38</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17</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15">
      <c r="A46" s="296" t="s">
        <v>33</v>
      </c>
      <c r="B46" s="296">
        <f>'実質公債費比率（分子）の構造'!K$48</f>
        <v>169</v>
      </c>
      <c r="C46" s="296"/>
      <c r="D46" s="296"/>
      <c r="E46" s="296">
        <f>'実質公債費比率（分子）の構造'!L$48</f>
        <v>170</v>
      </c>
      <c r="F46" s="296"/>
      <c r="G46" s="296"/>
      <c r="H46" s="296">
        <f>'実質公債費比率（分子）の構造'!M$48</f>
        <v>186</v>
      </c>
      <c r="I46" s="296"/>
      <c r="J46" s="296"/>
      <c r="K46" s="296">
        <f>'実質公債費比率（分子）の構造'!N$48</f>
        <v>191</v>
      </c>
      <c r="L46" s="296"/>
      <c r="M46" s="296"/>
      <c r="N46" s="296">
        <f>'実質公債費比率（分子）の構造'!O$48</f>
        <v>113</v>
      </c>
      <c r="O46" s="296"/>
      <c r="P46" s="296"/>
    </row>
    <row r="47" spans="1:16" x14ac:dyDescent="0.15">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21</v>
      </c>
      <c r="B49" s="296">
        <f>'実質公債費比率（分子）の構造'!K$45</f>
        <v>224</v>
      </c>
      <c r="C49" s="296"/>
      <c r="D49" s="296"/>
      <c r="E49" s="296">
        <f>'実質公債費比率（分子）の構造'!L$45</f>
        <v>227</v>
      </c>
      <c r="F49" s="296"/>
      <c r="G49" s="296"/>
      <c r="H49" s="296">
        <f>'実質公債費比率（分子）の構造'!M$45</f>
        <v>229</v>
      </c>
      <c r="I49" s="296"/>
      <c r="J49" s="296"/>
      <c r="K49" s="296">
        <f>'実質公債費比率（分子）の構造'!N$45</f>
        <v>241</v>
      </c>
      <c r="L49" s="296"/>
      <c r="M49" s="296"/>
      <c r="N49" s="296">
        <f>'実質公債費比率（分子）の構造'!O$45</f>
        <v>206</v>
      </c>
      <c r="O49" s="296"/>
      <c r="P49" s="296"/>
    </row>
    <row r="50" spans="1:16" x14ac:dyDescent="0.15">
      <c r="A50" s="296" t="s">
        <v>52</v>
      </c>
      <c r="B50" s="296" t="e">
        <f>NA()</f>
        <v>#N/A</v>
      </c>
      <c r="C50" s="296">
        <f>IF(ISNUMBER('実質公債費比率（分子）の構造'!K$53),'実質公債費比率（分子）の構造'!K$53,NA())</f>
        <v>122</v>
      </c>
      <c r="D50" s="296" t="e">
        <f>NA()</f>
        <v>#N/A</v>
      </c>
      <c r="E50" s="296" t="e">
        <f>NA()</f>
        <v>#N/A</v>
      </c>
      <c r="F50" s="296">
        <f>IF(ISNUMBER('実質公債費比率（分子）の構造'!L$53),'実質公債費比率（分子）の構造'!L$53,NA())</f>
        <v>118</v>
      </c>
      <c r="G50" s="296" t="e">
        <f>NA()</f>
        <v>#N/A</v>
      </c>
      <c r="H50" s="296" t="e">
        <f>NA()</f>
        <v>#N/A</v>
      </c>
      <c r="I50" s="296">
        <f>IF(ISNUMBER('実質公債費比率（分子）の構造'!M$53),'実質公債費比率（分子）の構造'!M$53,NA())</f>
        <v>140</v>
      </c>
      <c r="J50" s="296" t="e">
        <f>NA()</f>
        <v>#N/A</v>
      </c>
      <c r="K50" s="296" t="e">
        <f>NA()</f>
        <v>#N/A</v>
      </c>
      <c r="L50" s="296">
        <f>IF(ISNUMBER('実質公債費比率（分子）の構造'!N$53),'実質公債費比率（分子）の構造'!N$53,NA())</f>
        <v>195</v>
      </c>
      <c r="M50" s="296" t="e">
        <f>NA()</f>
        <v>#N/A</v>
      </c>
      <c r="N50" s="296" t="e">
        <f>NA()</f>
        <v>#N/A</v>
      </c>
      <c r="O50" s="296">
        <f>IF(ISNUMBER('実質公債費比率（分子）の構造'!O$53),'実質公債費比率（分子）の構造'!O$53,NA())</f>
        <v>89</v>
      </c>
      <c r="P50" s="296" t="e">
        <f>NA()</f>
        <v>#N/A</v>
      </c>
    </row>
    <row r="53" spans="1:16" x14ac:dyDescent="0.15">
      <c r="A53" s="293" t="s">
        <v>62</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121</v>
      </c>
      <c r="C55" s="295"/>
      <c r="D55" s="295" t="s">
        <v>124</v>
      </c>
      <c r="E55" s="295" t="s">
        <v>121</v>
      </c>
      <c r="F55" s="295"/>
      <c r="G55" s="295" t="s">
        <v>124</v>
      </c>
      <c r="H55" s="295" t="s">
        <v>121</v>
      </c>
      <c r="I55" s="295"/>
      <c r="J55" s="295" t="s">
        <v>124</v>
      </c>
      <c r="K55" s="295" t="s">
        <v>121</v>
      </c>
      <c r="L55" s="295"/>
      <c r="M55" s="295" t="s">
        <v>124</v>
      </c>
      <c r="N55" s="295" t="s">
        <v>121</v>
      </c>
      <c r="O55" s="295"/>
      <c r="P55" s="295" t="s">
        <v>124</v>
      </c>
    </row>
    <row r="56" spans="1:16" x14ac:dyDescent="0.15">
      <c r="A56" s="295" t="s">
        <v>43</v>
      </c>
      <c r="B56" s="295"/>
      <c r="C56" s="295"/>
      <c r="D56" s="295">
        <f>'将来負担比率（分子）の構造'!I$52</f>
        <v>2485</v>
      </c>
      <c r="E56" s="295"/>
      <c r="F56" s="295"/>
      <c r="G56" s="295">
        <f>'将来負担比率（分子）の構造'!J$52</f>
        <v>2341</v>
      </c>
      <c r="H56" s="295"/>
      <c r="I56" s="295"/>
      <c r="J56" s="295">
        <f>'将来負担比率（分子）の構造'!K$52</f>
        <v>2228</v>
      </c>
      <c r="K56" s="295"/>
      <c r="L56" s="295"/>
      <c r="M56" s="295">
        <f>'将来負担比率（分子）の構造'!L$52</f>
        <v>2266</v>
      </c>
      <c r="N56" s="295"/>
      <c r="O56" s="295"/>
      <c r="P56" s="295">
        <f>'将来負担比率（分子）の構造'!M$52</f>
        <v>1986</v>
      </c>
    </row>
    <row r="57" spans="1:16" x14ac:dyDescent="0.15">
      <c r="A57" s="295" t="s">
        <v>95</v>
      </c>
      <c r="B57" s="295"/>
      <c r="C57" s="295"/>
      <c r="D57" s="295">
        <f>'将来負担比率（分子）の構造'!I$51</f>
        <v>126</v>
      </c>
      <c r="E57" s="295"/>
      <c r="F57" s="295"/>
      <c r="G57" s="295">
        <f>'将来負担比率（分子）の構造'!J$51</f>
        <v>98</v>
      </c>
      <c r="H57" s="295"/>
      <c r="I57" s="295"/>
      <c r="J57" s="295">
        <f>'将来負担比率（分子）の構造'!K$51</f>
        <v>166</v>
      </c>
      <c r="K57" s="295"/>
      <c r="L57" s="295"/>
      <c r="M57" s="295">
        <f>'将来負担比率（分子）の構造'!L$51</f>
        <v>58</v>
      </c>
      <c r="N57" s="295"/>
      <c r="O57" s="295"/>
      <c r="P57" s="295">
        <f>'将来負担比率（分子）の構造'!M$51</f>
        <v>46</v>
      </c>
    </row>
    <row r="58" spans="1:16" x14ac:dyDescent="0.15">
      <c r="A58" s="295" t="s">
        <v>93</v>
      </c>
      <c r="B58" s="295"/>
      <c r="C58" s="295"/>
      <c r="D58" s="295">
        <f>'将来負担比率（分子）の構造'!I$50</f>
        <v>4654</v>
      </c>
      <c r="E58" s="295"/>
      <c r="F58" s="295"/>
      <c r="G58" s="295">
        <f>'将来負担比率（分子）の構造'!J$50</f>
        <v>5432</v>
      </c>
      <c r="H58" s="295"/>
      <c r="I58" s="295"/>
      <c r="J58" s="295">
        <f>'将来負担比率（分子）の構造'!K$50</f>
        <v>6102</v>
      </c>
      <c r="K58" s="295"/>
      <c r="L58" s="295"/>
      <c r="M58" s="295">
        <f>'将来負担比率（分子）の構造'!L$50</f>
        <v>6987</v>
      </c>
      <c r="N58" s="295"/>
      <c r="O58" s="295"/>
      <c r="P58" s="295">
        <f>'将来負担比率（分子）の構造'!M$50</f>
        <v>7444</v>
      </c>
    </row>
    <row r="59" spans="1:16" x14ac:dyDescent="0.15">
      <c r="A59" s="295" t="s">
        <v>90</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76</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77</v>
      </c>
      <c r="B62" s="295">
        <f>'将来負担比率（分子）の構造'!I$45</f>
        <v>310</v>
      </c>
      <c r="C62" s="295"/>
      <c r="D62" s="295"/>
      <c r="E62" s="295">
        <f>'将来負担比率（分子）の構造'!J$45</f>
        <v>262</v>
      </c>
      <c r="F62" s="295"/>
      <c r="G62" s="295"/>
      <c r="H62" s="295">
        <f>'将来負担比率（分子）の構造'!K$45</f>
        <v>276</v>
      </c>
      <c r="I62" s="295"/>
      <c r="J62" s="295"/>
      <c r="K62" s="295">
        <f>'将来負担比率（分子）の構造'!L$45</f>
        <v>275</v>
      </c>
      <c r="L62" s="295"/>
      <c r="M62" s="295"/>
      <c r="N62" s="295">
        <f>'将来負担比率（分子）の構造'!M$45</f>
        <v>281</v>
      </c>
      <c r="O62" s="295"/>
      <c r="P62" s="295"/>
    </row>
    <row r="63" spans="1:16" x14ac:dyDescent="0.15">
      <c r="A63" s="295" t="s">
        <v>75</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15">
      <c r="A64" s="295" t="s">
        <v>73</v>
      </c>
      <c r="B64" s="295">
        <f>'将来負担比率（分子）の構造'!I$43</f>
        <v>1861</v>
      </c>
      <c r="C64" s="295"/>
      <c r="D64" s="295"/>
      <c r="E64" s="295">
        <f>'将来負担比率（分子）の構造'!J$43</f>
        <v>1809</v>
      </c>
      <c r="F64" s="295"/>
      <c r="G64" s="295"/>
      <c r="H64" s="295">
        <f>'将来負担比率（分子）の構造'!K$43</f>
        <v>1905</v>
      </c>
      <c r="I64" s="295"/>
      <c r="J64" s="295"/>
      <c r="K64" s="295">
        <f>'将来負担比率（分子）の構造'!L$43</f>
        <v>1721</v>
      </c>
      <c r="L64" s="295"/>
      <c r="M64" s="295"/>
      <c r="N64" s="295">
        <f>'将来負担比率（分子）の構造'!M$43</f>
        <v>3075</v>
      </c>
      <c r="O64" s="295"/>
      <c r="P64" s="295"/>
    </row>
    <row r="65" spans="1:16" x14ac:dyDescent="0.15">
      <c r="A65" s="295" t="s">
        <v>71</v>
      </c>
      <c r="B65" s="295" t="str">
        <f>'将来負担比率（分子）の構造'!I$42</f>
        <v>-</v>
      </c>
      <c r="C65" s="295"/>
      <c r="D65" s="295"/>
      <c r="E65" s="295" t="str">
        <f>'将来負担比率（分子）の構造'!J$42</f>
        <v>-</v>
      </c>
      <c r="F65" s="295"/>
      <c r="G65" s="295"/>
      <c r="H65" s="295" t="str">
        <f>'将来負担比率（分子）の構造'!K$42</f>
        <v>-</v>
      </c>
      <c r="I65" s="295"/>
      <c r="J65" s="295"/>
      <c r="K65" s="295">
        <f>'将来負担比率（分子）の構造'!L$42</f>
        <v>11</v>
      </c>
      <c r="L65" s="295"/>
      <c r="M65" s="295"/>
      <c r="N65" s="295">
        <f>'将来負担比率（分子）の構造'!M$42</f>
        <v>8</v>
      </c>
      <c r="O65" s="295"/>
      <c r="P65" s="295"/>
    </row>
    <row r="66" spans="1:16" x14ac:dyDescent="0.15">
      <c r="A66" s="295" t="s">
        <v>56</v>
      </c>
      <c r="B66" s="295">
        <f>'将来負担比率（分子）の構造'!I$41</f>
        <v>2261</v>
      </c>
      <c r="C66" s="295"/>
      <c r="D66" s="295"/>
      <c r="E66" s="295">
        <f>'将来負担比率（分子）の構造'!J$41</f>
        <v>2248</v>
      </c>
      <c r="F66" s="295"/>
      <c r="G66" s="295"/>
      <c r="H66" s="295">
        <f>'将来負担比率（分子）の構造'!K$41</f>
        <v>2180</v>
      </c>
      <c r="I66" s="295"/>
      <c r="J66" s="295"/>
      <c r="K66" s="295">
        <f>'将来負担比率（分子）の構造'!L$41</f>
        <v>2127</v>
      </c>
      <c r="L66" s="295"/>
      <c r="M66" s="295"/>
      <c r="N66" s="295">
        <f>'将来負担比率（分子）の構造'!M$41</f>
        <v>2062</v>
      </c>
      <c r="O66" s="295"/>
      <c r="P66" s="295"/>
    </row>
    <row r="67" spans="1:16" x14ac:dyDescent="0.15">
      <c r="A67" s="295" t="s">
        <v>99</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125</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126</v>
      </c>
      <c r="B72" s="299">
        <f>基金残高に係る経年分析!F55</f>
        <v>433</v>
      </c>
      <c r="C72" s="299">
        <f>基金残高に係る経年分析!G55</f>
        <v>433</v>
      </c>
      <c r="D72" s="299">
        <f>基金残高に係る経年分析!H55</f>
        <v>434</v>
      </c>
    </row>
    <row r="73" spans="1:16" x14ac:dyDescent="0.15">
      <c r="A73" s="297" t="s">
        <v>127</v>
      </c>
      <c r="B73" s="299">
        <f>基金残高に係る経年分析!F56</f>
        <v>339</v>
      </c>
      <c r="C73" s="299">
        <f>基金残高に係る経年分析!G56</f>
        <v>339</v>
      </c>
      <c r="D73" s="299">
        <f>基金残高に係る経年分析!H56</f>
        <v>339</v>
      </c>
    </row>
    <row r="74" spans="1:16" x14ac:dyDescent="0.15">
      <c r="A74" s="297" t="s">
        <v>129</v>
      </c>
      <c r="B74" s="299">
        <f>基金残高に係る経年分析!F57</f>
        <v>5079</v>
      </c>
      <c r="C74" s="299">
        <f>基金残高に係る経年分析!G57</f>
        <v>5963</v>
      </c>
      <c r="D74" s="299">
        <f>基金残高に係る経年分析!H57</f>
        <v>6420</v>
      </c>
    </row>
  </sheetData>
  <sheetProtection algorithmName="SHA-512" hashValue="l+YBTSyKuZckGd9wEJYlERdi2efw+4Gb6F3gcCrm0gAlCCVyec9JO3/X1XhxElhwMYLr+fJFZdD9UTUUCjWOoA==" saltValue="18/SpV99gArfvM7f/ORdm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297</v>
      </c>
      <c r="DI1" s="648"/>
      <c r="DJ1" s="648"/>
      <c r="DK1" s="648"/>
      <c r="DL1" s="648"/>
      <c r="DM1" s="648"/>
      <c r="DN1" s="649"/>
      <c r="DO1" s="1"/>
      <c r="DP1" s="647" t="s">
        <v>88</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117</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303</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304</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5</v>
      </c>
      <c r="C4" s="486"/>
      <c r="D4" s="486"/>
      <c r="E4" s="486"/>
      <c r="F4" s="486"/>
      <c r="G4" s="486"/>
      <c r="H4" s="486"/>
      <c r="I4" s="486"/>
      <c r="J4" s="486"/>
      <c r="K4" s="486"/>
      <c r="L4" s="486"/>
      <c r="M4" s="486"/>
      <c r="N4" s="486"/>
      <c r="O4" s="486"/>
      <c r="P4" s="486"/>
      <c r="Q4" s="528"/>
      <c r="R4" s="485" t="s">
        <v>307</v>
      </c>
      <c r="S4" s="486"/>
      <c r="T4" s="486"/>
      <c r="U4" s="486"/>
      <c r="V4" s="486"/>
      <c r="W4" s="486"/>
      <c r="X4" s="486"/>
      <c r="Y4" s="528"/>
      <c r="Z4" s="485" t="s">
        <v>309</v>
      </c>
      <c r="AA4" s="486"/>
      <c r="AB4" s="486"/>
      <c r="AC4" s="528"/>
      <c r="AD4" s="485" t="s">
        <v>256</v>
      </c>
      <c r="AE4" s="486"/>
      <c r="AF4" s="486"/>
      <c r="AG4" s="486"/>
      <c r="AH4" s="486"/>
      <c r="AI4" s="486"/>
      <c r="AJ4" s="486"/>
      <c r="AK4" s="528"/>
      <c r="AL4" s="485" t="s">
        <v>309</v>
      </c>
      <c r="AM4" s="486"/>
      <c r="AN4" s="486"/>
      <c r="AO4" s="528"/>
      <c r="AP4" s="650" t="s">
        <v>311</v>
      </c>
      <c r="AQ4" s="650"/>
      <c r="AR4" s="650"/>
      <c r="AS4" s="650"/>
      <c r="AT4" s="650"/>
      <c r="AU4" s="650"/>
      <c r="AV4" s="650"/>
      <c r="AW4" s="650"/>
      <c r="AX4" s="650"/>
      <c r="AY4" s="650"/>
      <c r="AZ4" s="650"/>
      <c r="BA4" s="650"/>
      <c r="BB4" s="650"/>
      <c r="BC4" s="650"/>
      <c r="BD4" s="650"/>
      <c r="BE4" s="650"/>
      <c r="BF4" s="650"/>
      <c r="BG4" s="650" t="s">
        <v>287</v>
      </c>
      <c r="BH4" s="650"/>
      <c r="BI4" s="650"/>
      <c r="BJ4" s="650"/>
      <c r="BK4" s="650"/>
      <c r="BL4" s="650"/>
      <c r="BM4" s="650"/>
      <c r="BN4" s="650"/>
      <c r="BO4" s="650" t="s">
        <v>309</v>
      </c>
      <c r="BP4" s="650"/>
      <c r="BQ4" s="650"/>
      <c r="BR4" s="650"/>
      <c r="BS4" s="650" t="s">
        <v>313</v>
      </c>
      <c r="BT4" s="650"/>
      <c r="BU4" s="650"/>
      <c r="BV4" s="650"/>
      <c r="BW4" s="650"/>
      <c r="BX4" s="650"/>
      <c r="BY4" s="650"/>
      <c r="BZ4" s="650"/>
      <c r="CA4" s="650"/>
      <c r="CB4" s="650"/>
      <c r="CD4" s="485" t="s">
        <v>314</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306</v>
      </c>
      <c r="C5" s="615"/>
      <c r="D5" s="615"/>
      <c r="E5" s="615"/>
      <c r="F5" s="615"/>
      <c r="G5" s="615"/>
      <c r="H5" s="615"/>
      <c r="I5" s="615"/>
      <c r="J5" s="615"/>
      <c r="K5" s="615"/>
      <c r="L5" s="615"/>
      <c r="M5" s="615"/>
      <c r="N5" s="615"/>
      <c r="O5" s="615"/>
      <c r="P5" s="615"/>
      <c r="Q5" s="616"/>
      <c r="R5" s="611">
        <v>397258</v>
      </c>
      <c r="S5" s="612"/>
      <c r="T5" s="612"/>
      <c r="U5" s="612"/>
      <c r="V5" s="612"/>
      <c r="W5" s="612"/>
      <c r="X5" s="612"/>
      <c r="Y5" s="634"/>
      <c r="Z5" s="645">
        <v>6.9</v>
      </c>
      <c r="AA5" s="645"/>
      <c r="AB5" s="645"/>
      <c r="AC5" s="645"/>
      <c r="AD5" s="646">
        <v>397258</v>
      </c>
      <c r="AE5" s="646"/>
      <c r="AF5" s="646"/>
      <c r="AG5" s="646"/>
      <c r="AH5" s="646"/>
      <c r="AI5" s="646"/>
      <c r="AJ5" s="646"/>
      <c r="AK5" s="646"/>
      <c r="AL5" s="635">
        <v>19.3</v>
      </c>
      <c r="AM5" s="618"/>
      <c r="AN5" s="618"/>
      <c r="AO5" s="638"/>
      <c r="AP5" s="614" t="s">
        <v>315</v>
      </c>
      <c r="AQ5" s="615"/>
      <c r="AR5" s="615"/>
      <c r="AS5" s="615"/>
      <c r="AT5" s="615"/>
      <c r="AU5" s="615"/>
      <c r="AV5" s="615"/>
      <c r="AW5" s="615"/>
      <c r="AX5" s="615"/>
      <c r="AY5" s="615"/>
      <c r="AZ5" s="615"/>
      <c r="BA5" s="615"/>
      <c r="BB5" s="615"/>
      <c r="BC5" s="615"/>
      <c r="BD5" s="615"/>
      <c r="BE5" s="615"/>
      <c r="BF5" s="616"/>
      <c r="BG5" s="572">
        <v>385808</v>
      </c>
      <c r="BH5" s="456"/>
      <c r="BI5" s="456"/>
      <c r="BJ5" s="456"/>
      <c r="BK5" s="456"/>
      <c r="BL5" s="456"/>
      <c r="BM5" s="456"/>
      <c r="BN5" s="585"/>
      <c r="BO5" s="605">
        <v>97.1</v>
      </c>
      <c r="BP5" s="605"/>
      <c r="BQ5" s="605"/>
      <c r="BR5" s="605"/>
      <c r="BS5" s="606" t="s">
        <v>198</v>
      </c>
      <c r="BT5" s="606"/>
      <c r="BU5" s="606"/>
      <c r="BV5" s="606"/>
      <c r="BW5" s="606"/>
      <c r="BX5" s="606"/>
      <c r="BY5" s="606"/>
      <c r="BZ5" s="606"/>
      <c r="CA5" s="606"/>
      <c r="CB5" s="628"/>
      <c r="CD5" s="485" t="s">
        <v>311</v>
      </c>
      <c r="CE5" s="486"/>
      <c r="CF5" s="486"/>
      <c r="CG5" s="486"/>
      <c r="CH5" s="486"/>
      <c r="CI5" s="486"/>
      <c r="CJ5" s="486"/>
      <c r="CK5" s="486"/>
      <c r="CL5" s="486"/>
      <c r="CM5" s="486"/>
      <c r="CN5" s="486"/>
      <c r="CO5" s="486"/>
      <c r="CP5" s="486"/>
      <c r="CQ5" s="528"/>
      <c r="CR5" s="485" t="s">
        <v>318</v>
      </c>
      <c r="CS5" s="486"/>
      <c r="CT5" s="486"/>
      <c r="CU5" s="486"/>
      <c r="CV5" s="486"/>
      <c r="CW5" s="486"/>
      <c r="CX5" s="486"/>
      <c r="CY5" s="528"/>
      <c r="CZ5" s="485" t="s">
        <v>309</v>
      </c>
      <c r="DA5" s="486"/>
      <c r="DB5" s="486"/>
      <c r="DC5" s="528"/>
      <c r="DD5" s="485" t="s">
        <v>320</v>
      </c>
      <c r="DE5" s="486"/>
      <c r="DF5" s="486"/>
      <c r="DG5" s="486"/>
      <c r="DH5" s="486"/>
      <c r="DI5" s="486"/>
      <c r="DJ5" s="486"/>
      <c r="DK5" s="486"/>
      <c r="DL5" s="486"/>
      <c r="DM5" s="486"/>
      <c r="DN5" s="486"/>
      <c r="DO5" s="486"/>
      <c r="DP5" s="528"/>
      <c r="DQ5" s="485" t="s">
        <v>322</v>
      </c>
      <c r="DR5" s="486"/>
      <c r="DS5" s="486"/>
      <c r="DT5" s="486"/>
      <c r="DU5" s="486"/>
      <c r="DV5" s="486"/>
      <c r="DW5" s="486"/>
      <c r="DX5" s="486"/>
      <c r="DY5" s="486"/>
      <c r="DZ5" s="486"/>
      <c r="EA5" s="486"/>
      <c r="EB5" s="486"/>
      <c r="EC5" s="528"/>
    </row>
    <row r="6" spans="2:143" ht="11.25" customHeight="1" x14ac:dyDescent="0.15">
      <c r="B6" s="570" t="s">
        <v>323</v>
      </c>
      <c r="C6" s="359"/>
      <c r="D6" s="359"/>
      <c r="E6" s="359"/>
      <c r="F6" s="359"/>
      <c r="G6" s="359"/>
      <c r="H6" s="359"/>
      <c r="I6" s="359"/>
      <c r="J6" s="359"/>
      <c r="K6" s="359"/>
      <c r="L6" s="359"/>
      <c r="M6" s="359"/>
      <c r="N6" s="359"/>
      <c r="O6" s="359"/>
      <c r="P6" s="359"/>
      <c r="Q6" s="571"/>
      <c r="R6" s="572">
        <v>24889</v>
      </c>
      <c r="S6" s="456"/>
      <c r="T6" s="456"/>
      <c r="U6" s="456"/>
      <c r="V6" s="456"/>
      <c r="W6" s="456"/>
      <c r="X6" s="456"/>
      <c r="Y6" s="585"/>
      <c r="Z6" s="605">
        <v>0.4</v>
      </c>
      <c r="AA6" s="605"/>
      <c r="AB6" s="605"/>
      <c r="AC6" s="605"/>
      <c r="AD6" s="606">
        <v>24889</v>
      </c>
      <c r="AE6" s="606"/>
      <c r="AF6" s="606"/>
      <c r="AG6" s="606"/>
      <c r="AH6" s="606"/>
      <c r="AI6" s="606"/>
      <c r="AJ6" s="606"/>
      <c r="AK6" s="606"/>
      <c r="AL6" s="575">
        <v>1.2</v>
      </c>
      <c r="AM6" s="319"/>
      <c r="AN6" s="319"/>
      <c r="AO6" s="607"/>
      <c r="AP6" s="570" t="s">
        <v>108</v>
      </c>
      <c r="AQ6" s="359"/>
      <c r="AR6" s="359"/>
      <c r="AS6" s="359"/>
      <c r="AT6" s="359"/>
      <c r="AU6" s="359"/>
      <c r="AV6" s="359"/>
      <c r="AW6" s="359"/>
      <c r="AX6" s="359"/>
      <c r="AY6" s="359"/>
      <c r="AZ6" s="359"/>
      <c r="BA6" s="359"/>
      <c r="BB6" s="359"/>
      <c r="BC6" s="359"/>
      <c r="BD6" s="359"/>
      <c r="BE6" s="359"/>
      <c r="BF6" s="571"/>
      <c r="BG6" s="572">
        <v>385808</v>
      </c>
      <c r="BH6" s="456"/>
      <c r="BI6" s="456"/>
      <c r="BJ6" s="456"/>
      <c r="BK6" s="456"/>
      <c r="BL6" s="456"/>
      <c r="BM6" s="456"/>
      <c r="BN6" s="585"/>
      <c r="BO6" s="605">
        <v>97.1</v>
      </c>
      <c r="BP6" s="605"/>
      <c r="BQ6" s="605"/>
      <c r="BR6" s="605"/>
      <c r="BS6" s="606" t="s">
        <v>198</v>
      </c>
      <c r="BT6" s="606"/>
      <c r="BU6" s="606"/>
      <c r="BV6" s="606"/>
      <c r="BW6" s="606"/>
      <c r="BX6" s="606"/>
      <c r="BY6" s="606"/>
      <c r="BZ6" s="606"/>
      <c r="CA6" s="606"/>
      <c r="CB6" s="628"/>
      <c r="CD6" s="614" t="s">
        <v>324</v>
      </c>
      <c r="CE6" s="615"/>
      <c r="CF6" s="615"/>
      <c r="CG6" s="615"/>
      <c r="CH6" s="615"/>
      <c r="CI6" s="615"/>
      <c r="CJ6" s="615"/>
      <c r="CK6" s="615"/>
      <c r="CL6" s="615"/>
      <c r="CM6" s="615"/>
      <c r="CN6" s="615"/>
      <c r="CO6" s="615"/>
      <c r="CP6" s="615"/>
      <c r="CQ6" s="616"/>
      <c r="CR6" s="572">
        <v>50107</v>
      </c>
      <c r="CS6" s="456"/>
      <c r="CT6" s="456"/>
      <c r="CU6" s="456"/>
      <c r="CV6" s="456"/>
      <c r="CW6" s="456"/>
      <c r="CX6" s="456"/>
      <c r="CY6" s="585"/>
      <c r="CZ6" s="635">
        <v>0.9</v>
      </c>
      <c r="DA6" s="618"/>
      <c r="DB6" s="618"/>
      <c r="DC6" s="636"/>
      <c r="DD6" s="578" t="s">
        <v>198</v>
      </c>
      <c r="DE6" s="456"/>
      <c r="DF6" s="456"/>
      <c r="DG6" s="456"/>
      <c r="DH6" s="456"/>
      <c r="DI6" s="456"/>
      <c r="DJ6" s="456"/>
      <c r="DK6" s="456"/>
      <c r="DL6" s="456"/>
      <c r="DM6" s="456"/>
      <c r="DN6" s="456"/>
      <c r="DO6" s="456"/>
      <c r="DP6" s="585"/>
      <c r="DQ6" s="578">
        <v>50107</v>
      </c>
      <c r="DR6" s="456"/>
      <c r="DS6" s="456"/>
      <c r="DT6" s="456"/>
      <c r="DU6" s="456"/>
      <c r="DV6" s="456"/>
      <c r="DW6" s="456"/>
      <c r="DX6" s="456"/>
      <c r="DY6" s="456"/>
      <c r="DZ6" s="456"/>
      <c r="EA6" s="456"/>
      <c r="EB6" s="456"/>
      <c r="EC6" s="603"/>
    </row>
    <row r="7" spans="2:143" ht="11.25" customHeight="1" x14ac:dyDescent="0.15">
      <c r="B7" s="570" t="s">
        <v>42</v>
      </c>
      <c r="C7" s="359"/>
      <c r="D7" s="359"/>
      <c r="E7" s="359"/>
      <c r="F7" s="359"/>
      <c r="G7" s="359"/>
      <c r="H7" s="359"/>
      <c r="I7" s="359"/>
      <c r="J7" s="359"/>
      <c r="K7" s="359"/>
      <c r="L7" s="359"/>
      <c r="M7" s="359"/>
      <c r="N7" s="359"/>
      <c r="O7" s="359"/>
      <c r="P7" s="359"/>
      <c r="Q7" s="571"/>
      <c r="R7" s="572">
        <v>332</v>
      </c>
      <c r="S7" s="456"/>
      <c r="T7" s="456"/>
      <c r="U7" s="456"/>
      <c r="V7" s="456"/>
      <c r="W7" s="456"/>
      <c r="X7" s="456"/>
      <c r="Y7" s="585"/>
      <c r="Z7" s="605">
        <v>0</v>
      </c>
      <c r="AA7" s="605"/>
      <c r="AB7" s="605"/>
      <c r="AC7" s="605"/>
      <c r="AD7" s="606">
        <v>332</v>
      </c>
      <c r="AE7" s="606"/>
      <c r="AF7" s="606"/>
      <c r="AG7" s="606"/>
      <c r="AH7" s="606"/>
      <c r="AI7" s="606"/>
      <c r="AJ7" s="606"/>
      <c r="AK7" s="606"/>
      <c r="AL7" s="575">
        <v>0</v>
      </c>
      <c r="AM7" s="319"/>
      <c r="AN7" s="319"/>
      <c r="AO7" s="607"/>
      <c r="AP7" s="570" t="s">
        <v>325</v>
      </c>
      <c r="AQ7" s="359"/>
      <c r="AR7" s="359"/>
      <c r="AS7" s="359"/>
      <c r="AT7" s="359"/>
      <c r="AU7" s="359"/>
      <c r="AV7" s="359"/>
      <c r="AW7" s="359"/>
      <c r="AX7" s="359"/>
      <c r="AY7" s="359"/>
      <c r="AZ7" s="359"/>
      <c r="BA7" s="359"/>
      <c r="BB7" s="359"/>
      <c r="BC7" s="359"/>
      <c r="BD7" s="359"/>
      <c r="BE7" s="359"/>
      <c r="BF7" s="571"/>
      <c r="BG7" s="572">
        <v>132162</v>
      </c>
      <c r="BH7" s="456"/>
      <c r="BI7" s="456"/>
      <c r="BJ7" s="456"/>
      <c r="BK7" s="456"/>
      <c r="BL7" s="456"/>
      <c r="BM7" s="456"/>
      <c r="BN7" s="585"/>
      <c r="BO7" s="605">
        <v>33.299999999999997</v>
      </c>
      <c r="BP7" s="605"/>
      <c r="BQ7" s="605"/>
      <c r="BR7" s="605"/>
      <c r="BS7" s="606" t="s">
        <v>198</v>
      </c>
      <c r="BT7" s="606"/>
      <c r="BU7" s="606"/>
      <c r="BV7" s="606"/>
      <c r="BW7" s="606"/>
      <c r="BX7" s="606"/>
      <c r="BY7" s="606"/>
      <c r="BZ7" s="606"/>
      <c r="CA7" s="606"/>
      <c r="CB7" s="628"/>
      <c r="CD7" s="570" t="s">
        <v>327</v>
      </c>
      <c r="CE7" s="359"/>
      <c r="CF7" s="359"/>
      <c r="CG7" s="359"/>
      <c r="CH7" s="359"/>
      <c r="CI7" s="359"/>
      <c r="CJ7" s="359"/>
      <c r="CK7" s="359"/>
      <c r="CL7" s="359"/>
      <c r="CM7" s="359"/>
      <c r="CN7" s="359"/>
      <c r="CO7" s="359"/>
      <c r="CP7" s="359"/>
      <c r="CQ7" s="571"/>
      <c r="CR7" s="572">
        <v>2310485</v>
      </c>
      <c r="CS7" s="456"/>
      <c r="CT7" s="456"/>
      <c r="CU7" s="456"/>
      <c r="CV7" s="456"/>
      <c r="CW7" s="456"/>
      <c r="CX7" s="456"/>
      <c r="CY7" s="585"/>
      <c r="CZ7" s="605">
        <v>43</v>
      </c>
      <c r="DA7" s="605"/>
      <c r="DB7" s="605"/>
      <c r="DC7" s="605"/>
      <c r="DD7" s="578">
        <v>33520</v>
      </c>
      <c r="DE7" s="456"/>
      <c r="DF7" s="456"/>
      <c r="DG7" s="456"/>
      <c r="DH7" s="456"/>
      <c r="DI7" s="456"/>
      <c r="DJ7" s="456"/>
      <c r="DK7" s="456"/>
      <c r="DL7" s="456"/>
      <c r="DM7" s="456"/>
      <c r="DN7" s="456"/>
      <c r="DO7" s="456"/>
      <c r="DP7" s="585"/>
      <c r="DQ7" s="578">
        <v>2154152</v>
      </c>
      <c r="DR7" s="456"/>
      <c r="DS7" s="456"/>
      <c r="DT7" s="456"/>
      <c r="DU7" s="456"/>
      <c r="DV7" s="456"/>
      <c r="DW7" s="456"/>
      <c r="DX7" s="456"/>
      <c r="DY7" s="456"/>
      <c r="DZ7" s="456"/>
      <c r="EA7" s="456"/>
      <c r="EB7" s="456"/>
      <c r="EC7" s="603"/>
    </row>
    <row r="8" spans="2:143" ht="11.25" customHeight="1" x14ac:dyDescent="0.15">
      <c r="B8" s="570" t="s">
        <v>328</v>
      </c>
      <c r="C8" s="359"/>
      <c r="D8" s="359"/>
      <c r="E8" s="359"/>
      <c r="F8" s="359"/>
      <c r="G8" s="359"/>
      <c r="H8" s="359"/>
      <c r="I8" s="359"/>
      <c r="J8" s="359"/>
      <c r="K8" s="359"/>
      <c r="L8" s="359"/>
      <c r="M8" s="359"/>
      <c r="N8" s="359"/>
      <c r="O8" s="359"/>
      <c r="P8" s="359"/>
      <c r="Q8" s="571"/>
      <c r="R8" s="572">
        <v>2609</v>
      </c>
      <c r="S8" s="456"/>
      <c r="T8" s="456"/>
      <c r="U8" s="456"/>
      <c r="V8" s="456"/>
      <c r="W8" s="456"/>
      <c r="X8" s="456"/>
      <c r="Y8" s="585"/>
      <c r="Z8" s="605">
        <v>0</v>
      </c>
      <c r="AA8" s="605"/>
      <c r="AB8" s="605"/>
      <c r="AC8" s="605"/>
      <c r="AD8" s="606">
        <v>2609</v>
      </c>
      <c r="AE8" s="606"/>
      <c r="AF8" s="606"/>
      <c r="AG8" s="606"/>
      <c r="AH8" s="606"/>
      <c r="AI8" s="606"/>
      <c r="AJ8" s="606"/>
      <c r="AK8" s="606"/>
      <c r="AL8" s="575">
        <v>0.1</v>
      </c>
      <c r="AM8" s="319"/>
      <c r="AN8" s="319"/>
      <c r="AO8" s="607"/>
      <c r="AP8" s="570" t="s">
        <v>122</v>
      </c>
      <c r="AQ8" s="359"/>
      <c r="AR8" s="359"/>
      <c r="AS8" s="359"/>
      <c r="AT8" s="359"/>
      <c r="AU8" s="359"/>
      <c r="AV8" s="359"/>
      <c r="AW8" s="359"/>
      <c r="AX8" s="359"/>
      <c r="AY8" s="359"/>
      <c r="AZ8" s="359"/>
      <c r="BA8" s="359"/>
      <c r="BB8" s="359"/>
      <c r="BC8" s="359"/>
      <c r="BD8" s="359"/>
      <c r="BE8" s="359"/>
      <c r="BF8" s="571"/>
      <c r="BG8" s="572">
        <v>6461</v>
      </c>
      <c r="BH8" s="456"/>
      <c r="BI8" s="456"/>
      <c r="BJ8" s="456"/>
      <c r="BK8" s="456"/>
      <c r="BL8" s="456"/>
      <c r="BM8" s="456"/>
      <c r="BN8" s="585"/>
      <c r="BO8" s="605">
        <v>1.6</v>
      </c>
      <c r="BP8" s="605"/>
      <c r="BQ8" s="605"/>
      <c r="BR8" s="605"/>
      <c r="BS8" s="606" t="s">
        <v>198</v>
      </c>
      <c r="BT8" s="606"/>
      <c r="BU8" s="606"/>
      <c r="BV8" s="606"/>
      <c r="BW8" s="606"/>
      <c r="BX8" s="606"/>
      <c r="BY8" s="606"/>
      <c r="BZ8" s="606"/>
      <c r="CA8" s="606"/>
      <c r="CB8" s="628"/>
      <c r="CD8" s="570" t="s">
        <v>330</v>
      </c>
      <c r="CE8" s="359"/>
      <c r="CF8" s="359"/>
      <c r="CG8" s="359"/>
      <c r="CH8" s="359"/>
      <c r="CI8" s="359"/>
      <c r="CJ8" s="359"/>
      <c r="CK8" s="359"/>
      <c r="CL8" s="359"/>
      <c r="CM8" s="359"/>
      <c r="CN8" s="359"/>
      <c r="CO8" s="359"/>
      <c r="CP8" s="359"/>
      <c r="CQ8" s="571"/>
      <c r="CR8" s="572">
        <v>780436</v>
      </c>
      <c r="CS8" s="456"/>
      <c r="CT8" s="456"/>
      <c r="CU8" s="456"/>
      <c r="CV8" s="456"/>
      <c r="CW8" s="456"/>
      <c r="CX8" s="456"/>
      <c r="CY8" s="585"/>
      <c r="CZ8" s="605">
        <v>14.5</v>
      </c>
      <c r="DA8" s="605"/>
      <c r="DB8" s="605"/>
      <c r="DC8" s="605"/>
      <c r="DD8" s="578">
        <v>12436</v>
      </c>
      <c r="DE8" s="456"/>
      <c r="DF8" s="456"/>
      <c r="DG8" s="456"/>
      <c r="DH8" s="456"/>
      <c r="DI8" s="456"/>
      <c r="DJ8" s="456"/>
      <c r="DK8" s="456"/>
      <c r="DL8" s="456"/>
      <c r="DM8" s="456"/>
      <c r="DN8" s="456"/>
      <c r="DO8" s="456"/>
      <c r="DP8" s="585"/>
      <c r="DQ8" s="578">
        <v>526457</v>
      </c>
      <c r="DR8" s="456"/>
      <c r="DS8" s="456"/>
      <c r="DT8" s="456"/>
      <c r="DU8" s="456"/>
      <c r="DV8" s="456"/>
      <c r="DW8" s="456"/>
      <c r="DX8" s="456"/>
      <c r="DY8" s="456"/>
      <c r="DZ8" s="456"/>
      <c r="EA8" s="456"/>
      <c r="EB8" s="456"/>
      <c r="EC8" s="603"/>
    </row>
    <row r="9" spans="2:143" ht="11.25" customHeight="1" x14ac:dyDescent="0.15">
      <c r="B9" s="570" t="s">
        <v>331</v>
      </c>
      <c r="C9" s="359"/>
      <c r="D9" s="359"/>
      <c r="E9" s="359"/>
      <c r="F9" s="359"/>
      <c r="G9" s="359"/>
      <c r="H9" s="359"/>
      <c r="I9" s="359"/>
      <c r="J9" s="359"/>
      <c r="K9" s="359"/>
      <c r="L9" s="359"/>
      <c r="M9" s="359"/>
      <c r="N9" s="359"/>
      <c r="O9" s="359"/>
      <c r="P9" s="359"/>
      <c r="Q9" s="571"/>
      <c r="R9" s="572">
        <v>3159</v>
      </c>
      <c r="S9" s="456"/>
      <c r="T9" s="456"/>
      <c r="U9" s="456"/>
      <c r="V9" s="456"/>
      <c r="W9" s="456"/>
      <c r="X9" s="456"/>
      <c r="Y9" s="585"/>
      <c r="Z9" s="605">
        <v>0.1</v>
      </c>
      <c r="AA9" s="605"/>
      <c r="AB9" s="605"/>
      <c r="AC9" s="605"/>
      <c r="AD9" s="606">
        <v>3159</v>
      </c>
      <c r="AE9" s="606"/>
      <c r="AF9" s="606"/>
      <c r="AG9" s="606"/>
      <c r="AH9" s="606"/>
      <c r="AI9" s="606"/>
      <c r="AJ9" s="606"/>
      <c r="AK9" s="606"/>
      <c r="AL9" s="575">
        <v>0.2</v>
      </c>
      <c r="AM9" s="319"/>
      <c r="AN9" s="319"/>
      <c r="AO9" s="607"/>
      <c r="AP9" s="570" t="s">
        <v>333</v>
      </c>
      <c r="AQ9" s="359"/>
      <c r="AR9" s="359"/>
      <c r="AS9" s="359"/>
      <c r="AT9" s="359"/>
      <c r="AU9" s="359"/>
      <c r="AV9" s="359"/>
      <c r="AW9" s="359"/>
      <c r="AX9" s="359"/>
      <c r="AY9" s="359"/>
      <c r="AZ9" s="359"/>
      <c r="BA9" s="359"/>
      <c r="BB9" s="359"/>
      <c r="BC9" s="359"/>
      <c r="BD9" s="359"/>
      <c r="BE9" s="359"/>
      <c r="BF9" s="571"/>
      <c r="BG9" s="572">
        <v>112578</v>
      </c>
      <c r="BH9" s="456"/>
      <c r="BI9" s="456"/>
      <c r="BJ9" s="456"/>
      <c r="BK9" s="456"/>
      <c r="BL9" s="456"/>
      <c r="BM9" s="456"/>
      <c r="BN9" s="585"/>
      <c r="BO9" s="605">
        <v>28.3</v>
      </c>
      <c r="BP9" s="605"/>
      <c r="BQ9" s="605"/>
      <c r="BR9" s="605"/>
      <c r="BS9" s="606" t="s">
        <v>198</v>
      </c>
      <c r="BT9" s="606"/>
      <c r="BU9" s="606"/>
      <c r="BV9" s="606"/>
      <c r="BW9" s="606"/>
      <c r="BX9" s="606"/>
      <c r="BY9" s="606"/>
      <c r="BZ9" s="606"/>
      <c r="CA9" s="606"/>
      <c r="CB9" s="628"/>
      <c r="CD9" s="570" t="s">
        <v>335</v>
      </c>
      <c r="CE9" s="359"/>
      <c r="CF9" s="359"/>
      <c r="CG9" s="359"/>
      <c r="CH9" s="359"/>
      <c r="CI9" s="359"/>
      <c r="CJ9" s="359"/>
      <c r="CK9" s="359"/>
      <c r="CL9" s="359"/>
      <c r="CM9" s="359"/>
      <c r="CN9" s="359"/>
      <c r="CO9" s="359"/>
      <c r="CP9" s="359"/>
      <c r="CQ9" s="571"/>
      <c r="CR9" s="572">
        <v>301725</v>
      </c>
      <c r="CS9" s="456"/>
      <c r="CT9" s="456"/>
      <c r="CU9" s="456"/>
      <c r="CV9" s="456"/>
      <c r="CW9" s="456"/>
      <c r="CX9" s="456"/>
      <c r="CY9" s="585"/>
      <c r="CZ9" s="605">
        <v>5.6</v>
      </c>
      <c r="DA9" s="605"/>
      <c r="DB9" s="605"/>
      <c r="DC9" s="605"/>
      <c r="DD9" s="578">
        <v>7063</v>
      </c>
      <c r="DE9" s="456"/>
      <c r="DF9" s="456"/>
      <c r="DG9" s="456"/>
      <c r="DH9" s="456"/>
      <c r="DI9" s="456"/>
      <c r="DJ9" s="456"/>
      <c r="DK9" s="456"/>
      <c r="DL9" s="456"/>
      <c r="DM9" s="456"/>
      <c r="DN9" s="456"/>
      <c r="DO9" s="456"/>
      <c r="DP9" s="585"/>
      <c r="DQ9" s="578">
        <v>276945</v>
      </c>
      <c r="DR9" s="456"/>
      <c r="DS9" s="456"/>
      <c r="DT9" s="456"/>
      <c r="DU9" s="456"/>
      <c r="DV9" s="456"/>
      <c r="DW9" s="456"/>
      <c r="DX9" s="456"/>
      <c r="DY9" s="456"/>
      <c r="DZ9" s="456"/>
      <c r="EA9" s="456"/>
      <c r="EB9" s="456"/>
      <c r="EC9" s="603"/>
    </row>
    <row r="10" spans="2:143" ht="11.25" customHeight="1" x14ac:dyDescent="0.15">
      <c r="B10" s="570" t="s">
        <v>128</v>
      </c>
      <c r="C10" s="359"/>
      <c r="D10" s="359"/>
      <c r="E10" s="359"/>
      <c r="F10" s="359"/>
      <c r="G10" s="359"/>
      <c r="H10" s="359"/>
      <c r="I10" s="359"/>
      <c r="J10" s="359"/>
      <c r="K10" s="359"/>
      <c r="L10" s="359"/>
      <c r="M10" s="359"/>
      <c r="N10" s="359"/>
      <c r="O10" s="359"/>
      <c r="P10" s="359"/>
      <c r="Q10" s="571"/>
      <c r="R10" s="572" t="s">
        <v>198</v>
      </c>
      <c r="S10" s="456"/>
      <c r="T10" s="456"/>
      <c r="U10" s="456"/>
      <c r="V10" s="456"/>
      <c r="W10" s="456"/>
      <c r="X10" s="456"/>
      <c r="Y10" s="585"/>
      <c r="Z10" s="605" t="s">
        <v>198</v>
      </c>
      <c r="AA10" s="605"/>
      <c r="AB10" s="605"/>
      <c r="AC10" s="605"/>
      <c r="AD10" s="606" t="s">
        <v>198</v>
      </c>
      <c r="AE10" s="606"/>
      <c r="AF10" s="606"/>
      <c r="AG10" s="606"/>
      <c r="AH10" s="606"/>
      <c r="AI10" s="606"/>
      <c r="AJ10" s="606"/>
      <c r="AK10" s="606"/>
      <c r="AL10" s="575" t="s">
        <v>198</v>
      </c>
      <c r="AM10" s="319"/>
      <c r="AN10" s="319"/>
      <c r="AO10" s="607"/>
      <c r="AP10" s="570" t="s">
        <v>187</v>
      </c>
      <c r="AQ10" s="359"/>
      <c r="AR10" s="359"/>
      <c r="AS10" s="359"/>
      <c r="AT10" s="359"/>
      <c r="AU10" s="359"/>
      <c r="AV10" s="359"/>
      <c r="AW10" s="359"/>
      <c r="AX10" s="359"/>
      <c r="AY10" s="359"/>
      <c r="AZ10" s="359"/>
      <c r="BA10" s="359"/>
      <c r="BB10" s="359"/>
      <c r="BC10" s="359"/>
      <c r="BD10" s="359"/>
      <c r="BE10" s="359"/>
      <c r="BF10" s="571"/>
      <c r="BG10" s="572">
        <v>9886</v>
      </c>
      <c r="BH10" s="456"/>
      <c r="BI10" s="456"/>
      <c r="BJ10" s="456"/>
      <c r="BK10" s="456"/>
      <c r="BL10" s="456"/>
      <c r="BM10" s="456"/>
      <c r="BN10" s="585"/>
      <c r="BO10" s="605">
        <v>2.5</v>
      </c>
      <c r="BP10" s="605"/>
      <c r="BQ10" s="605"/>
      <c r="BR10" s="605"/>
      <c r="BS10" s="606" t="s">
        <v>198</v>
      </c>
      <c r="BT10" s="606"/>
      <c r="BU10" s="606"/>
      <c r="BV10" s="606"/>
      <c r="BW10" s="606"/>
      <c r="BX10" s="606"/>
      <c r="BY10" s="606"/>
      <c r="BZ10" s="606"/>
      <c r="CA10" s="606"/>
      <c r="CB10" s="628"/>
      <c r="CD10" s="570" t="s">
        <v>224</v>
      </c>
      <c r="CE10" s="359"/>
      <c r="CF10" s="359"/>
      <c r="CG10" s="359"/>
      <c r="CH10" s="359"/>
      <c r="CI10" s="359"/>
      <c r="CJ10" s="359"/>
      <c r="CK10" s="359"/>
      <c r="CL10" s="359"/>
      <c r="CM10" s="359"/>
      <c r="CN10" s="359"/>
      <c r="CO10" s="359"/>
      <c r="CP10" s="359"/>
      <c r="CQ10" s="571"/>
      <c r="CR10" s="572" t="s">
        <v>198</v>
      </c>
      <c r="CS10" s="456"/>
      <c r="CT10" s="456"/>
      <c r="CU10" s="456"/>
      <c r="CV10" s="456"/>
      <c r="CW10" s="456"/>
      <c r="CX10" s="456"/>
      <c r="CY10" s="585"/>
      <c r="CZ10" s="605" t="s">
        <v>198</v>
      </c>
      <c r="DA10" s="605"/>
      <c r="DB10" s="605"/>
      <c r="DC10" s="605"/>
      <c r="DD10" s="578" t="s">
        <v>198</v>
      </c>
      <c r="DE10" s="456"/>
      <c r="DF10" s="456"/>
      <c r="DG10" s="456"/>
      <c r="DH10" s="456"/>
      <c r="DI10" s="456"/>
      <c r="DJ10" s="456"/>
      <c r="DK10" s="456"/>
      <c r="DL10" s="456"/>
      <c r="DM10" s="456"/>
      <c r="DN10" s="456"/>
      <c r="DO10" s="456"/>
      <c r="DP10" s="585"/>
      <c r="DQ10" s="578" t="s">
        <v>198</v>
      </c>
      <c r="DR10" s="456"/>
      <c r="DS10" s="456"/>
      <c r="DT10" s="456"/>
      <c r="DU10" s="456"/>
      <c r="DV10" s="456"/>
      <c r="DW10" s="456"/>
      <c r="DX10" s="456"/>
      <c r="DY10" s="456"/>
      <c r="DZ10" s="456"/>
      <c r="EA10" s="456"/>
      <c r="EB10" s="456"/>
      <c r="EC10" s="603"/>
    </row>
    <row r="11" spans="2:143" ht="11.25" customHeight="1" x14ac:dyDescent="0.15">
      <c r="B11" s="570" t="s">
        <v>106</v>
      </c>
      <c r="C11" s="359"/>
      <c r="D11" s="359"/>
      <c r="E11" s="359"/>
      <c r="F11" s="359"/>
      <c r="G11" s="359"/>
      <c r="H11" s="359"/>
      <c r="I11" s="359"/>
      <c r="J11" s="359"/>
      <c r="K11" s="359"/>
      <c r="L11" s="359"/>
      <c r="M11" s="359"/>
      <c r="N11" s="359"/>
      <c r="O11" s="359"/>
      <c r="P11" s="359"/>
      <c r="Q11" s="571"/>
      <c r="R11" s="572">
        <v>97577</v>
      </c>
      <c r="S11" s="456"/>
      <c r="T11" s="456"/>
      <c r="U11" s="456"/>
      <c r="V11" s="456"/>
      <c r="W11" s="456"/>
      <c r="X11" s="456"/>
      <c r="Y11" s="585"/>
      <c r="Z11" s="575">
        <v>1.7</v>
      </c>
      <c r="AA11" s="319"/>
      <c r="AB11" s="319"/>
      <c r="AC11" s="586"/>
      <c r="AD11" s="578">
        <v>97577</v>
      </c>
      <c r="AE11" s="456"/>
      <c r="AF11" s="456"/>
      <c r="AG11" s="456"/>
      <c r="AH11" s="456"/>
      <c r="AI11" s="456"/>
      <c r="AJ11" s="456"/>
      <c r="AK11" s="585"/>
      <c r="AL11" s="575">
        <v>4.7</v>
      </c>
      <c r="AM11" s="319"/>
      <c r="AN11" s="319"/>
      <c r="AO11" s="607"/>
      <c r="AP11" s="570" t="s">
        <v>337</v>
      </c>
      <c r="AQ11" s="359"/>
      <c r="AR11" s="359"/>
      <c r="AS11" s="359"/>
      <c r="AT11" s="359"/>
      <c r="AU11" s="359"/>
      <c r="AV11" s="359"/>
      <c r="AW11" s="359"/>
      <c r="AX11" s="359"/>
      <c r="AY11" s="359"/>
      <c r="AZ11" s="359"/>
      <c r="BA11" s="359"/>
      <c r="BB11" s="359"/>
      <c r="BC11" s="359"/>
      <c r="BD11" s="359"/>
      <c r="BE11" s="359"/>
      <c r="BF11" s="571"/>
      <c r="BG11" s="572">
        <v>3237</v>
      </c>
      <c r="BH11" s="456"/>
      <c r="BI11" s="456"/>
      <c r="BJ11" s="456"/>
      <c r="BK11" s="456"/>
      <c r="BL11" s="456"/>
      <c r="BM11" s="456"/>
      <c r="BN11" s="585"/>
      <c r="BO11" s="605">
        <v>0.8</v>
      </c>
      <c r="BP11" s="605"/>
      <c r="BQ11" s="605"/>
      <c r="BR11" s="605"/>
      <c r="BS11" s="606" t="s">
        <v>198</v>
      </c>
      <c r="BT11" s="606"/>
      <c r="BU11" s="606"/>
      <c r="BV11" s="606"/>
      <c r="BW11" s="606"/>
      <c r="BX11" s="606"/>
      <c r="BY11" s="606"/>
      <c r="BZ11" s="606"/>
      <c r="CA11" s="606"/>
      <c r="CB11" s="628"/>
      <c r="CD11" s="570" t="s">
        <v>340</v>
      </c>
      <c r="CE11" s="359"/>
      <c r="CF11" s="359"/>
      <c r="CG11" s="359"/>
      <c r="CH11" s="359"/>
      <c r="CI11" s="359"/>
      <c r="CJ11" s="359"/>
      <c r="CK11" s="359"/>
      <c r="CL11" s="359"/>
      <c r="CM11" s="359"/>
      <c r="CN11" s="359"/>
      <c r="CO11" s="359"/>
      <c r="CP11" s="359"/>
      <c r="CQ11" s="571"/>
      <c r="CR11" s="572">
        <v>225156</v>
      </c>
      <c r="CS11" s="456"/>
      <c r="CT11" s="456"/>
      <c r="CU11" s="456"/>
      <c r="CV11" s="456"/>
      <c r="CW11" s="456"/>
      <c r="CX11" s="456"/>
      <c r="CY11" s="585"/>
      <c r="CZ11" s="605">
        <v>4.2</v>
      </c>
      <c r="DA11" s="605"/>
      <c r="DB11" s="605"/>
      <c r="DC11" s="605"/>
      <c r="DD11" s="578">
        <v>106819</v>
      </c>
      <c r="DE11" s="456"/>
      <c r="DF11" s="456"/>
      <c r="DG11" s="456"/>
      <c r="DH11" s="456"/>
      <c r="DI11" s="456"/>
      <c r="DJ11" s="456"/>
      <c r="DK11" s="456"/>
      <c r="DL11" s="456"/>
      <c r="DM11" s="456"/>
      <c r="DN11" s="456"/>
      <c r="DO11" s="456"/>
      <c r="DP11" s="585"/>
      <c r="DQ11" s="578">
        <v>153885</v>
      </c>
      <c r="DR11" s="456"/>
      <c r="DS11" s="456"/>
      <c r="DT11" s="456"/>
      <c r="DU11" s="456"/>
      <c r="DV11" s="456"/>
      <c r="DW11" s="456"/>
      <c r="DX11" s="456"/>
      <c r="DY11" s="456"/>
      <c r="DZ11" s="456"/>
      <c r="EA11" s="456"/>
      <c r="EB11" s="456"/>
      <c r="EC11" s="603"/>
    </row>
    <row r="12" spans="2:143" ht="11.25" customHeight="1" x14ac:dyDescent="0.15">
      <c r="B12" s="570" t="s">
        <v>145</v>
      </c>
      <c r="C12" s="359"/>
      <c r="D12" s="359"/>
      <c r="E12" s="359"/>
      <c r="F12" s="359"/>
      <c r="G12" s="359"/>
      <c r="H12" s="359"/>
      <c r="I12" s="359"/>
      <c r="J12" s="359"/>
      <c r="K12" s="359"/>
      <c r="L12" s="359"/>
      <c r="M12" s="359"/>
      <c r="N12" s="359"/>
      <c r="O12" s="359"/>
      <c r="P12" s="359"/>
      <c r="Q12" s="571"/>
      <c r="R12" s="572">
        <v>33664</v>
      </c>
      <c r="S12" s="456"/>
      <c r="T12" s="456"/>
      <c r="U12" s="456"/>
      <c r="V12" s="456"/>
      <c r="W12" s="456"/>
      <c r="X12" s="456"/>
      <c r="Y12" s="585"/>
      <c r="Z12" s="605">
        <v>0.6</v>
      </c>
      <c r="AA12" s="605"/>
      <c r="AB12" s="605"/>
      <c r="AC12" s="605"/>
      <c r="AD12" s="606">
        <v>33664</v>
      </c>
      <c r="AE12" s="606"/>
      <c r="AF12" s="606"/>
      <c r="AG12" s="606"/>
      <c r="AH12" s="606"/>
      <c r="AI12" s="606"/>
      <c r="AJ12" s="606"/>
      <c r="AK12" s="606"/>
      <c r="AL12" s="575">
        <v>1.6</v>
      </c>
      <c r="AM12" s="319"/>
      <c r="AN12" s="319"/>
      <c r="AO12" s="607"/>
      <c r="AP12" s="570" t="s">
        <v>341</v>
      </c>
      <c r="AQ12" s="359"/>
      <c r="AR12" s="359"/>
      <c r="AS12" s="359"/>
      <c r="AT12" s="359"/>
      <c r="AU12" s="359"/>
      <c r="AV12" s="359"/>
      <c r="AW12" s="359"/>
      <c r="AX12" s="359"/>
      <c r="AY12" s="359"/>
      <c r="AZ12" s="359"/>
      <c r="BA12" s="359"/>
      <c r="BB12" s="359"/>
      <c r="BC12" s="359"/>
      <c r="BD12" s="359"/>
      <c r="BE12" s="359"/>
      <c r="BF12" s="571"/>
      <c r="BG12" s="572">
        <v>192429</v>
      </c>
      <c r="BH12" s="456"/>
      <c r="BI12" s="456"/>
      <c r="BJ12" s="456"/>
      <c r="BK12" s="456"/>
      <c r="BL12" s="456"/>
      <c r="BM12" s="456"/>
      <c r="BN12" s="585"/>
      <c r="BO12" s="605">
        <v>48.4</v>
      </c>
      <c r="BP12" s="605"/>
      <c r="BQ12" s="605"/>
      <c r="BR12" s="605"/>
      <c r="BS12" s="606" t="s">
        <v>198</v>
      </c>
      <c r="BT12" s="606"/>
      <c r="BU12" s="606"/>
      <c r="BV12" s="606"/>
      <c r="BW12" s="606"/>
      <c r="BX12" s="606"/>
      <c r="BY12" s="606"/>
      <c r="BZ12" s="606"/>
      <c r="CA12" s="606"/>
      <c r="CB12" s="628"/>
      <c r="CD12" s="570" t="s">
        <v>91</v>
      </c>
      <c r="CE12" s="359"/>
      <c r="CF12" s="359"/>
      <c r="CG12" s="359"/>
      <c r="CH12" s="359"/>
      <c r="CI12" s="359"/>
      <c r="CJ12" s="359"/>
      <c r="CK12" s="359"/>
      <c r="CL12" s="359"/>
      <c r="CM12" s="359"/>
      <c r="CN12" s="359"/>
      <c r="CO12" s="359"/>
      <c r="CP12" s="359"/>
      <c r="CQ12" s="571"/>
      <c r="CR12" s="572">
        <v>3029</v>
      </c>
      <c r="CS12" s="456"/>
      <c r="CT12" s="456"/>
      <c r="CU12" s="456"/>
      <c r="CV12" s="456"/>
      <c r="CW12" s="456"/>
      <c r="CX12" s="456"/>
      <c r="CY12" s="585"/>
      <c r="CZ12" s="605">
        <v>0.1</v>
      </c>
      <c r="DA12" s="605"/>
      <c r="DB12" s="605"/>
      <c r="DC12" s="605"/>
      <c r="DD12" s="578" t="s">
        <v>198</v>
      </c>
      <c r="DE12" s="456"/>
      <c r="DF12" s="456"/>
      <c r="DG12" s="456"/>
      <c r="DH12" s="456"/>
      <c r="DI12" s="456"/>
      <c r="DJ12" s="456"/>
      <c r="DK12" s="456"/>
      <c r="DL12" s="456"/>
      <c r="DM12" s="456"/>
      <c r="DN12" s="456"/>
      <c r="DO12" s="456"/>
      <c r="DP12" s="585"/>
      <c r="DQ12" s="578">
        <v>3029</v>
      </c>
      <c r="DR12" s="456"/>
      <c r="DS12" s="456"/>
      <c r="DT12" s="456"/>
      <c r="DU12" s="456"/>
      <c r="DV12" s="456"/>
      <c r="DW12" s="456"/>
      <c r="DX12" s="456"/>
      <c r="DY12" s="456"/>
      <c r="DZ12" s="456"/>
      <c r="EA12" s="456"/>
      <c r="EB12" s="456"/>
      <c r="EC12" s="603"/>
    </row>
    <row r="13" spans="2:143" ht="11.25" customHeight="1" x14ac:dyDescent="0.15">
      <c r="B13" s="570" t="s">
        <v>342</v>
      </c>
      <c r="C13" s="359"/>
      <c r="D13" s="359"/>
      <c r="E13" s="359"/>
      <c r="F13" s="359"/>
      <c r="G13" s="359"/>
      <c r="H13" s="359"/>
      <c r="I13" s="359"/>
      <c r="J13" s="359"/>
      <c r="K13" s="359"/>
      <c r="L13" s="359"/>
      <c r="M13" s="359"/>
      <c r="N13" s="359"/>
      <c r="O13" s="359"/>
      <c r="P13" s="359"/>
      <c r="Q13" s="571"/>
      <c r="R13" s="572" t="s">
        <v>198</v>
      </c>
      <c r="S13" s="456"/>
      <c r="T13" s="456"/>
      <c r="U13" s="456"/>
      <c r="V13" s="456"/>
      <c r="W13" s="456"/>
      <c r="X13" s="456"/>
      <c r="Y13" s="585"/>
      <c r="Z13" s="605" t="s">
        <v>198</v>
      </c>
      <c r="AA13" s="605"/>
      <c r="AB13" s="605"/>
      <c r="AC13" s="605"/>
      <c r="AD13" s="606" t="s">
        <v>198</v>
      </c>
      <c r="AE13" s="606"/>
      <c r="AF13" s="606"/>
      <c r="AG13" s="606"/>
      <c r="AH13" s="606"/>
      <c r="AI13" s="606"/>
      <c r="AJ13" s="606"/>
      <c r="AK13" s="606"/>
      <c r="AL13" s="575" t="s">
        <v>198</v>
      </c>
      <c r="AM13" s="319"/>
      <c r="AN13" s="319"/>
      <c r="AO13" s="607"/>
      <c r="AP13" s="570" t="s">
        <v>344</v>
      </c>
      <c r="AQ13" s="359"/>
      <c r="AR13" s="359"/>
      <c r="AS13" s="359"/>
      <c r="AT13" s="359"/>
      <c r="AU13" s="359"/>
      <c r="AV13" s="359"/>
      <c r="AW13" s="359"/>
      <c r="AX13" s="359"/>
      <c r="AY13" s="359"/>
      <c r="AZ13" s="359"/>
      <c r="BA13" s="359"/>
      <c r="BB13" s="359"/>
      <c r="BC13" s="359"/>
      <c r="BD13" s="359"/>
      <c r="BE13" s="359"/>
      <c r="BF13" s="571"/>
      <c r="BG13" s="572">
        <v>192429</v>
      </c>
      <c r="BH13" s="456"/>
      <c r="BI13" s="456"/>
      <c r="BJ13" s="456"/>
      <c r="BK13" s="456"/>
      <c r="BL13" s="456"/>
      <c r="BM13" s="456"/>
      <c r="BN13" s="585"/>
      <c r="BO13" s="605">
        <v>48.4</v>
      </c>
      <c r="BP13" s="605"/>
      <c r="BQ13" s="605"/>
      <c r="BR13" s="605"/>
      <c r="BS13" s="606" t="s">
        <v>198</v>
      </c>
      <c r="BT13" s="606"/>
      <c r="BU13" s="606"/>
      <c r="BV13" s="606"/>
      <c r="BW13" s="606"/>
      <c r="BX13" s="606"/>
      <c r="BY13" s="606"/>
      <c r="BZ13" s="606"/>
      <c r="CA13" s="606"/>
      <c r="CB13" s="628"/>
      <c r="CD13" s="570" t="s">
        <v>346</v>
      </c>
      <c r="CE13" s="359"/>
      <c r="CF13" s="359"/>
      <c r="CG13" s="359"/>
      <c r="CH13" s="359"/>
      <c r="CI13" s="359"/>
      <c r="CJ13" s="359"/>
      <c r="CK13" s="359"/>
      <c r="CL13" s="359"/>
      <c r="CM13" s="359"/>
      <c r="CN13" s="359"/>
      <c r="CO13" s="359"/>
      <c r="CP13" s="359"/>
      <c r="CQ13" s="571"/>
      <c r="CR13" s="572">
        <v>698487</v>
      </c>
      <c r="CS13" s="456"/>
      <c r="CT13" s="456"/>
      <c r="CU13" s="456"/>
      <c r="CV13" s="456"/>
      <c r="CW13" s="456"/>
      <c r="CX13" s="456"/>
      <c r="CY13" s="585"/>
      <c r="CZ13" s="605">
        <v>13</v>
      </c>
      <c r="DA13" s="605"/>
      <c r="DB13" s="605"/>
      <c r="DC13" s="605"/>
      <c r="DD13" s="578">
        <v>392562</v>
      </c>
      <c r="DE13" s="456"/>
      <c r="DF13" s="456"/>
      <c r="DG13" s="456"/>
      <c r="DH13" s="456"/>
      <c r="DI13" s="456"/>
      <c r="DJ13" s="456"/>
      <c r="DK13" s="456"/>
      <c r="DL13" s="456"/>
      <c r="DM13" s="456"/>
      <c r="DN13" s="456"/>
      <c r="DO13" s="456"/>
      <c r="DP13" s="585"/>
      <c r="DQ13" s="578">
        <v>418490</v>
      </c>
      <c r="DR13" s="456"/>
      <c r="DS13" s="456"/>
      <c r="DT13" s="456"/>
      <c r="DU13" s="456"/>
      <c r="DV13" s="456"/>
      <c r="DW13" s="456"/>
      <c r="DX13" s="456"/>
      <c r="DY13" s="456"/>
      <c r="DZ13" s="456"/>
      <c r="EA13" s="456"/>
      <c r="EB13" s="456"/>
      <c r="EC13" s="603"/>
    </row>
    <row r="14" spans="2:143" ht="11.25" customHeight="1" x14ac:dyDescent="0.15">
      <c r="B14" s="570" t="s">
        <v>316</v>
      </c>
      <c r="C14" s="359"/>
      <c r="D14" s="359"/>
      <c r="E14" s="359"/>
      <c r="F14" s="359"/>
      <c r="G14" s="359"/>
      <c r="H14" s="359"/>
      <c r="I14" s="359"/>
      <c r="J14" s="359"/>
      <c r="K14" s="359"/>
      <c r="L14" s="359"/>
      <c r="M14" s="359"/>
      <c r="N14" s="359"/>
      <c r="O14" s="359"/>
      <c r="P14" s="359"/>
      <c r="Q14" s="571"/>
      <c r="R14" s="572" t="s">
        <v>198</v>
      </c>
      <c r="S14" s="456"/>
      <c r="T14" s="456"/>
      <c r="U14" s="456"/>
      <c r="V14" s="456"/>
      <c r="W14" s="456"/>
      <c r="X14" s="456"/>
      <c r="Y14" s="585"/>
      <c r="Z14" s="605" t="s">
        <v>198</v>
      </c>
      <c r="AA14" s="605"/>
      <c r="AB14" s="605"/>
      <c r="AC14" s="605"/>
      <c r="AD14" s="606" t="s">
        <v>198</v>
      </c>
      <c r="AE14" s="606"/>
      <c r="AF14" s="606"/>
      <c r="AG14" s="606"/>
      <c r="AH14" s="606"/>
      <c r="AI14" s="606"/>
      <c r="AJ14" s="606"/>
      <c r="AK14" s="606"/>
      <c r="AL14" s="575" t="s">
        <v>198</v>
      </c>
      <c r="AM14" s="319"/>
      <c r="AN14" s="319"/>
      <c r="AO14" s="607"/>
      <c r="AP14" s="570" t="s">
        <v>215</v>
      </c>
      <c r="AQ14" s="359"/>
      <c r="AR14" s="359"/>
      <c r="AS14" s="359"/>
      <c r="AT14" s="359"/>
      <c r="AU14" s="359"/>
      <c r="AV14" s="359"/>
      <c r="AW14" s="359"/>
      <c r="AX14" s="359"/>
      <c r="AY14" s="359"/>
      <c r="AZ14" s="359"/>
      <c r="BA14" s="359"/>
      <c r="BB14" s="359"/>
      <c r="BC14" s="359"/>
      <c r="BD14" s="359"/>
      <c r="BE14" s="359"/>
      <c r="BF14" s="571"/>
      <c r="BG14" s="572">
        <v>18221</v>
      </c>
      <c r="BH14" s="456"/>
      <c r="BI14" s="456"/>
      <c r="BJ14" s="456"/>
      <c r="BK14" s="456"/>
      <c r="BL14" s="456"/>
      <c r="BM14" s="456"/>
      <c r="BN14" s="585"/>
      <c r="BO14" s="605">
        <v>4.5999999999999996</v>
      </c>
      <c r="BP14" s="605"/>
      <c r="BQ14" s="605"/>
      <c r="BR14" s="605"/>
      <c r="BS14" s="606" t="s">
        <v>198</v>
      </c>
      <c r="BT14" s="606"/>
      <c r="BU14" s="606"/>
      <c r="BV14" s="606"/>
      <c r="BW14" s="606"/>
      <c r="BX14" s="606"/>
      <c r="BY14" s="606"/>
      <c r="BZ14" s="606"/>
      <c r="CA14" s="606"/>
      <c r="CB14" s="628"/>
      <c r="CD14" s="570" t="s">
        <v>66</v>
      </c>
      <c r="CE14" s="359"/>
      <c r="CF14" s="359"/>
      <c r="CG14" s="359"/>
      <c r="CH14" s="359"/>
      <c r="CI14" s="359"/>
      <c r="CJ14" s="359"/>
      <c r="CK14" s="359"/>
      <c r="CL14" s="359"/>
      <c r="CM14" s="359"/>
      <c r="CN14" s="359"/>
      <c r="CO14" s="359"/>
      <c r="CP14" s="359"/>
      <c r="CQ14" s="571"/>
      <c r="CR14" s="572">
        <v>103005</v>
      </c>
      <c r="CS14" s="456"/>
      <c r="CT14" s="456"/>
      <c r="CU14" s="456"/>
      <c r="CV14" s="456"/>
      <c r="CW14" s="456"/>
      <c r="CX14" s="456"/>
      <c r="CY14" s="585"/>
      <c r="CZ14" s="605">
        <v>1.9</v>
      </c>
      <c r="DA14" s="605"/>
      <c r="DB14" s="605"/>
      <c r="DC14" s="605"/>
      <c r="DD14" s="578">
        <v>11818</v>
      </c>
      <c r="DE14" s="456"/>
      <c r="DF14" s="456"/>
      <c r="DG14" s="456"/>
      <c r="DH14" s="456"/>
      <c r="DI14" s="456"/>
      <c r="DJ14" s="456"/>
      <c r="DK14" s="456"/>
      <c r="DL14" s="456"/>
      <c r="DM14" s="456"/>
      <c r="DN14" s="456"/>
      <c r="DO14" s="456"/>
      <c r="DP14" s="585"/>
      <c r="DQ14" s="578">
        <v>100183</v>
      </c>
      <c r="DR14" s="456"/>
      <c r="DS14" s="456"/>
      <c r="DT14" s="456"/>
      <c r="DU14" s="456"/>
      <c r="DV14" s="456"/>
      <c r="DW14" s="456"/>
      <c r="DX14" s="456"/>
      <c r="DY14" s="456"/>
      <c r="DZ14" s="456"/>
      <c r="EA14" s="456"/>
      <c r="EB14" s="456"/>
      <c r="EC14" s="603"/>
    </row>
    <row r="15" spans="2:143" ht="11.25" customHeight="1" x14ac:dyDescent="0.15">
      <c r="B15" s="570" t="s">
        <v>347</v>
      </c>
      <c r="C15" s="359"/>
      <c r="D15" s="359"/>
      <c r="E15" s="359"/>
      <c r="F15" s="359"/>
      <c r="G15" s="359"/>
      <c r="H15" s="359"/>
      <c r="I15" s="359"/>
      <c r="J15" s="359"/>
      <c r="K15" s="359"/>
      <c r="L15" s="359"/>
      <c r="M15" s="359"/>
      <c r="N15" s="359"/>
      <c r="O15" s="359"/>
      <c r="P15" s="359"/>
      <c r="Q15" s="571"/>
      <c r="R15" s="572">
        <v>1603</v>
      </c>
      <c r="S15" s="456"/>
      <c r="T15" s="456"/>
      <c r="U15" s="456"/>
      <c r="V15" s="456"/>
      <c r="W15" s="456"/>
      <c r="X15" s="456"/>
      <c r="Y15" s="585"/>
      <c r="Z15" s="605">
        <v>0</v>
      </c>
      <c r="AA15" s="605"/>
      <c r="AB15" s="605"/>
      <c r="AC15" s="605"/>
      <c r="AD15" s="606">
        <v>1603</v>
      </c>
      <c r="AE15" s="606"/>
      <c r="AF15" s="606"/>
      <c r="AG15" s="606"/>
      <c r="AH15" s="606"/>
      <c r="AI15" s="606"/>
      <c r="AJ15" s="606"/>
      <c r="AK15" s="606"/>
      <c r="AL15" s="575">
        <v>0.1</v>
      </c>
      <c r="AM15" s="319"/>
      <c r="AN15" s="319"/>
      <c r="AO15" s="607"/>
      <c r="AP15" s="570" t="s">
        <v>138</v>
      </c>
      <c r="AQ15" s="359"/>
      <c r="AR15" s="359"/>
      <c r="AS15" s="359"/>
      <c r="AT15" s="359"/>
      <c r="AU15" s="359"/>
      <c r="AV15" s="359"/>
      <c r="AW15" s="359"/>
      <c r="AX15" s="359"/>
      <c r="AY15" s="359"/>
      <c r="AZ15" s="359"/>
      <c r="BA15" s="359"/>
      <c r="BB15" s="359"/>
      <c r="BC15" s="359"/>
      <c r="BD15" s="359"/>
      <c r="BE15" s="359"/>
      <c r="BF15" s="571"/>
      <c r="BG15" s="572">
        <v>42996</v>
      </c>
      <c r="BH15" s="456"/>
      <c r="BI15" s="456"/>
      <c r="BJ15" s="456"/>
      <c r="BK15" s="456"/>
      <c r="BL15" s="456"/>
      <c r="BM15" s="456"/>
      <c r="BN15" s="585"/>
      <c r="BO15" s="605">
        <v>10.8</v>
      </c>
      <c r="BP15" s="605"/>
      <c r="BQ15" s="605"/>
      <c r="BR15" s="605"/>
      <c r="BS15" s="606" t="s">
        <v>198</v>
      </c>
      <c r="BT15" s="606"/>
      <c r="BU15" s="606"/>
      <c r="BV15" s="606"/>
      <c r="BW15" s="606"/>
      <c r="BX15" s="606"/>
      <c r="BY15" s="606"/>
      <c r="BZ15" s="606"/>
      <c r="CA15" s="606"/>
      <c r="CB15" s="628"/>
      <c r="CD15" s="570" t="s">
        <v>348</v>
      </c>
      <c r="CE15" s="359"/>
      <c r="CF15" s="359"/>
      <c r="CG15" s="359"/>
      <c r="CH15" s="359"/>
      <c r="CI15" s="359"/>
      <c r="CJ15" s="359"/>
      <c r="CK15" s="359"/>
      <c r="CL15" s="359"/>
      <c r="CM15" s="359"/>
      <c r="CN15" s="359"/>
      <c r="CO15" s="359"/>
      <c r="CP15" s="359"/>
      <c r="CQ15" s="571"/>
      <c r="CR15" s="572">
        <v>691373</v>
      </c>
      <c r="CS15" s="456"/>
      <c r="CT15" s="456"/>
      <c r="CU15" s="456"/>
      <c r="CV15" s="456"/>
      <c r="CW15" s="456"/>
      <c r="CX15" s="456"/>
      <c r="CY15" s="585"/>
      <c r="CZ15" s="605">
        <v>12.9</v>
      </c>
      <c r="DA15" s="605"/>
      <c r="DB15" s="605"/>
      <c r="DC15" s="605"/>
      <c r="DD15" s="578">
        <v>51743</v>
      </c>
      <c r="DE15" s="456"/>
      <c r="DF15" s="456"/>
      <c r="DG15" s="456"/>
      <c r="DH15" s="456"/>
      <c r="DI15" s="456"/>
      <c r="DJ15" s="456"/>
      <c r="DK15" s="456"/>
      <c r="DL15" s="456"/>
      <c r="DM15" s="456"/>
      <c r="DN15" s="456"/>
      <c r="DO15" s="456"/>
      <c r="DP15" s="585"/>
      <c r="DQ15" s="578">
        <v>646889</v>
      </c>
      <c r="DR15" s="456"/>
      <c r="DS15" s="456"/>
      <c r="DT15" s="456"/>
      <c r="DU15" s="456"/>
      <c r="DV15" s="456"/>
      <c r="DW15" s="456"/>
      <c r="DX15" s="456"/>
      <c r="DY15" s="456"/>
      <c r="DZ15" s="456"/>
      <c r="EA15" s="456"/>
      <c r="EB15" s="456"/>
      <c r="EC15" s="603"/>
    </row>
    <row r="16" spans="2:143" ht="11.25" customHeight="1" x14ac:dyDescent="0.15">
      <c r="B16" s="570" t="s">
        <v>349</v>
      </c>
      <c r="C16" s="359"/>
      <c r="D16" s="359"/>
      <c r="E16" s="359"/>
      <c r="F16" s="359"/>
      <c r="G16" s="359"/>
      <c r="H16" s="359"/>
      <c r="I16" s="359"/>
      <c r="J16" s="359"/>
      <c r="K16" s="359"/>
      <c r="L16" s="359"/>
      <c r="M16" s="359"/>
      <c r="N16" s="359"/>
      <c r="O16" s="359"/>
      <c r="P16" s="359"/>
      <c r="Q16" s="571"/>
      <c r="R16" s="572">
        <v>5605</v>
      </c>
      <c r="S16" s="456"/>
      <c r="T16" s="456"/>
      <c r="U16" s="456"/>
      <c r="V16" s="456"/>
      <c r="W16" s="456"/>
      <c r="X16" s="456"/>
      <c r="Y16" s="585"/>
      <c r="Z16" s="605">
        <v>0.1</v>
      </c>
      <c r="AA16" s="605"/>
      <c r="AB16" s="605"/>
      <c r="AC16" s="605"/>
      <c r="AD16" s="606">
        <v>5605</v>
      </c>
      <c r="AE16" s="606"/>
      <c r="AF16" s="606"/>
      <c r="AG16" s="606"/>
      <c r="AH16" s="606"/>
      <c r="AI16" s="606"/>
      <c r="AJ16" s="606"/>
      <c r="AK16" s="606"/>
      <c r="AL16" s="575">
        <v>0.3</v>
      </c>
      <c r="AM16" s="319"/>
      <c r="AN16" s="319"/>
      <c r="AO16" s="607"/>
      <c r="AP16" s="570" t="s">
        <v>350</v>
      </c>
      <c r="AQ16" s="359"/>
      <c r="AR16" s="359"/>
      <c r="AS16" s="359"/>
      <c r="AT16" s="359"/>
      <c r="AU16" s="359"/>
      <c r="AV16" s="359"/>
      <c r="AW16" s="359"/>
      <c r="AX16" s="359"/>
      <c r="AY16" s="359"/>
      <c r="AZ16" s="359"/>
      <c r="BA16" s="359"/>
      <c r="BB16" s="359"/>
      <c r="BC16" s="359"/>
      <c r="BD16" s="359"/>
      <c r="BE16" s="359"/>
      <c r="BF16" s="571"/>
      <c r="BG16" s="572" t="s">
        <v>198</v>
      </c>
      <c r="BH16" s="456"/>
      <c r="BI16" s="456"/>
      <c r="BJ16" s="456"/>
      <c r="BK16" s="456"/>
      <c r="BL16" s="456"/>
      <c r="BM16" s="456"/>
      <c r="BN16" s="585"/>
      <c r="BO16" s="605" t="s">
        <v>198</v>
      </c>
      <c r="BP16" s="605"/>
      <c r="BQ16" s="605"/>
      <c r="BR16" s="605"/>
      <c r="BS16" s="606" t="s">
        <v>198</v>
      </c>
      <c r="BT16" s="606"/>
      <c r="BU16" s="606"/>
      <c r="BV16" s="606"/>
      <c r="BW16" s="606"/>
      <c r="BX16" s="606"/>
      <c r="BY16" s="606"/>
      <c r="BZ16" s="606"/>
      <c r="CA16" s="606"/>
      <c r="CB16" s="628"/>
      <c r="CD16" s="570" t="s">
        <v>351</v>
      </c>
      <c r="CE16" s="359"/>
      <c r="CF16" s="359"/>
      <c r="CG16" s="359"/>
      <c r="CH16" s="359"/>
      <c r="CI16" s="359"/>
      <c r="CJ16" s="359"/>
      <c r="CK16" s="359"/>
      <c r="CL16" s="359"/>
      <c r="CM16" s="359"/>
      <c r="CN16" s="359"/>
      <c r="CO16" s="359"/>
      <c r="CP16" s="359"/>
      <c r="CQ16" s="571"/>
      <c r="CR16" s="572" t="s">
        <v>198</v>
      </c>
      <c r="CS16" s="456"/>
      <c r="CT16" s="456"/>
      <c r="CU16" s="456"/>
      <c r="CV16" s="456"/>
      <c r="CW16" s="456"/>
      <c r="CX16" s="456"/>
      <c r="CY16" s="585"/>
      <c r="CZ16" s="605" t="s">
        <v>198</v>
      </c>
      <c r="DA16" s="605"/>
      <c r="DB16" s="605"/>
      <c r="DC16" s="605"/>
      <c r="DD16" s="578" t="s">
        <v>198</v>
      </c>
      <c r="DE16" s="456"/>
      <c r="DF16" s="456"/>
      <c r="DG16" s="456"/>
      <c r="DH16" s="456"/>
      <c r="DI16" s="456"/>
      <c r="DJ16" s="456"/>
      <c r="DK16" s="456"/>
      <c r="DL16" s="456"/>
      <c r="DM16" s="456"/>
      <c r="DN16" s="456"/>
      <c r="DO16" s="456"/>
      <c r="DP16" s="585"/>
      <c r="DQ16" s="578" t="s">
        <v>198</v>
      </c>
      <c r="DR16" s="456"/>
      <c r="DS16" s="456"/>
      <c r="DT16" s="456"/>
      <c r="DU16" s="456"/>
      <c r="DV16" s="456"/>
      <c r="DW16" s="456"/>
      <c r="DX16" s="456"/>
      <c r="DY16" s="456"/>
      <c r="DZ16" s="456"/>
      <c r="EA16" s="456"/>
      <c r="EB16" s="456"/>
      <c r="EC16" s="603"/>
    </row>
    <row r="17" spans="2:133" ht="11.25" customHeight="1" x14ac:dyDescent="0.15">
      <c r="B17" s="570" t="s">
        <v>352</v>
      </c>
      <c r="C17" s="359"/>
      <c r="D17" s="359"/>
      <c r="E17" s="359"/>
      <c r="F17" s="359"/>
      <c r="G17" s="359"/>
      <c r="H17" s="359"/>
      <c r="I17" s="359"/>
      <c r="J17" s="359"/>
      <c r="K17" s="359"/>
      <c r="L17" s="359"/>
      <c r="M17" s="359"/>
      <c r="N17" s="359"/>
      <c r="O17" s="359"/>
      <c r="P17" s="359"/>
      <c r="Q17" s="571"/>
      <c r="R17" s="572">
        <v>16351</v>
      </c>
      <c r="S17" s="456"/>
      <c r="T17" s="456"/>
      <c r="U17" s="456"/>
      <c r="V17" s="456"/>
      <c r="W17" s="456"/>
      <c r="X17" s="456"/>
      <c r="Y17" s="585"/>
      <c r="Z17" s="605">
        <v>0.3</v>
      </c>
      <c r="AA17" s="605"/>
      <c r="AB17" s="605"/>
      <c r="AC17" s="605"/>
      <c r="AD17" s="606">
        <v>16351</v>
      </c>
      <c r="AE17" s="606"/>
      <c r="AF17" s="606"/>
      <c r="AG17" s="606"/>
      <c r="AH17" s="606"/>
      <c r="AI17" s="606"/>
      <c r="AJ17" s="606"/>
      <c r="AK17" s="606"/>
      <c r="AL17" s="575">
        <v>0.8</v>
      </c>
      <c r="AM17" s="319"/>
      <c r="AN17" s="319"/>
      <c r="AO17" s="607"/>
      <c r="AP17" s="570" t="s">
        <v>353</v>
      </c>
      <c r="AQ17" s="359"/>
      <c r="AR17" s="359"/>
      <c r="AS17" s="359"/>
      <c r="AT17" s="359"/>
      <c r="AU17" s="359"/>
      <c r="AV17" s="359"/>
      <c r="AW17" s="359"/>
      <c r="AX17" s="359"/>
      <c r="AY17" s="359"/>
      <c r="AZ17" s="359"/>
      <c r="BA17" s="359"/>
      <c r="BB17" s="359"/>
      <c r="BC17" s="359"/>
      <c r="BD17" s="359"/>
      <c r="BE17" s="359"/>
      <c r="BF17" s="571"/>
      <c r="BG17" s="572" t="s">
        <v>198</v>
      </c>
      <c r="BH17" s="456"/>
      <c r="BI17" s="456"/>
      <c r="BJ17" s="456"/>
      <c r="BK17" s="456"/>
      <c r="BL17" s="456"/>
      <c r="BM17" s="456"/>
      <c r="BN17" s="585"/>
      <c r="BO17" s="605" t="s">
        <v>198</v>
      </c>
      <c r="BP17" s="605"/>
      <c r="BQ17" s="605"/>
      <c r="BR17" s="605"/>
      <c r="BS17" s="606" t="s">
        <v>198</v>
      </c>
      <c r="BT17" s="606"/>
      <c r="BU17" s="606"/>
      <c r="BV17" s="606"/>
      <c r="BW17" s="606"/>
      <c r="BX17" s="606"/>
      <c r="BY17" s="606"/>
      <c r="BZ17" s="606"/>
      <c r="CA17" s="606"/>
      <c r="CB17" s="628"/>
      <c r="CD17" s="570" t="s">
        <v>355</v>
      </c>
      <c r="CE17" s="359"/>
      <c r="CF17" s="359"/>
      <c r="CG17" s="359"/>
      <c r="CH17" s="359"/>
      <c r="CI17" s="359"/>
      <c r="CJ17" s="359"/>
      <c r="CK17" s="359"/>
      <c r="CL17" s="359"/>
      <c r="CM17" s="359"/>
      <c r="CN17" s="359"/>
      <c r="CO17" s="359"/>
      <c r="CP17" s="359"/>
      <c r="CQ17" s="571"/>
      <c r="CR17" s="572">
        <v>205609</v>
      </c>
      <c r="CS17" s="456"/>
      <c r="CT17" s="456"/>
      <c r="CU17" s="456"/>
      <c r="CV17" s="456"/>
      <c r="CW17" s="456"/>
      <c r="CX17" s="456"/>
      <c r="CY17" s="585"/>
      <c r="CZ17" s="605">
        <v>3.8</v>
      </c>
      <c r="DA17" s="605"/>
      <c r="DB17" s="605"/>
      <c r="DC17" s="605"/>
      <c r="DD17" s="578" t="s">
        <v>198</v>
      </c>
      <c r="DE17" s="456"/>
      <c r="DF17" s="456"/>
      <c r="DG17" s="456"/>
      <c r="DH17" s="456"/>
      <c r="DI17" s="456"/>
      <c r="DJ17" s="456"/>
      <c r="DK17" s="456"/>
      <c r="DL17" s="456"/>
      <c r="DM17" s="456"/>
      <c r="DN17" s="456"/>
      <c r="DO17" s="456"/>
      <c r="DP17" s="585"/>
      <c r="DQ17" s="578">
        <v>191577</v>
      </c>
      <c r="DR17" s="456"/>
      <c r="DS17" s="456"/>
      <c r="DT17" s="456"/>
      <c r="DU17" s="456"/>
      <c r="DV17" s="456"/>
      <c r="DW17" s="456"/>
      <c r="DX17" s="456"/>
      <c r="DY17" s="456"/>
      <c r="DZ17" s="456"/>
      <c r="EA17" s="456"/>
      <c r="EB17" s="456"/>
      <c r="EC17" s="603"/>
    </row>
    <row r="18" spans="2:133" ht="11.25" customHeight="1" x14ac:dyDescent="0.15">
      <c r="B18" s="570" t="s">
        <v>218</v>
      </c>
      <c r="C18" s="359"/>
      <c r="D18" s="359"/>
      <c r="E18" s="359"/>
      <c r="F18" s="359"/>
      <c r="G18" s="359"/>
      <c r="H18" s="359"/>
      <c r="I18" s="359"/>
      <c r="J18" s="359"/>
      <c r="K18" s="359"/>
      <c r="L18" s="359"/>
      <c r="M18" s="359"/>
      <c r="N18" s="359"/>
      <c r="O18" s="359"/>
      <c r="P18" s="359"/>
      <c r="Q18" s="571"/>
      <c r="R18" s="572">
        <v>2710</v>
      </c>
      <c r="S18" s="456"/>
      <c r="T18" s="456"/>
      <c r="U18" s="456"/>
      <c r="V18" s="456"/>
      <c r="W18" s="456"/>
      <c r="X18" s="456"/>
      <c r="Y18" s="585"/>
      <c r="Z18" s="605">
        <v>0</v>
      </c>
      <c r="AA18" s="605"/>
      <c r="AB18" s="605"/>
      <c r="AC18" s="605"/>
      <c r="AD18" s="606">
        <v>2710</v>
      </c>
      <c r="AE18" s="606"/>
      <c r="AF18" s="606"/>
      <c r="AG18" s="606"/>
      <c r="AH18" s="606"/>
      <c r="AI18" s="606"/>
      <c r="AJ18" s="606"/>
      <c r="AK18" s="606"/>
      <c r="AL18" s="575">
        <v>0.1</v>
      </c>
      <c r="AM18" s="319"/>
      <c r="AN18" s="319"/>
      <c r="AO18" s="607"/>
      <c r="AP18" s="570" t="s">
        <v>101</v>
      </c>
      <c r="AQ18" s="359"/>
      <c r="AR18" s="359"/>
      <c r="AS18" s="359"/>
      <c r="AT18" s="359"/>
      <c r="AU18" s="359"/>
      <c r="AV18" s="359"/>
      <c r="AW18" s="359"/>
      <c r="AX18" s="359"/>
      <c r="AY18" s="359"/>
      <c r="AZ18" s="359"/>
      <c r="BA18" s="359"/>
      <c r="BB18" s="359"/>
      <c r="BC18" s="359"/>
      <c r="BD18" s="359"/>
      <c r="BE18" s="359"/>
      <c r="BF18" s="571"/>
      <c r="BG18" s="572" t="s">
        <v>198</v>
      </c>
      <c r="BH18" s="456"/>
      <c r="BI18" s="456"/>
      <c r="BJ18" s="456"/>
      <c r="BK18" s="456"/>
      <c r="BL18" s="456"/>
      <c r="BM18" s="456"/>
      <c r="BN18" s="585"/>
      <c r="BO18" s="605" t="s">
        <v>198</v>
      </c>
      <c r="BP18" s="605"/>
      <c r="BQ18" s="605"/>
      <c r="BR18" s="605"/>
      <c r="BS18" s="606" t="s">
        <v>198</v>
      </c>
      <c r="BT18" s="606"/>
      <c r="BU18" s="606"/>
      <c r="BV18" s="606"/>
      <c r="BW18" s="606"/>
      <c r="BX18" s="606"/>
      <c r="BY18" s="606"/>
      <c r="BZ18" s="606"/>
      <c r="CA18" s="606"/>
      <c r="CB18" s="628"/>
      <c r="CD18" s="570" t="s">
        <v>356</v>
      </c>
      <c r="CE18" s="359"/>
      <c r="CF18" s="359"/>
      <c r="CG18" s="359"/>
      <c r="CH18" s="359"/>
      <c r="CI18" s="359"/>
      <c r="CJ18" s="359"/>
      <c r="CK18" s="359"/>
      <c r="CL18" s="359"/>
      <c r="CM18" s="359"/>
      <c r="CN18" s="359"/>
      <c r="CO18" s="359"/>
      <c r="CP18" s="359"/>
      <c r="CQ18" s="571"/>
      <c r="CR18" s="572" t="s">
        <v>198</v>
      </c>
      <c r="CS18" s="456"/>
      <c r="CT18" s="456"/>
      <c r="CU18" s="456"/>
      <c r="CV18" s="456"/>
      <c r="CW18" s="456"/>
      <c r="CX18" s="456"/>
      <c r="CY18" s="585"/>
      <c r="CZ18" s="605" t="s">
        <v>198</v>
      </c>
      <c r="DA18" s="605"/>
      <c r="DB18" s="605"/>
      <c r="DC18" s="605"/>
      <c r="DD18" s="578" t="s">
        <v>198</v>
      </c>
      <c r="DE18" s="456"/>
      <c r="DF18" s="456"/>
      <c r="DG18" s="456"/>
      <c r="DH18" s="456"/>
      <c r="DI18" s="456"/>
      <c r="DJ18" s="456"/>
      <c r="DK18" s="456"/>
      <c r="DL18" s="456"/>
      <c r="DM18" s="456"/>
      <c r="DN18" s="456"/>
      <c r="DO18" s="456"/>
      <c r="DP18" s="585"/>
      <c r="DQ18" s="578" t="s">
        <v>198</v>
      </c>
      <c r="DR18" s="456"/>
      <c r="DS18" s="456"/>
      <c r="DT18" s="456"/>
      <c r="DU18" s="456"/>
      <c r="DV18" s="456"/>
      <c r="DW18" s="456"/>
      <c r="DX18" s="456"/>
      <c r="DY18" s="456"/>
      <c r="DZ18" s="456"/>
      <c r="EA18" s="456"/>
      <c r="EB18" s="456"/>
      <c r="EC18" s="603"/>
    </row>
    <row r="19" spans="2:133" ht="11.25" customHeight="1" x14ac:dyDescent="0.15">
      <c r="B19" s="570" t="s">
        <v>357</v>
      </c>
      <c r="C19" s="359"/>
      <c r="D19" s="359"/>
      <c r="E19" s="359"/>
      <c r="F19" s="359"/>
      <c r="G19" s="359"/>
      <c r="H19" s="359"/>
      <c r="I19" s="359"/>
      <c r="J19" s="359"/>
      <c r="K19" s="359"/>
      <c r="L19" s="359"/>
      <c r="M19" s="359"/>
      <c r="N19" s="359"/>
      <c r="O19" s="359"/>
      <c r="P19" s="359"/>
      <c r="Q19" s="571"/>
      <c r="R19" s="572">
        <v>12841</v>
      </c>
      <c r="S19" s="456"/>
      <c r="T19" s="456"/>
      <c r="U19" s="456"/>
      <c r="V19" s="456"/>
      <c r="W19" s="456"/>
      <c r="X19" s="456"/>
      <c r="Y19" s="585"/>
      <c r="Z19" s="605">
        <v>0.2</v>
      </c>
      <c r="AA19" s="605"/>
      <c r="AB19" s="605"/>
      <c r="AC19" s="605"/>
      <c r="AD19" s="606">
        <v>12841</v>
      </c>
      <c r="AE19" s="606"/>
      <c r="AF19" s="606"/>
      <c r="AG19" s="606"/>
      <c r="AH19" s="606"/>
      <c r="AI19" s="606"/>
      <c r="AJ19" s="606"/>
      <c r="AK19" s="606"/>
      <c r="AL19" s="575">
        <v>0.6</v>
      </c>
      <c r="AM19" s="319"/>
      <c r="AN19" s="319"/>
      <c r="AO19" s="607"/>
      <c r="AP19" s="570" t="s">
        <v>253</v>
      </c>
      <c r="AQ19" s="359"/>
      <c r="AR19" s="359"/>
      <c r="AS19" s="359"/>
      <c r="AT19" s="359"/>
      <c r="AU19" s="359"/>
      <c r="AV19" s="359"/>
      <c r="AW19" s="359"/>
      <c r="AX19" s="359"/>
      <c r="AY19" s="359"/>
      <c r="AZ19" s="359"/>
      <c r="BA19" s="359"/>
      <c r="BB19" s="359"/>
      <c r="BC19" s="359"/>
      <c r="BD19" s="359"/>
      <c r="BE19" s="359"/>
      <c r="BF19" s="571"/>
      <c r="BG19" s="572">
        <v>11450</v>
      </c>
      <c r="BH19" s="456"/>
      <c r="BI19" s="456"/>
      <c r="BJ19" s="456"/>
      <c r="BK19" s="456"/>
      <c r="BL19" s="456"/>
      <c r="BM19" s="456"/>
      <c r="BN19" s="585"/>
      <c r="BO19" s="605">
        <v>2.9</v>
      </c>
      <c r="BP19" s="605"/>
      <c r="BQ19" s="605"/>
      <c r="BR19" s="605"/>
      <c r="BS19" s="606" t="s">
        <v>198</v>
      </c>
      <c r="BT19" s="606"/>
      <c r="BU19" s="606"/>
      <c r="BV19" s="606"/>
      <c r="BW19" s="606"/>
      <c r="BX19" s="606"/>
      <c r="BY19" s="606"/>
      <c r="BZ19" s="606"/>
      <c r="CA19" s="606"/>
      <c r="CB19" s="628"/>
      <c r="CD19" s="570" t="s">
        <v>359</v>
      </c>
      <c r="CE19" s="359"/>
      <c r="CF19" s="359"/>
      <c r="CG19" s="359"/>
      <c r="CH19" s="359"/>
      <c r="CI19" s="359"/>
      <c r="CJ19" s="359"/>
      <c r="CK19" s="359"/>
      <c r="CL19" s="359"/>
      <c r="CM19" s="359"/>
      <c r="CN19" s="359"/>
      <c r="CO19" s="359"/>
      <c r="CP19" s="359"/>
      <c r="CQ19" s="571"/>
      <c r="CR19" s="572" t="s">
        <v>198</v>
      </c>
      <c r="CS19" s="456"/>
      <c r="CT19" s="456"/>
      <c r="CU19" s="456"/>
      <c r="CV19" s="456"/>
      <c r="CW19" s="456"/>
      <c r="CX19" s="456"/>
      <c r="CY19" s="585"/>
      <c r="CZ19" s="605" t="s">
        <v>198</v>
      </c>
      <c r="DA19" s="605"/>
      <c r="DB19" s="605"/>
      <c r="DC19" s="605"/>
      <c r="DD19" s="578" t="s">
        <v>198</v>
      </c>
      <c r="DE19" s="456"/>
      <c r="DF19" s="456"/>
      <c r="DG19" s="456"/>
      <c r="DH19" s="456"/>
      <c r="DI19" s="456"/>
      <c r="DJ19" s="456"/>
      <c r="DK19" s="456"/>
      <c r="DL19" s="456"/>
      <c r="DM19" s="456"/>
      <c r="DN19" s="456"/>
      <c r="DO19" s="456"/>
      <c r="DP19" s="585"/>
      <c r="DQ19" s="578" t="s">
        <v>198</v>
      </c>
      <c r="DR19" s="456"/>
      <c r="DS19" s="456"/>
      <c r="DT19" s="456"/>
      <c r="DU19" s="456"/>
      <c r="DV19" s="456"/>
      <c r="DW19" s="456"/>
      <c r="DX19" s="456"/>
      <c r="DY19" s="456"/>
      <c r="DZ19" s="456"/>
      <c r="EA19" s="456"/>
      <c r="EB19" s="456"/>
      <c r="EC19" s="603"/>
    </row>
    <row r="20" spans="2:133" ht="11.25" customHeight="1" x14ac:dyDescent="0.15">
      <c r="B20" s="622" t="s">
        <v>361</v>
      </c>
      <c r="C20" s="623"/>
      <c r="D20" s="623"/>
      <c r="E20" s="623"/>
      <c r="F20" s="623"/>
      <c r="G20" s="623"/>
      <c r="H20" s="623"/>
      <c r="I20" s="623"/>
      <c r="J20" s="623"/>
      <c r="K20" s="623"/>
      <c r="L20" s="623"/>
      <c r="M20" s="623"/>
      <c r="N20" s="623"/>
      <c r="O20" s="623"/>
      <c r="P20" s="623"/>
      <c r="Q20" s="624"/>
      <c r="R20" s="572">
        <v>800</v>
      </c>
      <c r="S20" s="456"/>
      <c r="T20" s="456"/>
      <c r="U20" s="456"/>
      <c r="V20" s="456"/>
      <c r="W20" s="456"/>
      <c r="X20" s="456"/>
      <c r="Y20" s="585"/>
      <c r="Z20" s="605">
        <v>0</v>
      </c>
      <c r="AA20" s="605"/>
      <c r="AB20" s="605"/>
      <c r="AC20" s="605"/>
      <c r="AD20" s="606">
        <v>800</v>
      </c>
      <c r="AE20" s="606"/>
      <c r="AF20" s="606"/>
      <c r="AG20" s="606"/>
      <c r="AH20" s="606"/>
      <c r="AI20" s="606"/>
      <c r="AJ20" s="606"/>
      <c r="AK20" s="606"/>
      <c r="AL20" s="575">
        <v>0</v>
      </c>
      <c r="AM20" s="319"/>
      <c r="AN20" s="319"/>
      <c r="AO20" s="607"/>
      <c r="AP20" s="570" t="s">
        <v>362</v>
      </c>
      <c r="AQ20" s="359"/>
      <c r="AR20" s="359"/>
      <c r="AS20" s="359"/>
      <c r="AT20" s="359"/>
      <c r="AU20" s="359"/>
      <c r="AV20" s="359"/>
      <c r="AW20" s="359"/>
      <c r="AX20" s="359"/>
      <c r="AY20" s="359"/>
      <c r="AZ20" s="359"/>
      <c r="BA20" s="359"/>
      <c r="BB20" s="359"/>
      <c r="BC20" s="359"/>
      <c r="BD20" s="359"/>
      <c r="BE20" s="359"/>
      <c r="BF20" s="571"/>
      <c r="BG20" s="572">
        <v>11450</v>
      </c>
      <c r="BH20" s="456"/>
      <c r="BI20" s="456"/>
      <c r="BJ20" s="456"/>
      <c r="BK20" s="456"/>
      <c r="BL20" s="456"/>
      <c r="BM20" s="456"/>
      <c r="BN20" s="585"/>
      <c r="BO20" s="605">
        <v>2.9</v>
      </c>
      <c r="BP20" s="605"/>
      <c r="BQ20" s="605"/>
      <c r="BR20" s="605"/>
      <c r="BS20" s="606" t="s">
        <v>198</v>
      </c>
      <c r="BT20" s="606"/>
      <c r="BU20" s="606"/>
      <c r="BV20" s="606"/>
      <c r="BW20" s="606"/>
      <c r="BX20" s="606"/>
      <c r="BY20" s="606"/>
      <c r="BZ20" s="606"/>
      <c r="CA20" s="606"/>
      <c r="CB20" s="628"/>
      <c r="CD20" s="570" t="s">
        <v>189</v>
      </c>
      <c r="CE20" s="359"/>
      <c r="CF20" s="359"/>
      <c r="CG20" s="359"/>
      <c r="CH20" s="359"/>
      <c r="CI20" s="359"/>
      <c r="CJ20" s="359"/>
      <c r="CK20" s="359"/>
      <c r="CL20" s="359"/>
      <c r="CM20" s="359"/>
      <c r="CN20" s="359"/>
      <c r="CO20" s="359"/>
      <c r="CP20" s="359"/>
      <c r="CQ20" s="571"/>
      <c r="CR20" s="572">
        <v>5369412</v>
      </c>
      <c r="CS20" s="456"/>
      <c r="CT20" s="456"/>
      <c r="CU20" s="456"/>
      <c r="CV20" s="456"/>
      <c r="CW20" s="456"/>
      <c r="CX20" s="456"/>
      <c r="CY20" s="585"/>
      <c r="CZ20" s="605">
        <v>100</v>
      </c>
      <c r="DA20" s="605"/>
      <c r="DB20" s="605"/>
      <c r="DC20" s="605"/>
      <c r="DD20" s="578">
        <v>615961</v>
      </c>
      <c r="DE20" s="456"/>
      <c r="DF20" s="456"/>
      <c r="DG20" s="456"/>
      <c r="DH20" s="456"/>
      <c r="DI20" s="456"/>
      <c r="DJ20" s="456"/>
      <c r="DK20" s="456"/>
      <c r="DL20" s="456"/>
      <c r="DM20" s="456"/>
      <c r="DN20" s="456"/>
      <c r="DO20" s="456"/>
      <c r="DP20" s="585"/>
      <c r="DQ20" s="578">
        <v>4521714</v>
      </c>
      <c r="DR20" s="456"/>
      <c r="DS20" s="456"/>
      <c r="DT20" s="456"/>
      <c r="DU20" s="456"/>
      <c r="DV20" s="456"/>
      <c r="DW20" s="456"/>
      <c r="DX20" s="456"/>
      <c r="DY20" s="456"/>
      <c r="DZ20" s="456"/>
      <c r="EA20" s="456"/>
      <c r="EB20" s="456"/>
      <c r="EC20" s="603"/>
    </row>
    <row r="21" spans="2:133" ht="11.25" customHeight="1" x14ac:dyDescent="0.15">
      <c r="B21" s="570" t="s">
        <v>338</v>
      </c>
      <c r="C21" s="359"/>
      <c r="D21" s="359"/>
      <c r="E21" s="359"/>
      <c r="F21" s="359"/>
      <c r="G21" s="359"/>
      <c r="H21" s="359"/>
      <c r="I21" s="359"/>
      <c r="J21" s="359"/>
      <c r="K21" s="359"/>
      <c r="L21" s="359"/>
      <c r="M21" s="359"/>
      <c r="N21" s="359"/>
      <c r="O21" s="359"/>
      <c r="P21" s="359"/>
      <c r="Q21" s="571"/>
      <c r="R21" s="572">
        <v>1697261</v>
      </c>
      <c r="S21" s="456"/>
      <c r="T21" s="456"/>
      <c r="U21" s="456"/>
      <c r="V21" s="456"/>
      <c r="W21" s="456"/>
      <c r="X21" s="456"/>
      <c r="Y21" s="585"/>
      <c r="Z21" s="605">
        <v>29.4</v>
      </c>
      <c r="AA21" s="605"/>
      <c r="AB21" s="605"/>
      <c r="AC21" s="605"/>
      <c r="AD21" s="606">
        <v>1477814</v>
      </c>
      <c r="AE21" s="606"/>
      <c r="AF21" s="606"/>
      <c r="AG21" s="606"/>
      <c r="AH21" s="606"/>
      <c r="AI21" s="606"/>
      <c r="AJ21" s="606"/>
      <c r="AK21" s="606"/>
      <c r="AL21" s="575">
        <v>71.7</v>
      </c>
      <c r="AM21" s="319"/>
      <c r="AN21" s="319"/>
      <c r="AO21" s="607"/>
      <c r="AP21" s="570" t="s">
        <v>364</v>
      </c>
      <c r="AQ21" s="629"/>
      <c r="AR21" s="629"/>
      <c r="AS21" s="629"/>
      <c r="AT21" s="629"/>
      <c r="AU21" s="629"/>
      <c r="AV21" s="629"/>
      <c r="AW21" s="629"/>
      <c r="AX21" s="629"/>
      <c r="AY21" s="629"/>
      <c r="AZ21" s="629"/>
      <c r="BA21" s="629"/>
      <c r="BB21" s="629"/>
      <c r="BC21" s="629"/>
      <c r="BD21" s="629"/>
      <c r="BE21" s="629"/>
      <c r="BF21" s="630"/>
      <c r="BG21" s="572">
        <v>11450</v>
      </c>
      <c r="BH21" s="456"/>
      <c r="BI21" s="456"/>
      <c r="BJ21" s="456"/>
      <c r="BK21" s="456"/>
      <c r="BL21" s="456"/>
      <c r="BM21" s="456"/>
      <c r="BN21" s="585"/>
      <c r="BO21" s="605">
        <v>2.9</v>
      </c>
      <c r="BP21" s="605"/>
      <c r="BQ21" s="605"/>
      <c r="BR21" s="605"/>
      <c r="BS21" s="606" t="s">
        <v>198</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291</v>
      </c>
      <c r="C22" s="359"/>
      <c r="D22" s="359"/>
      <c r="E22" s="359"/>
      <c r="F22" s="359"/>
      <c r="G22" s="359"/>
      <c r="H22" s="359"/>
      <c r="I22" s="359"/>
      <c r="J22" s="359"/>
      <c r="K22" s="359"/>
      <c r="L22" s="359"/>
      <c r="M22" s="359"/>
      <c r="N22" s="359"/>
      <c r="O22" s="359"/>
      <c r="P22" s="359"/>
      <c r="Q22" s="571"/>
      <c r="R22" s="572">
        <v>1477814</v>
      </c>
      <c r="S22" s="456"/>
      <c r="T22" s="456"/>
      <c r="U22" s="456"/>
      <c r="V22" s="456"/>
      <c r="W22" s="456"/>
      <c r="X22" s="456"/>
      <c r="Y22" s="585"/>
      <c r="Z22" s="605">
        <v>25.6</v>
      </c>
      <c r="AA22" s="605"/>
      <c r="AB22" s="605"/>
      <c r="AC22" s="605"/>
      <c r="AD22" s="606">
        <v>1477814</v>
      </c>
      <c r="AE22" s="606"/>
      <c r="AF22" s="606"/>
      <c r="AG22" s="606"/>
      <c r="AH22" s="606"/>
      <c r="AI22" s="606"/>
      <c r="AJ22" s="606"/>
      <c r="AK22" s="606"/>
      <c r="AL22" s="575">
        <v>71.7</v>
      </c>
      <c r="AM22" s="319"/>
      <c r="AN22" s="319"/>
      <c r="AO22" s="607"/>
      <c r="AP22" s="570" t="s">
        <v>365</v>
      </c>
      <c r="AQ22" s="629"/>
      <c r="AR22" s="629"/>
      <c r="AS22" s="629"/>
      <c r="AT22" s="629"/>
      <c r="AU22" s="629"/>
      <c r="AV22" s="629"/>
      <c r="AW22" s="629"/>
      <c r="AX22" s="629"/>
      <c r="AY22" s="629"/>
      <c r="AZ22" s="629"/>
      <c r="BA22" s="629"/>
      <c r="BB22" s="629"/>
      <c r="BC22" s="629"/>
      <c r="BD22" s="629"/>
      <c r="BE22" s="629"/>
      <c r="BF22" s="630"/>
      <c r="BG22" s="572" t="s">
        <v>198</v>
      </c>
      <c r="BH22" s="456"/>
      <c r="BI22" s="456"/>
      <c r="BJ22" s="456"/>
      <c r="BK22" s="456"/>
      <c r="BL22" s="456"/>
      <c r="BM22" s="456"/>
      <c r="BN22" s="585"/>
      <c r="BO22" s="605" t="s">
        <v>198</v>
      </c>
      <c r="BP22" s="605"/>
      <c r="BQ22" s="605"/>
      <c r="BR22" s="605"/>
      <c r="BS22" s="606" t="s">
        <v>198</v>
      </c>
      <c r="BT22" s="606"/>
      <c r="BU22" s="606"/>
      <c r="BV22" s="606"/>
      <c r="BW22" s="606"/>
      <c r="BX22" s="606"/>
      <c r="BY22" s="606"/>
      <c r="BZ22" s="606"/>
      <c r="CA22" s="606"/>
      <c r="CB22" s="628"/>
      <c r="CD22" s="485" t="s">
        <v>367</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289</v>
      </c>
      <c r="C23" s="359"/>
      <c r="D23" s="359"/>
      <c r="E23" s="359"/>
      <c r="F23" s="359"/>
      <c r="G23" s="359"/>
      <c r="H23" s="359"/>
      <c r="I23" s="359"/>
      <c r="J23" s="359"/>
      <c r="K23" s="359"/>
      <c r="L23" s="359"/>
      <c r="M23" s="359"/>
      <c r="N23" s="359"/>
      <c r="O23" s="359"/>
      <c r="P23" s="359"/>
      <c r="Q23" s="571"/>
      <c r="R23" s="572">
        <v>219447</v>
      </c>
      <c r="S23" s="456"/>
      <c r="T23" s="456"/>
      <c r="U23" s="456"/>
      <c r="V23" s="456"/>
      <c r="W23" s="456"/>
      <c r="X23" s="456"/>
      <c r="Y23" s="585"/>
      <c r="Z23" s="605">
        <v>3.8</v>
      </c>
      <c r="AA23" s="605"/>
      <c r="AB23" s="605"/>
      <c r="AC23" s="605"/>
      <c r="AD23" s="606" t="s">
        <v>198</v>
      </c>
      <c r="AE23" s="606"/>
      <c r="AF23" s="606"/>
      <c r="AG23" s="606"/>
      <c r="AH23" s="606"/>
      <c r="AI23" s="606"/>
      <c r="AJ23" s="606"/>
      <c r="AK23" s="606"/>
      <c r="AL23" s="575" t="s">
        <v>198</v>
      </c>
      <c r="AM23" s="319"/>
      <c r="AN23" s="319"/>
      <c r="AO23" s="607"/>
      <c r="AP23" s="570" t="s">
        <v>63</v>
      </c>
      <c r="AQ23" s="629"/>
      <c r="AR23" s="629"/>
      <c r="AS23" s="629"/>
      <c r="AT23" s="629"/>
      <c r="AU23" s="629"/>
      <c r="AV23" s="629"/>
      <c r="AW23" s="629"/>
      <c r="AX23" s="629"/>
      <c r="AY23" s="629"/>
      <c r="AZ23" s="629"/>
      <c r="BA23" s="629"/>
      <c r="BB23" s="629"/>
      <c r="BC23" s="629"/>
      <c r="BD23" s="629"/>
      <c r="BE23" s="629"/>
      <c r="BF23" s="630"/>
      <c r="BG23" s="572" t="s">
        <v>198</v>
      </c>
      <c r="BH23" s="456"/>
      <c r="BI23" s="456"/>
      <c r="BJ23" s="456"/>
      <c r="BK23" s="456"/>
      <c r="BL23" s="456"/>
      <c r="BM23" s="456"/>
      <c r="BN23" s="585"/>
      <c r="BO23" s="605" t="s">
        <v>198</v>
      </c>
      <c r="BP23" s="605"/>
      <c r="BQ23" s="605"/>
      <c r="BR23" s="605"/>
      <c r="BS23" s="606" t="s">
        <v>198</v>
      </c>
      <c r="BT23" s="606"/>
      <c r="BU23" s="606"/>
      <c r="BV23" s="606"/>
      <c r="BW23" s="606"/>
      <c r="BX23" s="606"/>
      <c r="BY23" s="606"/>
      <c r="BZ23" s="606"/>
      <c r="CA23" s="606"/>
      <c r="CB23" s="628"/>
      <c r="CD23" s="485" t="s">
        <v>311</v>
      </c>
      <c r="CE23" s="486"/>
      <c r="CF23" s="486"/>
      <c r="CG23" s="486"/>
      <c r="CH23" s="486"/>
      <c r="CI23" s="486"/>
      <c r="CJ23" s="486"/>
      <c r="CK23" s="486"/>
      <c r="CL23" s="486"/>
      <c r="CM23" s="486"/>
      <c r="CN23" s="486"/>
      <c r="CO23" s="486"/>
      <c r="CP23" s="486"/>
      <c r="CQ23" s="528"/>
      <c r="CR23" s="485" t="s">
        <v>368</v>
      </c>
      <c r="CS23" s="486"/>
      <c r="CT23" s="486"/>
      <c r="CU23" s="486"/>
      <c r="CV23" s="486"/>
      <c r="CW23" s="486"/>
      <c r="CX23" s="486"/>
      <c r="CY23" s="528"/>
      <c r="CZ23" s="485" t="s">
        <v>371</v>
      </c>
      <c r="DA23" s="486"/>
      <c r="DB23" s="486"/>
      <c r="DC23" s="528"/>
      <c r="DD23" s="485" t="s">
        <v>295</v>
      </c>
      <c r="DE23" s="486"/>
      <c r="DF23" s="486"/>
      <c r="DG23" s="486"/>
      <c r="DH23" s="486"/>
      <c r="DI23" s="486"/>
      <c r="DJ23" s="486"/>
      <c r="DK23" s="528"/>
      <c r="DL23" s="631" t="s">
        <v>374</v>
      </c>
      <c r="DM23" s="632"/>
      <c r="DN23" s="632"/>
      <c r="DO23" s="632"/>
      <c r="DP23" s="632"/>
      <c r="DQ23" s="632"/>
      <c r="DR23" s="632"/>
      <c r="DS23" s="632"/>
      <c r="DT23" s="632"/>
      <c r="DU23" s="632"/>
      <c r="DV23" s="633"/>
      <c r="DW23" s="485" t="s">
        <v>375</v>
      </c>
      <c r="DX23" s="486"/>
      <c r="DY23" s="486"/>
      <c r="DZ23" s="486"/>
      <c r="EA23" s="486"/>
      <c r="EB23" s="486"/>
      <c r="EC23" s="528"/>
    </row>
    <row r="24" spans="2:133" ht="11.25" customHeight="1" x14ac:dyDescent="0.15">
      <c r="B24" s="570" t="s">
        <v>376</v>
      </c>
      <c r="C24" s="359"/>
      <c r="D24" s="359"/>
      <c r="E24" s="359"/>
      <c r="F24" s="359"/>
      <c r="G24" s="359"/>
      <c r="H24" s="359"/>
      <c r="I24" s="359"/>
      <c r="J24" s="359"/>
      <c r="K24" s="359"/>
      <c r="L24" s="359"/>
      <c r="M24" s="359"/>
      <c r="N24" s="359"/>
      <c r="O24" s="359"/>
      <c r="P24" s="359"/>
      <c r="Q24" s="571"/>
      <c r="R24" s="572" t="s">
        <v>198</v>
      </c>
      <c r="S24" s="456"/>
      <c r="T24" s="456"/>
      <c r="U24" s="456"/>
      <c r="V24" s="456"/>
      <c r="W24" s="456"/>
      <c r="X24" s="456"/>
      <c r="Y24" s="585"/>
      <c r="Z24" s="605" t="s">
        <v>198</v>
      </c>
      <c r="AA24" s="605"/>
      <c r="AB24" s="605"/>
      <c r="AC24" s="605"/>
      <c r="AD24" s="606" t="s">
        <v>198</v>
      </c>
      <c r="AE24" s="606"/>
      <c r="AF24" s="606"/>
      <c r="AG24" s="606"/>
      <c r="AH24" s="606"/>
      <c r="AI24" s="606"/>
      <c r="AJ24" s="606"/>
      <c r="AK24" s="606"/>
      <c r="AL24" s="575" t="s">
        <v>198</v>
      </c>
      <c r="AM24" s="319"/>
      <c r="AN24" s="319"/>
      <c r="AO24" s="607"/>
      <c r="AP24" s="570" t="s">
        <v>377</v>
      </c>
      <c r="AQ24" s="629"/>
      <c r="AR24" s="629"/>
      <c r="AS24" s="629"/>
      <c r="AT24" s="629"/>
      <c r="AU24" s="629"/>
      <c r="AV24" s="629"/>
      <c r="AW24" s="629"/>
      <c r="AX24" s="629"/>
      <c r="AY24" s="629"/>
      <c r="AZ24" s="629"/>
      <c r="BA24" s="629"/>
      <c r="BB24" s="629"/>
      <c r="BC24" s="629"/>
      <c r="BD24" s="629"/>
      <c r="BE24" s="629"/>
      <c r="BF24" s="630"/>
      <c r="BG24" s="572" t="s">
        <v>198</v>
      </c>
      <c r="BH24" s="456"/>
      <c r="BI24" s="456"/>
      <c r="BJ24" s="456"/>
      <c r="BK24" s="456"/>
      <c r="BL24" s="456"/>
      <c r="BM24" s="456"/>
      <c r="BN24" s="585"/>
      <c r="BO24" s="605" t="s">
        <v>198</v>
      </c>
      <c r="BP24" s="605"/>
      <c r="BQ24" s="605"/>
      <c r="BR24" s="605"/>
      <c r="BS24" s="606" t="s">
        <v>198</v>
      </c>
      <c r="BT24" s="606"/>
      <c r="BU24" s="606"/>
      <c r="BV24" s="606"/>
      <c r="BW24" s="606"/>
      <c r="BX24" s="606"/>
      <c r="BY24" s="606"/>
      <c r="BZ24" s="606"/>
      <c r="CA24" s="606"/>
      <c r="CB24" s="628"/>
      <c r="CD24" s="614" t="s">
        <v>378</v>
      </c>
      <c r="CE24" s="615"/>
      <c r="CF24" s="615"/>
      <c r="CG24" s="615"/>
      <c r="CH24" s="615"/>
      <c r="CI24" s="615"/>
      <c r="CJ24" s="615"/>
      <c r="CK24" s="615"/>
      <c r="CL24" s="615"/>
      <c r="CM24" s="615"/>
      <c r="CN24" s="615"/>
      <c r="CO24" s="615"/>
      <c r="CP24" s="615"/>
      <c r="CQ24" s="616"/>
      <c r="CR24" s="611">
        <v>1215176</v>
      </c>
      <c r="CS24" s="612"/>
      <c r="CT24" s="612"/>
      <c r="CU24" s="612"/>
      <c r="CV24" s="612"/>
      <c r="CW24" s="612"/>
      <c r="CX24" s="612"/>
      <c r="CY24" s="634"/>
      <c r="CZ24" s="635">
        <v>22.6</v>
      </c>
      <c r="DA24" s="618"/>
      <c r="DB24" s="618"/>
      <c r="DC24" s="636"/>
      <c r="DD24" s="637">
        <v>993229</v>
      </c>
      <c r="DE24" s="612"/>
      <c r="DF24" s="612"/>
      <c r="DG24" s="612"/>
      <c r="DH24" s="612"/>
      <c r="DI24" s="612"/>
      <c r="DJ24" s="612"/>
      <c r="DK24" s="634"/>
      <c r="DL24" s="637">
        <v>923091</v>
      </c>
      <c r="DM24" s="612"/>
      <c r="DN24" s="612"/>
      <c r="DO24" s="612"/>
      <c r="DP24" s="612"/>
      <c r="DQ24" s="612"/>
      <c r="DR24" s="612"/>
      <c r="DS24" s="612"/>
      <c r="DT24" s="612"/>
      <c r="DU24" s="612"/>
      <c r="DV24" s="634"/>
      <c r="DW24" s="635">
        <v>44.8</v>
      </c>
      <c r="DX24" s="618"/>
      <c r="DY24" s="618"/>
      <c r="DZ24" s="618"/>
      <c r="EA24" s="618"/>
      <c r="EB24" s="618"/>
      <c r="EC24" s="638"/>
    </row>
    <row r="25" spans="2:133" ht="11.25" customHeight="1" x14ac:dyDescent="0.15">
      <c r="B25" s="570" t="s">
        <v>82</v>
      </c>
      <c r="C25" s="359"/>
      <c r="D25" s="359"/>
      <c r="E25" s="359"/>
      <c r="F25" s="359"/>
      <c r="G25" s="359"/>
      <c r="H25" s="359"/>
      <c r="I25" s="359"/>
      <c r="J25" s="359"/>
      <c r="K25" s="359"/>
      <c r="L25" s="359"/>
      <c r="M25" s="359"/>
      <c r="N25" s="359"/>
      <c r="O25" s="359"/>
      <c r="P25" s="359"/>
      <c r="Q25" s="571"/>
      <c r="R25" s="572">
        <v>2280308</v>
      </c>
      <c r="S25" s="456"/>
      <c r="T25" s="456"/>
      <c r="U25" s="456"/>
      <c r="V25" s="456"/>
      <c r="W25" s="456"/>
      <c r="X25" s="456"/>
      <c r="Y25" s="585"/>
      <c r="Z25" s="605">
        <v>39.6</v>
      </c>
      <c r="AA25" s="605"/>
      <c r="AB25" s="605"/>
      <c r="AC25" s="605"/>
      <c r="AD25" s="606">
        <v>2060861</v>
      </c>
      <c r="AE25" s="606"/>
      <c r="AF25" s="606"/>
      <c r="AG25" s="606"/>
      <c r="AH25" s="606"/>
      <c r="AI25" s="606"/>
      <c r="AJ25" s="606"/>
      <c r="AK25" s="606"/>
      <c r="AL25" s="575">
        <v>100</v>
      </c>
      <c r="AM25" s="319"/>
      <c r="AN25" s="319"/>
      <c r="AO25" s="607"/>
      <c r="AP25" s="570" t="s">
        <v>271</v>
      </c>
      <c r="AQ25" s="629"/>
      <c r="AR25" s="629"/>
      <c r="AS25" s="629"/>
      <c r="AT25" s="629"/>
      <c r="AU25" s="629"/>
      <c r="AV25" s="629"/>
      <c r="AW25" s="629"/>
      <c r="AX25" s="629"/>
      <c r="AY25" s="629"/>
      <c r="AZ25" s="629"/>
      <c r="BA25" s="629"/>
      <c r="BB25" s="629"/>
      <c r="BC25" s="629"/>
      <c r="BD25" s="629"/>
      <c r="BE25" s="629"/>
      <c r="BF25" s="630"/>
      <c r="BG25" s="572" t="s">
        <v>198</v>
      </c>
      <c r="BH25" s="456"/>
      <c r="BI25" s="456"/>
      <c r="BJ25" s="456"/>
      <c r="BK25" s="456"/>
      <c r="BL25" s="456"/>
      <c r="BM25" s="456"/>
      <c r="BN25" s="585"/>
      <c r="BO25" s="605" t="s">
        <v>198</v>
      </c>
      <c r="BP25" s="605"/>
      <c r="BQ25" s="605"/>
      <c r="BR25" s="605"/>
      <c r="BS25" s="606" t="s">
        <v>198</v>
      </c>
      <c r="BT25" s="606"/>
      <c r="BU25" s="606"/>
      <c r="BV25" s="606"/>
      <c r="BW25" s="606"/>
      <c r="BX25" s="606"/>
      <c r="BY25" s="606"/>
      <c r="BZ25" s="606"/>
      <c r="CA25" s="606"/>
      <c r="CB25" s="628"/>
      <c r="CD25" s="570" t="s">
        <v>196</v>
      </c>
      <c r="CE25" s="359"/>
      <c r="CF25" s="359"/>
      <c r="CG25" s="359"/>
      <c r="CH25" s="359"/>
      <c r="CI25" s="359"/>
      <c r="CJ25" s="359"/>
      <c r="CK25" s="359"/>
      <c r="CL25" s="359"/>
      <c r="CM25" s="359"/>
      <c r="CN25" s="359"/>
      <c r="CO25" s="359"/>
      <c r="CP25" s="359"/>
      <c r="CQ25" s="571"/>
      <c r="CR25" s="572">
        <v>745335</v>
      </c>
      <c r="CS25" s="573"/>
      <c r="CT25" s="573"/>
      <c r="CU25" s="573"/>
      <c r="CV25" s="573"/>
      <c r="CW25" s="573"/>
      <c r="CX25" s="573"/>
      <c r="CY25" s="574"/>
      <c r="CZ25" s="575">
        <v>13.9</v>
      </c>
      <c r="DA25" s="576"/>
      <c r="DB25" s="576"/>
      <c r="DC25" s="577"/>
      <c r="DD25" s="578">
        <v>705929</v>
      </c>
      <c r="DE25" s="573"/>
      <c r="DF25" s="573"/>
      <c r="DG25" s="573"/>
      <c r="DH25" s="573"/>
      <c r="DI25" s="573"/>
      <c r="DJ25" s="573"/>
      <c r="DK25" s="574"/>
      <c r="DL25" s="578">
        <v>637508</v>
      </c>
      <c r="DM25" s="573"/>
      <c r="DN25" s="573"/>
      <c r="DO25" s="573"/>
      <c r="DP25" s="573"/>
      <c r="DQ25" s="573"/>
      <c r="DR25" s="573"/>
      <c r="DS25" s="573"/>
      <c r="DT25" s="573"/>
      <c r="DU25" s="573"/>
      <c r="DV25" s="574"/>
      <c r="DW25" s="575">
        <v>30.9</v>
      </c>
      <c r="DX25" s="576"/>
      <c r="DY25" s="576"/>
      <c r="DZ25" s="576"/>
      <c r="EA25" s="576"/>
      <c r="EB25" s="576"/>
      <c r="EC25" s="604"/>
    </row>
    <row r="26" spans="2:133" ht="11.25" customHeight="1" x14ac:dyDescent="0.15">
      <c r="B26" s="570" t="s">
        <v>381</v>
      </c>
      <c r="C26" s="359"/>
      <c r="D26" s="359"/>
      <c r="E26" s="359"/>
      <c r="F26" s="359"/>
      <c r="G26" s="359"/>
      <c r="H26" s="359"/>
      <c r="I26" s="359"/>
      <c r="J26" s="359"/>
      <c r="K26" s="359"/>
      <c r="L26" s="359"/>
      <c r="M26" s="359"/>
      <c r="N26" s="359"/>
      <c r="O26" s="359"/>
      <c r="P26" s="359"/>
      <c r="Q26" s="571"/>
      <c r="R26" s="572">
        <v>507</v>
      </c>
      <c r="S26" s="456"/>
      <c r="T26" s="456"/>
      <c r="U26" s="456"/>
      <c r="V26" s="456"/>
      <c r="W26" s="456"/>
      <c r="X26" s="456"/>
      <c r="Y26" s="585"/>
      <c r="Z26" s="605">
        <v>0</v>
      </c>
      <c r="AA26" s="605"/>
      <c r="AB26" s="605"/>
      <c r="AC26" s="605"/>
      <c r="AD26" s="606">
        <v>507</v>
      </c>
      <c r="AE26" s="606"/>
      <c r="AF26" s="606"/>
      <c r="AG26" s="606"/>
      <c r="AH26" s="606"/>
      <c r="AI26" s="606"/>
      <c r="AJ26" s="606"/>
      <c r="AK26" s="606"/>
      <c r="AL26" s="575">
        <v>0</v>
      </c>
      <c r="AM26" s="319"/>
      <c r="AN26" s="319"/>
      <c r="AO26" s="607"/>
      <c r="AP26" s="570" t="s">
        <v>383</v>
      </c>
      <c r="AQ26" s="629"/>
      <c r="AR26" s="629"/>
      <c r="AS26" s="629"/>
      <c r="AT26" s="629"/>
      <c r="AU26" s="629"/>
      <c r="AV26" s="629"/>
      <c r="AW26" s="629"/>
      <c r="AX26" s="629"/>
      <c r="AY26" s="629"/>
      <c r="AZ26" s="629"/>
      <c r="BA26" s="629"/>
      <c r="BB26" s="629"/>
      <c r="BC26" s="629"/>
      <c r="BD26" s="629"/>
      <c r="BE26" s="629"/>
      <c r="BF26" s="630"/>
      <c r="BG26" s="572" t="s">
        <v>198</v>
      </c>
      <c r="BH26" s="456"/>
      <c r="BI26" s="456"/>
      <c r="BJ26" s="456"/>
      <c r="BK26" s="456"/>
      <c r="BL26" s="456"/>
      <c r="BM26" s="456"/>
      <c r="BN26" s="585"/>
      <c r="BO26" s="605" t="s">
        <v>198</v>
      </c>
      <c r="BP26" s="605"/>
      <c r="BQ26" s="605"/>
      <c r="BR26" s="605"/>
      <c r="BS26" s="606" t="s">
        <v>198</v>
      </c>
      <c r="BT26" s="606"/>
      <c r="BU26" s="606"/>
      <c r="BV26" s="606"/>
      <c r="BW26" s="606"/>
      <c r="BX26" s="606"/>
      <c r="BY26" s="606"/>
      <c r="BZ26" s="606"/>
      <c r="CA26" s="606"/>
      <c r="CB26" s="628"/>
      <c r="CD26" s="570" t="s">
        <v>123</v>
      </c>
      <c r="CE26" s="359"/>
      <c r="CF26" s="359"/>
      <c r="CG26" s="359"/>
      <c r="CH26" s="359"/>
      <c r="CI26" s="359"/>
      <c r="CJ26" s="359"/>
      <c r="CK26" s="359"/>
      <c r="CL26" s="359"/>
      <c r="CM26" s="359"/>
      <c r="CN26" s="359"/>
      <c r="CO26" s="359"/>
      <c r="CP26" s="359"/>
      <c r="CQ26" s="571"/>
      <c r="CR26" s="572">
        <v>350930</v>
      </c>
      <c r="CS26" s="456"/>
      <c r="CT26" s="456"/>
      <c r="CU26" s="456"/>
      <c r="CV26" s="456"/>
      <c r="CW26" s="456"/>
      <c r="CX26" s="456"/>
      <c r="CY26" s="585"/>
      <c r="CZ26" s="575">
        <v>6.5</v>
      </c>
      <c r="DA26" s="576"/>
      <c r="DB26" s="576"/>
      <c r="DC26" s="577"/>
      <c r="DD26" s="578">
        <v>342604</v>
      </c>
      <c r="DE26" s="456"/>
      <c r="DF26" s="456"/>
      <c r="DG26" s="456"/>
      <c r="DH26" s="456"/>
      <c r="DI26" s="456"/>
      <c r="DJ26" s="456"/>
      <c r="DK26" s="585"/>
      <c r="DL26" s="578" t="s">
        <v>198</v>
      </c>
      <c r="DM26" s="456"/>
      <c r="DN26" s="456"/>
      <c r="DO26" s="456"/>
      <c r="DP26" s="456"/>
      <c r="DQ26" s="456"/>
      <c r="DR26" s="456"/>
      <c r="DS26" s="456"/>
      <c r="DT26" s="456"/>
      <c r="DU26" s="456"/>
      <c r="DV26" s="585"/>
      <c r="DW26" s="575" t="s">
        <v>198</v>
      </c>
      <c r="DX26" s="576"/>
      <c r="DY26" s="576"/>
      <c r="DZ26" s="576"/>
      <c r="EA26" s="576"/>
      <c r="EB26" s="576"/>
      <c r="EC26" s="604"/>
    </row>
    <row r="27" spans="2:133" ht="11.25" customHeight="1" x14ac:dyDescent="0.15">
      <c r="B27" s="570" t="s">
        <v>155</v>
      </c>
      <c r="C27" s="359"/>
      <c r="D27" s="359"/>
      <c r="E27" s="359"/>
      <c r="F27" s="359"/>
      <c r="G27" s="359"/>
      <c r="H27" s="359"/>
      <c r="I27" s="359"/>
      <c r="J27" s="359"/>
      <c r="K27" s="359"/>
      <c r="L27" s="359"/>
      <c r="M27" s="359"/>
      <c r="N27" s="359"/>
      <c r="O27" s="359"/>
      <c r="P27" s="359"/>
      <c r="Q27" s="571"/>
      <c r="R27" s="572">
        <v>4582</v>
      </c>
      <c r="S27" s="456"/>
      <c r="T27" s="456"/>
      <c r="U27" s="456"/>
      <c r="V27" s="456"/>
      <c r="W27" s="456"/>
      <c r="X27" s="456"/>
      <c r="Y27" s="585"/>
      <c r="Z27" s="605">
        <v>0.1</v>
      </c>
      <c r="AA27" s="605"/>
      <c r="AB27" s="605"/>
      <c r="AC27" s="605"/>
      <c r="AD27" s="606" t="s">
        <v>198</v>
      </c>
      <c r="AE27" s="606"/>
      <c r="AF27" s="606"/>
      <c r="AG27" s="606"/>
      <c r="AH27" s="606"/>
      <c r="AI27" s="606"/>
      <c r="AJ27" s="606"/>
      <c r="AK27" s="606"/>
      <c r="AL27" s="575" t="s">
        <v>198</v>
      </c>
      <c r="AM27" s="319"/>
      <c r="AN27" s="319"/>
      <c r="AO27" s="607"/>
      <c r="AP27" s="570" t="s">
        <v>385</v>
      </c>
      <c r="AQ27" s="359"/>
      <c r="AR27" s="359"/>
      <c r="AS27" s="359"/>
      <c r="AT27" s="359"/>
      <c r="AU27" s="359"/>
      <c r="AV27" s="359"/>
      <c r="AW27" s="359"/>
      <c r="AX27" s="359"/>
      <c r="AY27" s="359"/>
      <c r="AZ27" s="359"/>
      <c r="BA27" s="359"/>
      <c r="BB27" s="359"/>
      <c r="BC27" s="359"/>
      <c r="BD27" s="359"/>
      <c r="BE27" s="359"/>
      <c r="BF27" s="571"/>
      <c r="BG27" s="572">
        <v>397258</v>
      </c>
      <c r="BH27" s="456"/>
      <c r="BI27" s="456"/>
      <c r="BJ27" s="456"/>
      <c r="BK27" s="456"/>
      <c r="BL27" s="456"/>
      <c r="BM27" s="456"/>
      <c r="BN27" s="585"/>
      <c r="BO27" s="605">
        <v>100</v>
      </c>
      <c r="BP27" s="605"/>
      <c r="BQ27" s="605"/>
      <c r="BR27" s="605"/>
      <c r="BS27" s="606" t="s">
        <v>198</v>
      </c>
      <c r="BT27" s="606"/>
      <c r="BU27" s="606"/>
      <c r="BV27" s="606"/>
      <c r="BW27" s="606"/>
      <c r="BX27" s="606"/>
      <c r="BY27" s="606"/>
      <c r="BZ27" s="606"/>
      <c r="CA27" s="606"/>
      <c r="CB27" s="628"/>
      <c r="CD27" s="570" t="s">
        <v>220</v>
      </c>
      <c r="CE27" s="359"/>
      <c r="CF27" s="359"/>
      <c r="CG27" s="359"/>
      <c r="CH27" s="359"/>
      <c r="CI27" s="359"/>
      <c r="CJ27" s="359"/>
      <c r="CK27" s="359"/>
      <c r="CL27" s="359"/>
      <c r="CM27" s="359"/>
      <c r="CN27" s="359"/>
      <c r="CO27" s="359"/>
      <c r="CP27" s="359"/>
      <c r="CQ27" s="571"/>
      <c r="CR27" s="572">
        <v>264232</v>
      </c>
      <c r="CS27" s="573"/>
      <c r="CT27" s="573"/>
      <c r="CU27" s="573"/>
      <c r="CV27" s="573"/>
      <c r="CW27" s="573"/>
      <c r="CX27" s="573"/>
      <c r="CY27" s="574"/>
      <c r="CZ27" s="575">
        <v>4.9000000000000004</v>
      </c>
      <c r="DA27" s="576"/>
      <c r="DB27" s="576"/>
      <c r="DC27" s="577"/>
      <c r="DD27" s="578">
        <v>95723</v>
      </c>
      <c r="DE27" s="573"/>
      <c r="DF27" s="573"/>
      <c r="DG27" s="573"/>
      <c r="DH27" s="573"/>
      <c r="DI27" s="573"/>
      <c r="DJ27" s="573"/>
      <c r="DK27" s="574"/>
      <c r="DL27" s="578">
        <v>94122</v>
      </c>
      <c r="DM27" s="573"/>
      <c r="DN27" s="573"/>
      <c r="DO27" s="573"/>
      <c r="DP27" s="573"/>
      <c r="DQ27" s="573"/>
      <c r="DR27" s="573"/>
      <c r="DS27" s="573"/>
      <c r="DT27" s="573"/>
      <c r="DU27" s="573"/>
      <c r="DV27" s="574"/>
      <c r="DW27" s="575">
        <v>4.5999999999999996</v>
      </c>
      <c r="DX27" s="576"/>
      <c r="DY27" s="576"/>
      <c r="DZ27" s="576"/>
      <c r="EA27" s="576"/>
      <c r="EB27" s="576"/>
      <c r="EC27" s="604"/>
    </row>
    <row r="28" spans="2:133" ht="11.25" customHeight="1" x14ac:dyDescent="0.15">
      <c r="B28" s="570" t="s">
        <v>310</v>
      </c>
      <c r="C28" s="359"/>
      <c r="D28" s="359"/>
      <c r="E28" s="359"/>
      <c r="F28" s="359"/>
      <c r="G28" s="359"/>
      <c r="H28" s="359"/>
      <c r="I28" s="359"/>
      <c r="J28" s="359"/>
      <c r="K28" s="359"/>
      <c r="L28" s="359"/>
      <c r="M28" s="359"/>
      <c r="N28" s="359"/>
      <c r="O28" s="359"/>
      <c r="P28" s="359"/>
      <c r="Q28" s="571"/>
      <c r="R28" s="572">
        <v>37322</v>
      </c>
      <c r="S28" s="456"/>
      <c r="T28" s="456"/>
      <c r="U28" s="456"/>
      <c r="V28" s="456"/>
      <c r="W28" s="456"/>
      <c r="X28" s="456"/>
      <c r="Y28" s="585"/>
      <c r="Z28" s="605">
        <v>0.6</v>
      </c>
      <c r="AA28" s="605"/>
      <c r="AB28" s="605"/>
      <c r="AC28" s="605"/>
      <c r="AD28" s="606">
        <v>324</v>
      </c>
      <c r="AE28" s="606"/>
      <c r="AF28" s="606"/>
      <c r="AG28" s="606"/>
      <c r="AH28" s="606"/>
      <c r="AI28" s="606"/>
      <c r="AJ28" s="606"/>
      <c r="AK28" s="606"/>
      <c r="AL28" s="575">
        <v>0</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379</v>
      </c>
      <c r="CE28" s="359"/>
      <c r="CF28" s="359"/>
      <c r="CG28" s="359"/>
      <c r="CH28" s="359"/>
      <c r="CI28" s="359"/>
      <c r="CJ28" s="359"/>
      <c r="CK28" s="359"/>
      <c r="CL28" s="359"/>
      <c r="CM28" s="359"/>
      <c r="CN28" s="359"/>
      <c r="CO28" s="359"/>
      <c r="CP28" s="359"/>
      <c r="CQ28" s="571"/>
      <c r="CR28" s="572">
        <v>205609</v>
      </c>
      <c r="CS28" s="456"/>
      <c r="CT28" s="456"/>
      <c r="CU28" s="456"/>
      <c r="CV28" s="456"/>
      <c r="CW28" s="456"/>
      <c r="CX28" s="456"/>
      <c r="CY28" s="585"/>
      <c r="CZ28" s="575">
        <v>3.8</v>
      </c>
      <c r="DA28" s="576"/>
      <c r="DB28" s="576"/>
      <c r="DC28" s="577"/>
      <c r="DD28" s="578">
        <v>191577</v>
      </c>
      <c r="DE28" s="456"/>
      <c r="DF28" s="456"/>
      <c r="DG28" s="456"/>
      <c r="DH28" s="456"/>
      <c r="DI28" s="456"/>
      <c r="DJ28" s="456"/>
      <c r="DK28" s="585"/>
      <c r="DL28" s="578">
        <v>191461</v>
      </c>
      <c r="DM28" s="456"/>
      <c r="DN28" s="456"/>
      <c r="DO28" s="456"/>
      <c r="DP28" s="456"/>
      <c r="DQ28" s="456"/>
      <c r="DR28" s="456"/>
      <c r="DS28" s="456"/>
      <c r="DT28" s="456"/>
      <c r="DU28" s="456"/>
      <c r="DV28" s="585"/>
      <c r="DW28" s="575">
        <v>9.3000000000000007</v>
      </c>
      <c r="DX28" s="576"/>
      <c r="DY28" s="576"/>
      <c r="DZ28" s="576"/>
      <c r="EA28" s="576"/>
      <c r="EB28" s="576"/>
      <c r="EC28" s="604"/>
    </row>
    <row r="29" spans="2:133" ht="11.25" customHeight="1" x14ac:dyDescent="0.15">
      <c r="B29" s="570" t="s">
        <v>17</v>
      </c>
      <c r="C29" s="359"/>
      <c r="D29" s="359"/>
      <c r="E29" s="359"/>
      <c r="F29" s="359"/>
      <c r="G29" s="359"/>
      <c r="H29" s="359"/>
      <c r="I29" s="359"/>
      <c r="J29" s="359"/>
      <c r="K29" s="359"/>
      <c r="L29" s="359"/>
      <c r="M29" s="359"/>
      <c r="N29" s="359"/>
      <c r="O29" s="359"/>
      <c r="P29" s="359"/>
      <c r="Q29" s="571"/>
      <c r="R29" s="572">
        <v>11223</v>
      </c>
      <c r="S29" s="456"/>
      <c r="T29" s="456"/>
      <c r="U29" s="456"/>
      <c r="V29" s="456"/>
      <c r="W29" s="456"/>
      <c r="X29" s="456"/>
      <c r="Y29" s="585"/>
      <c r="Z29" s="605">
        <v>0.2</v>
      </c>
      <c r="AA29" s="605"/>
      <c r="AB29" s="605"/>
      <c r="AC29" s="605"/>
      <c r="AD29" s="606" t="s">
        <v>198</v>
      </c>
      <c r="AE29" s="606"/>
      <c r="AF29" s="606"/>
      <c r="AG29" s="606"/>
      <c r="AH29" s="606"/>
      <c r="AI29" s="606"/>
      <c r="AJ29" s="606"/>
      <c r="AK29" s="606"/>
      <c r="AL29" s="575" t="s">
        <v>198</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171</v>
      </c>
      <c r="CE29" s="352"/>
      <c r="CF29" s="570" t="s">
        <v>21</v>
      </c>
      <c r="CG29" s="359"/>
      <c r="CH29" s="359"/>
      <c r="CI29" s="359"/>
      <c r="CJ29" s="359"/>
      <c r="CK29" s="359"/>
      <c r="CL29" s="359"/>
      <c r="CM29" s="359"/>
      <c r="CN29" s="359"/>
      <c r="CO29" s="359"/>
      <c r="CP29" s="359"/>
      <c r="CQ29" s="571"/>
      <c r="CR29" s="572">
        <v>205609</v>
      </c>
      <c r="CS29" s="573"/>
      <c r="CT29" s="573"/>
      <c r="CU29" s="573"/>
      <c r="CV29" s="573"/>
      <c r="CW29" s="573"/>
      <c r="CX29" s="573"/>
      <c r="CY29" s="574"/>
      <c r="CZ29" s="575">
        <v>3.8</v>
      </c>
      <c r="DA29" s="576"/>
      <c r="DB29" s="576"/>
      <c r="DC29" s="577"/>
      <c r="DD29" s="578">
        <v>191577</v>
      </c>
      <c r="DE29" s="573"/>
      <c r="DF29" s="573"/>
      <c r="DG29" s="573"/>
      <c r="DH29" s="573"/>
      <c r="DI29" s="573"/>
      <c r="DJ29" s="573"/>
      <c r="DK29" s="574"/>
      <c r="DL29" s="578">
        <v>191461</v>
      </c>
      <c r="DM29" s="573"/>
      <c r="DN29" s="573"/>
      <c r="DO29" s="573"/>
      <c r="DP29" s="573"/>
      <c r="DQ29" s="573"/>
      <c r="DR29" s="573"/>
      <c r="DS29" s="573"/>
      <c r="DT29" s="573"/>
      <c r="DU29" s="573"/>
      <c r="DV29" s="574"/>
      <c r="DW29" s="575">
        <v>9.3000000000000007</v>
      </c>
      <c r="DX29" s="576"/>
      <c r="DY29" s="576"/>
      <c r="DZ29" s="576"/>
      <c r="EA29" s="576"/>
      <c r="EB29" s="576"/>
      <c r="EC29" s="604"/>
    </row>
    <row r="30" spans="2:133" ht="11.25" customHeight="1" x14ac:dyDescent="0.15">
      <c r="B30" s="570" t="s">
        <v>339</v>
      </c>
      <c r="C30" s="359"/>
      <c r="D30" s="359"/>
      <c r="E30" s="359"/>
      <c r="F30" s="359"/>
      <c r="G30" s="359"/>
      <c r="H30" s="359"/>
      <c r="I30" s="359"/>
      <c r="J30" s="359"/>
      <c r="K30" s="359"/>
      <c r="L30" s="359"/>
      <c r="M30" s="359"/>
      <c r="N30" s="359"/>
      <c r="O30" s="359"/>
      <c r="P30" s="359"/>
      <c r="Q30" s="571"/>
      <c r="R30" s="572">
        <v>369791</v>
      </c>
      <c r="S30" s="456"/>
      <c r="T30" s="456"/>
      <c r="U30" s="456"/>
      <c r="V30" s="456"/>
      <c r="W30" s="456"/>
      <c r="X30" s="456"/>
      <c r="Y30" s="585"/>
      <c r="Z30" s="605">
        <v>6.4</v>
      </c>
      <c r="AA30" s="605"/>
      <c r="AB30" s="605"/>
      <c r="AC30" s="605"/>
      <c r="AD30" s="606" t="s">
        <v>198</v>
      </c>
      <c r="AE30" s="606"/>
      <c r="AF30" s="606"/>
      <c r="AG30" s="606"/>
      <c r="AH30" s="606"/>
      <c r="AI30" s="606"/>
      <c r="AJ30" s="606"/>
      <c r="AK30" s="606"/>
      <c r="AL30" s="575" t="s">
        <v>198</v>
      </c>
      <c r="AM30" s="319"/>
      <c r="AN30" s="319"/>
      <c r="AO30" s="607"/>
      <c r="AP30" s="485" t="s">
        <v>311</v>
      </c>
      <c r="AQ30" s="486"/>
      <c r="AR30" s="486"/>
      <c r="AS30" s="486"/>
      <c r="AT30" s="486"/>
      <c r="AU30" s="486"/>
      <c r="AV30" s="486"/>
      <c r="AW30" s="486"/>
      <c r="AX30" s="486"/>
      <c r="AY30" s="486"/>
      <c r="AZ30" s="486"/>
      <c r="BA30" s="486"/>
      <c r="BB30" s="486"/>
      <c r="BC30" s="486"/>
      <c r="BD30" s="486"/>
      <c r="BE30" s="486"/>
      <c r="BF30" s="528"/>
      <c r="BG30" s="485" t="s">
        <v>185</v>
      </c>
      <c r="BH30" s="626"/>
      <c r="BI30" s="626"/>
      <c r="BJ30" s="626"/>
      <c r="BK30" s="626"/>
      <c r="BL30" s="626"/>
      <c r="BM30" s="626"/>
      <c r="BN30" s="626"/>
      <c r="BO30" s="626"/>
      <c r="BP30" s="626"/>
      <c r="BQ30" s="627"/>
      <c r="BR30" s="485" t="s">
        <v>387</v>
      </c>
      <c r="BS30" s="626"/>
      <c r="BT30" s="626"/>
      <c r="BU30" s="626"/>
      <c r="BV30" s="626"/>
      <c r="BW30" s="626"/>
      <c r="BX30" s="626"/>
      <c r="BY30" s="626"/>
      <c r="BZ30" s="626"/>
      <c r="CA30" s="626"/>
      <c r="CB30" s="627"/>
      <c r="CD30" s="353"/>
      <c r="CE30" s="355"/>
      <c r="CF30" s="570" t="s">
        <v>388</v>
      </c>
      <c r="CG30" s="359"/>
      <c r="CH30" s="359"/>
      <c r="CI30" s="359"/>
      <c r="CJ30" s="359"/>
      <c r="CK30" s="359"/>
      <c r="CL30" s="359"/>
      <c r="CM30" s="359"/>
      <c r="CN30" s="359"/>
      <c r="CO30" s="359"/>
      <c r="CP30" s="359"/>
      <c r="CQ30" s="571"/>
      <c r="CR30" s="572">
        <v>196303</v>
      </c>
      <c r="CS30" s="456"/>
      <c r="CT30" s="456"/>
      <c r="CU30" s="456"/>
      <c r="CV30" s="456"/>
      <c r="CW30" s="456"/>
      <c r="CX30" s="456"/>
      <c r="CY30" s="585"/>
      <c r="CZ30" s="575">
        <v>3.7</v>
      </c>
      <c r="DA30" s="576"/>
      <c r="DB30" s="576"/>
      <c r="DC30" s="577"/>
      <c r="DD30" s="578">
        <v>182944</v>
      </c>
      <c r="DE30" s="456"/>
      <c r="DF30" s="456"/>
      <c r="DG30" s="456"/>
      <c r="DH30" s="456"/>
      <c r="DI30" s="456"/>
      <c r="DJ30" s="456"/>
      <c r="DK30" s="585"/>
      <c r="DL30" s="578">
        <v>182944</v>
      </c>
      <c r="DM30" s="456"/>
      <c r="DN30" s="456"/>
      <c r="DO30" s="456"/>
      <c r="DP30" s="456"/>
      <c r="DQ30" s="456"/>
      <c r="DR30" s="456"/>
      <c r="DS30" s="456"/>
      <c r="DT30" s="456"/>
      <c r="DU30" s="456"/>
      <c r="DV30" s="585"/>
      <c r="DW30" s="575">
        <v>8.9</v>
      </c>
      <c r="DX30" s="576"/>
      <c r="DY30" s="576"/>
      <c r="DZ30" s="576"/>
      <c r="EA30" s="576"/>
      <c r="EB30" s="576"/>
      <c r="EC30" s="604"/>
    </row>
    <row r="31" spans="2:133" ht="11.25" customHeight="1" x14ac:dyDescent="0.15">
      <c r="B31" s="622" t="s">
        <v>51</v>
      </c>
      <c r="C31" s="623"/>
      <c r="D31" s="623"/>
      <c r="E31" s="623"/>
      <c r="F31" s="623"/>
      <c r="G31" s="623"/>
      <c r="H31" s="623"/>
      <c r="I31" s="623"/>
      <c r="J31" s="623"/>
      <c r="K31" s="623"/>
      <c r="L31" s="623"/>
      <c r="M31" s="623"/>
      <c r="N31" s="623"/>
      <c r="O31" s="623"/>
      <c r="P31" s="623"/>
      <c r="Q31" s="624"/>
      <c r="R31" s="572" t="s">
        <v>198</v>
      </c>
      <c r="S31" s="456"/>
      <c r="T31" s="456"/>
      <c r="U31" s="456"/>
      <c r="V31" s="456"/>
      <c r="W31" s="456"/>
      <c r="X31" s="456"/>
      <c r="Y31" s="585"/>
      <c r="Z31" s="605" t="s">
        <v>198</v>
      </c>
      <c r="AA31" s="605"/>
      <c r="AB31" s="605"/>
      <c r="AC31" s="605"/>
      <c r="AD31" s="606" t="s">
        <v>198</v>
      </c>
      <c r="AE31" s="606"/>
      <c r="AF31" s="606"/>
      <c r="AG31" s="606"/>
      <c r="AH31" s="606"/>
      <c r="AI31" s="606"/>
      <c r="AJ31" s="606"/>
      <c r="AK31" s="606"/>
      <c r="AL31" s="575" t="s">
        <v>198</v>
      </c>
      <c r="AM31" s="319"/>
      <c r="AN31" s="319"/>
      <c r="AO31" s="607"/>
      <c r="AP31" s="342" t="s">
        <v>4</v>
      </c>
      <c r="AQ31" s="343"/>
      <c r="AR31" s="343"/>
      <c r="AS31" s="343"/>
      <c r="AT31" s="567" t="s">
        <v>389</v>
      </c>
      <c r="AU31" s="42"/>
      <c r="AV31" s="42"/>
      <c r="AW31" s="42"/>
      <c r="AX31" s="614" t="s">
        <v>272</v>
      </c>
      <c r="AY31" s="615"/>
      <c r="AZ31" s="615"/>
      <c r="BA31" s="615"/>
      <c r="BB31" s="615"/>
      <c r="BC31" s="615"/>
      <c r="BD31" s="615"/>
      <c r="BE31" s="615"/>
      <c r="BF31" s="616"/>
      <c r="BG31" s="625">
        <v>99.3</v>
      </c>
      <c r="BH31" s="619"/>
      <c r="BI31" s="619"/>
      <c r="BJ31" s="619"/>
      <c r="BK31" s="619"/>
      <c r="BL31" s="619"/>
      <c r="BM31" s="618">
        <v>98.9</v>
      </c>
      <c r="BN31" s="619"/>
      <c r="BO31" s="619"/>
      <c r="BP31" s="619"/>
      <c r="BQ31" s="620"/>
      <c r="BR31" s="625">
        <v>99.3</v>
      </c>
      <c r="BS31" s="619"/>
      <c r="BT31" s="619"/>
      <c r="BU31" s="619"/>
      <c r="BV31" s="619"/>
      <c r="BW31" s="619"/>
      <c r="BX31" s="618">
        <v>98.9</v>
      </c>
      <c r="BY31" s="619"/>
      <c r="BZ31" s="619"/>
      <c r="CA31" s="619"/>
      <c r="CB31" s="620"/>
      <c r="CD31" s="353"/>
      <c r="CE31" s="355"/>
      <c r="CF31" s="570" t="s">
        <v>312</v>
      </c>
      <c r="CG31" s="359"/>
      <c r="CH31" s="359"/>
      <c r="CI31" s="359"/>
      <c r="CJ31" s="359"/>
      <c r="CK31" s="359"/>
      <c r="CL31" s="359"/>
      <c r="CM31" s="359"/>
      <c r="CN31" s="359"/>
      <c r="CO31" s="359"/>
      <c r="CP31" s="359"/>
      <c r="CQ31" s="571"/>
      <c r="CR31" s="572">
        <v>9306</v>
      </c>
      <c r="CS31" s="573"/>
      <c r="CT31" s="573"/>
      <c r="CU31" s="573"/>
      <c r="CV31" s="573"/>
      <c r="CW31" s="573"/>
      <c r="CX31" s="573"/>
      <c r="CY31" s="574"/>
      <c r="CZ31" s="575">
        <v>0.2</v>
      </c>
      <c r="DA31" s="576"/>
      <c r="DB31" s="576"/>
      <c r="DC31" s="577"/>
      <c r="DD31" s="578">
        <v>8633</v>
      </c>
      <c r="DE31" s="573"/>
      <c r="DF31" s="573"/>
      <c r="DG31" s="573"/>
      <c r="DH31" s="573"/>
      <c r="DI31" s="573"/>
      <c r="DJ31" s="573"/>
      <c r="DK31" s="574"/>
      <c r="DL31" s="578">
        <v>8517</v>
      </c>
      <c r="DM31" s="573"/>
      <c r="DN31" s="573"/>
      <c r="DO31" s="573"/>
      <c r="DP31" s="573"/>
      <c r="DQ31" s="573"/>
      <c r="DR31" s="573"/>
      <c r="DS31" s="573"/>
      <c r="DT31" s="573"/>
      <c r="DU31" s="573"/>
      <c r="DV31" s="574"/>
      <c r="DW31" s="575">
        <v>0.4</v>
      </c>
      <c r="DX31" s="576"/>
      <c r="DY31" s="576"/>
      <c r="DZ31" s="576"/>
      <c r="EA31" s="576"/>
      <c r="EB31" s="576"/>
      <c r="EC31" s="604"/>
    </row>
    <row r="32" spans="2:133" ht="11.25" customHeight="1" x14ac:dyDescent="0.15">
      <c r="B32" s="570" t="s">
        <v>391</v>
      </c>
      <c r="C32" s="359"/>
      <c r="D32" s="359"/>
      <c r="E32" s="359"/>
      <c r="F32" s="359"/>
      <c r="G32" s="359"/>
      <c r="H32" s="359"/>
      <c r="I32" s="359"/>
      <c r="J32" s="359"/>
      <c r="K32" s="359"/>
      <c r="L32" s="359"/>
      <c r="M32" s="359"/>
      <c r="N32" s="359"/>
      <c r="O32" s="359"/>
      <c r="P32" s="359"/>
      <c r="Q32" s="571"/>
      <c r="R32" s="572">
        <v>329194</v>
      </c>
      <c r="S32" s="456"/>
      <c r="T32" s="456"/>
      <c r="U32" s="456"/>
      <c r="V32" s="456"/>
      <c r="W32" s="456"/>
      <c r="X32" s="456"/>
      <c r="Y32" s="585"/>
      <c r="Z32" s="605">
        <v>5.7</v>
      </c>
      <c r="AA32" s="605"/>
      <c r="AB32" s="605"/>
      <c r="AC32" s="605"/>
      <c r="AD32" s="606" t="s">
        <v>198</v>
      </c>
      <c r="AE32" s="606"/>
      <c r="AF32" s="606"/>
      <c r="AG32" s="606"/>
      <c r="AH32" s="606"/>
      <c r="AI32" s="606"/>
      <c r="AJ32" s="606"/>
      <c r="AK32" s="606"/>
      <c r="AL32" s="575" t="s">
        <v>198</v>
      </c>
      <c r="AM32" s="319"/>
      <c r="AN32" s="319"/>
      <c r="AO32" s="607"/>
      <c r="AP32" s="566"/>
      <c r="AQ32" s="408"/>
      <c r="AR32" s="408"/>
      <c r="AS32" s="408"/>
      <c r="AT32" s="568"/>
      <c r="AU32" s="1" t="s">
        <v>246</v>
      </c>
      <c r="AX32" s="570" t="s">
        <v>369</v>
      </c>
      <c r="AY32" s="359"/>
      <c r="AZ32" s="359"/>
      <c r="BA32" s="359"/>
      <c r="BB32" s="359"/>
      <c r="BC32" s="359"/>
      <c r="BD32" s="359"/>
      <c r="BE32" s="359"/>
      <c r="BF32" s="571"/>
      <c r="BG32" s="621">
        <v>99.1</v>
      </c>
      <c r="BH32" s="573"/>
      <c r="BI32" s="573"/>
      <c r="BJ32" s="573"/>
      <c r="BK32" s="573"/>
      <c r="BL32" s="573"/>
      <c r="BM32" s="319">
        <v>98.6</v>
      </c>
      <c r="BN32" s="573"/>
      <c r="BO32" s="573"/>
      <c r="BP32" s="573"/>
      <c r="BQ32" s="602"/>
      <c r="BR32" s="621">
        <v>99.2</v>
      </c>
      <c r="BS32" s="573"/>
      <c r="BT32" s="573"/>
      <c r="BU32" s="573"/>
      <c r="BV32" s="573"/>
      <c r="BW32" s="573"/>
      <c r="BX32" s="319">
        <v>98.7</v>
      </c>
      <c r="BY32" s="573"/>
      <c r="BZ32" s="573"/>
      <c r="CA32" s="573"/>
      <c r="CB32" s="602"/>
      <c r="CD32" s="356"/>
      <c r="CE32" s="358"/>
      <c r="CF32" s="570" t="s">
        <v>392</v>
      </c>
      <c r="CG32" s="359"/>
      <c r="CH32" s="359"/>
      <c r="CI32" s="359"/>
      <c r="CJ32" s="359"/>
      <c r="CK32" s="359"/>
      <c r="CL32" s="359"/>
      <c r="CM32" s="359"/>
      <c r="CN32" s="359"/>
      <c r="CO32" s="359"/>
      <c r="CP32" s="359"/>
      <c r="CQ32" s="571"/>
      <c r="CR32" s="572" t="s">
        <v>198</v>
      </c>
      <c r="CS32" s="456"/>
      <c r="CT32" s="456"/>
      <c r="CU32" s="456"/>
      <c r="CV32" s="456"/>
      <c r="CW32" s="456"/>
      <c r="CX32" s="456"/>
      <c r="CY32" s="585"/>
      <c r="CZ32" s="575" t="s">
        <v>198</v>
      </c>
      <c r="DA32" s="576"/>
      <c r="DB32" s="576"/>
      <c r="DC32" s="577"/>
      <c r="DD32" s="578" t="s">
        <v>198</v>
      </c>
      <c r="DE32" s="456"/>
      <c r="DF32" s="456"/>
      <c r="DG32" s="456"/>
      <c r="DH32" s="456"/>
      <c r="DI32" s="456"/>
      <c r="DJ32" s="456"/>
      <c r="DK32" s="585"/>
      <c r="DL32" s="578" t="s">
        <v>198</v>
      </c>
      <c r="DM32" s="456"/>
      <c r="DN32" s="456"/>
      <c r="DO32" s="456"/>
      <c r="DP32" s="456"/>
      <c r="DQ32" s="456"/>
      <c r="DR32" s="456"/>
      <c r="DS32" s="456"/>
      <c r="DT32" s="456"/>
      <c r="DU32" s="456"/>
      <c r="DV32" s="585"/>
      <c r="DW32" s="575" t="s">
        <v>198</v>
      </c>
      <c r="DX32" s="576"/>
      <c r="DY32" s="576"/>
      <c r="DZ32" s="576"/>
      <c r="EA32" s="576"/>
      <c r="EB32" s="576"/>
      <c r="EC32" s="604"/>
    </row>
    <row r="33" spans="2:133" ht="11.25" customHeight="1" x14ac:dyDescent="0.15">
      <c r="B33" s="570" t="s">
        <v>233</v>
      </c>
      <c r="C33" s="359"/>
      <c r="D33" s="359"/>
      <c r="E33" s="359"/>
      <c r="F33" s="359"/>
      <c r="G33" s="359"/>
      <c r="H33" s="359"/>
      <c r="I33" s="359"/>
      <c r="J33" s="359"/>
      <c r="K33" s="359"/>
      <c r="L33" s="359"/>
      <c r="M33" s="359"/>
      <c r="N33" s="359"/>
      <c r="O33" s="359"/>
      <c r="P33" s="359"/>
      <c r="Q33" s="571"/>
      <c r="R33" s="572">
        <v>28843</v>
      </c>
      <c r="S33" s="456"/>
      <c r="T33" s="456"/>
      <c r="U33" s="456"/>
      <c r="V33" s="456"/>
      <c r="W33" s="456"/>
      <c r="X33" s="456"/>
      <c r="Y33" s="585"/>
      <c r="Z33" s="605">
        <v>0.5</v>
      </c>
      <c r="AA33" s="605"/>
      <c r="AB33" s="605"/>
      <c r="AC33" s="605"/>
      <c r="AD33" s="606" t="s">
        <v>198</v>
      </c>
      <c r="AE33" s="606"/>
      <c r="AF33" s="606"/>
      <c r="AG33" s="606"/>
      <c r="AH33" s="606"/>
      <c r="AI33" s="606"/>
      <c r="AJ33" s="606"/>
      <c r="AK33" s="606"/>
      <c r="AL33" s="575" t="s">
        <v>198</v>
      </c>
      <c r="AM33" s="319"/>
      <c r="AN33" s="319"/>
      <c r="AO33" s="607"/>
      <c r="AP33" s="345"/>
      <c r="AQ33" s="346"/>
      <c r="AR33" s="346"/>
      <c r="AS33" s="346"/>
      <c r="AT33" s="569"/>
      <c r="AU33" s="43"/>
      <c r="AV33" s="43"/>
      <c r="AW33" s="43"/>
      <c r="AX33" s="550" t="s">
        <v>157</v>
      </c>
      <c r="AY33" s="551"/>
      <c r="AZ33" s="551"/>
      <c r="BA33" s="551"/>
      <c r="BB33" s="551"/>
      <c r="BC33" s="551"/>
      <c r="BD33" s="551"/>
      <c r="BE33" s="551"/>
      <c r="BF33" s="552"/>
      <c r="BG33" s="617">
        <v>99.3</v>
      </c>
      <c r="BH33" s="554"/>
      <c r="BI33" s="554"/>
      <c r="BJ33" s="554"/>
      <c r="BK33" s="554"/>
      <c r="BL33" s="554"/>
      <c r="BM33" s="598">
        <v>98.8</v>
      </c>
      <c r="BN33" s="554"/>
      <c r="BO33" s="554"/>
      <c r="BP33" s="554"/>
      <c r="BQ33" s="593"/>
      <c r="BR33" s="617">
        <v>99.1</v>
      </c>
      <c r="BS33" s="554"/>
      <c r="BT33" s="554"/>
      <c r="BU33" s="554"/>
      <c r="BV33" s="554"/>
      <c r="BW33" s="554"/>
      <c r="BX33" s="598">
        <v>98.6</v>
      </c>
      <c r="BY33" s="554"/>
      <c r="BZ33" s="554"/>
      <c r="CA33" s="554"/>
      <c r="CB33" s="593"/>
      <c r="CD33" s="570" t="s">
        <v>394</v>
      </c>
      <c r="CE33" s="359"/>
      <c r="CF33" s="359"/>
      <c r="CG33" s="359"/>
      <c r="CH33" s="359"/>
      <c r="CI33" s="359"/>
      <c r="CJ33" s="359"/>
      <c r="CK33" s="359"/>
      <c r="CL33" s="359"/>
      <c r="CM33" s="359"/>
      <c r="CN33" s="359"/>
      <c r="CO33" s="359"/>
      <c r="CP33" s="359"/>
      <c r="CQ33" s="571"/>
      <c r="CR33" s="572">
        <v>3538275</v>
      </c>
      <c r="CS33" s="573"/>
      <c r="CT33" s="573"/>
      <c r="CU33" s="573"/>
      <c r="CV33" s="573"/>
      <c r="CW33" s="573"/>
      <c r="CX33" s="573"/>
      <c r="CY33" s="574"/>
      <c r="CZ33" s="575">
        <v>65.900000000000006</v>
      </c>
      <c r="DA33" s="576"/>
      <c r="DB33" s="576"/>
      <c r="DC33" s="577"/>
      <c r="DD33" s="578">
        <v>3227029</v>
      </c>
      <c r="DE33" s="573"/>
      <c r="DF33" s="573"/>
      <c r="DG33" s="573"/>
      <c r="DH33" s="573"/>
      <c r="DI33" s="573"/>
      <c r="DJ33" s="573"/>
      <c r="DK33" s="574"/>
      <c r="DL33" s="578">
        <v>899778</v>
      </c>
      <c r="DM33" s="573"/>
      <c r="DN33" s="573"/>
      <c r="DO33" s="573"/>
      <c r="DP33" s="573"/>
      <c r="DQ33" s="573"/>
      <c r="DR33" s="573"/>
      <c r="DS33" s="573"/>
      <c r="DT33" s="573"/>
      <c r="DU33" s="573"/>
      <c r="DV33" s="574"/>
      <c r="DW33" s="575">
        <v>43.6</v>
      </c>
      <c r="DX33" s="576"/>
      <c r="DY33" s="576"/>
      <c r="DZ33" s="576"/>
      <c r="EA33" s="576"/>
      <c r="EB33" s="576"/>
      <c r="EC33" s="604"/>
    </row>
    <row r="34" spans="2:133" ht="11.25" customHeight="1" x14ac:dyDescent="0.15">
      <c r="B34" s="570" t="s">
        <v>146</v>
      </c>
      <c r="C34" s="359"/>
      <c r="D34" s="359"/>
      <c r="E34" s="359"/>
      <c r="F34" s="359"/>
      <c r="G34" s="359"/>
      <c r="H34" s="359"/>
      <c r="I34" s="359"/>
      <c r="J34" s="359"/>
      <c r="K34" s="359"/>
      <c r="L34" s="359"/>
      <c r="M34" s="359"/>
      <c r="N34" s="359"/>
      <c r="O34" s="359"/>
      <c r="P34" s="359"/>
      <c r="Q34" s="571"/>
      <c r="R34" s="572">
        <v>1649211</v>
      </c>
      <c r="S34" s="456"/>
      <c r="T34" s="456"/>
      <c r="U34" s="456"/>
      <c r="V34" s="456"/>
      <c r="W34" s="456"/>
      <c r="X34" s="456"/>
      <c r="Y34" s="585"/>
      <c r="Z34" s="605">
        <v>28.6</v>
      </c>
      <c r="AA34" s="605"/>
      <c r="AB34" s="605"/>
      <c r="AC34" s="605"/>
      <c r="AD34" s="606" t="s">
        <v>198</v>
      </c>
      <c r="AE34" s="606"/>
      <c r="AF34" s="606"/>
      <c r="AG34" s="606"/>
      <c r="AH34" s="606"/>
      <c r="AI34" s="606"/>
      <c r="AJ34" s="606"/>
      <c r="AK34" s="606"/>
      <c r="AL34" s="575" t="s">
        <v>198</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397</v>
      </c>
      <c r="CE34" s="359"/>
      <c r="CF34" s="359"/>
      <c r="CG34" s="359"/>
      <c r="CH34" s="359"/>
      <c r="CI34" s="359"/>
      <c r="CJ34" s="359"/>
      <c r="CK34" s="359"/>
      <c r="CL34" s="359"/>
      <c r="CM34" s="359"/>
      <c r="CN34" s="359"/>
      <c r="CO34" s="359"/>
      <c r="CP34" s="359"/>
      <c r="CQ34" s="571"/>
      <c r="CR34" s="572">
        <v>1051173</v>
      </c>
      <c r="CS34" s="456"/>
      <c r="CT34" s="456"/>
      <c r="CU34" s="456"/>
      <c r="CV34" s="456"/>
      <c r="CW34" s="456"/>
      <c r="CX34" s="456"/>
      <c r="CY34" s="585"/>
      <c r="CZ34" s="575">
        <v>19.600000000000001</v>
      </c>
      <c r="DA34" s="576"/>
      <c r="DB34" s="576"/>
      <c r="DC34" s="577"/>
      <c r="DD34" s="578">
        <v>901143</v>
      </c>
      <c r="DE34" s="456"/>
      <c r="DF34" s="456"/>
      <c r="DG34" s="456"/>
      <c r="DH34" s="456"/>
      <c r="DI34" s="456"/>
      <c r="DJ34" s="456"/>
      <c r="DK34" s="585"/>
      <c r="DL34" s="578">
        <v>359202</v>
      </c>
      <c r="DM34" s="456"/>
      <c r="DN34" s="456"/>
      <c r="DO34" s="456"/>
      <c r="DP34" s="456"/>
      <c r="DQ34" s="456"/>
      <c r="DR34" s="456"/>
      <c r="DS34" s="456"/>
      <c r="DT34" s="456"/>
      <c r="DU34" s="456"/>
      <c r="DV34" s="585"/>
      <c r="DW34" s="575">
        <v>17.399999999999999</v>
      </c>
      <c r="DX34" s="576"/>
      <c r="DY34" s="576"/>
      <c r="DZ34" s="576"/>
      <c r="EA34" s="576"/>
      <c r="EB34" s="576"/>
      <c r="EC34" s="604"/>
    </row>
    <row r="35" spans="2:133" ht="11.25" customHeight="1" x14ac:dyDescent="0.15">
      <c r="B35" s="570" t="s">
        <v>399</v>
      </c>
      <c r="C35" s="359"/>
      <c r="D35" s="359"/>
      <c r="E35" s="359"/>
      <c r="F35" s="359"/>
      <c r="G35" s="359"/>
      <c r="H35" s="359"/>
      <c r="I35" s="359"/>
      <c r="J35" s="359"/>
      <c r="K35" s="359"/>
      <c r="L35" s="359"/>
      <c r="M35" s="359"/>
      <c r="N35" s="359"/>
      <c r="O35" s="359"/>
      <c r="P35" s="359"/>
      <c r="Q35" s="571"/>
      <c r="R35" s="572">
        <v>551287</v>
      </c>
      <c r="S35" s="456"/>
      <c r="T35" s="456"/>
      <c r="U35" s="456"/>
      <c r="V35" s="456"/>
      <c r="W35" s="456"/>
      <c r="X35" s="456"/>
      <c r="Y35" s="585"/>
      <c r="Z35" s="605">
        <v>9.6</v>
      </c>
      <c r="AA35" s="605"/>
      <c r="AB35" s="605"/>
      <c r="AC35" s="605"/>
      <c r="AD35" s="606" t="s">
        <v>198</v>
      </c>
      <c r="AE35" s="606"/>
      <c r="AF35" s="606"/>
      <c r="AG35" s="606"/>
      <c r="AH35" s="606"/>
      <c r="AI35" s="606"/>
      <c r="AJ35" s="606"/>
      <c r="AK35" s="606"/>
      <c r="AL35" s="575" t="s">
        <v>198</v>
      </c>
      <c r="AM35" s="319"/>
      <c r="AN35" s="319"/>
      <c r="AO35" s="607"/>
      <c r="AP35" s="16"/>
      <c r="AQ35" s="485" t="s">
        <v>400</v>
      </c>
      <c r="AR35" s="486"/>
      <c r="AS35" s="486"/>
      <c r="AT35" s="486"/>
      <c r="AU35" s="486"/>
      <c r="AV35" s="486"/>
      <c r="AW35" s="486"/>
      <c r="AX35" s="486"/>
      <c r="AY35" s="486"/>
      <c r="AZ35" s="486"/>
      <c r="BA35" s="486"/>
      <c r="BB35" s="486"/>
      <c r="BC35" s="486"/>
      <c r="BD35" s="486"/>
      <c r="BE35" s="486"/>
      <c r="BF35" s="528"/>
      <c r="BG35" s="485" t="s">
        <v>207</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402</v>
      </c>
      <c r="CE35" s="359"/>
      <c r="CF35" s="359"/>
      <c r="CG35" s="359"/>
      <c r="CH35" s="359"/>
      <c r="CI35" s="359"/>
      <c r="CJ35" s="359"/>
      <c r="CK35" s="359"/>
      <c r="CL35" s="359"/>
      <c r="CM35" s="359"/>
      <c r="CN35" s="359"/>
      <c r="CO35" s="359"/>
      <c r="CP35" s="359"/>
      <c r="CQ35" s="571"/>
      <c r="CR35" s="572">
        <v>48071</v>
      </c>
      <c r="CS35" s="573"/>
      <c r="CT35" s="573"/>
      <c r="CU35" s="573"/>
      <c r="CV35" s="573"/>
      <c r="CW35" s="573"/>
      <c r="CX35" s="573"/>
      <c r="CY35" s="574"/>
      <c r="CZ35" s="575">
        <v>0.9</v>
      </c>
      <c r="DA35" s="576"/>
      <c r="DB35" s="576"/>
      <c r="DC35" s="577"/>
      <c r="DD35" s="578">
        <v>41076</v>
      </c>
      <c r="DE35" s="573"/>
      <c r="DF35" s="573"/>
      <c r="DG35" s="573"/>
      <c r="DH35" s="573"/>
      <c r="DI35" s="573"/>
      <c r="DJ35" s="573"/>
      <c r="DK35" s="574"/>
      <c r="DL35" s="578">
        <v>40536</v>
      </c>
      <c r="DM35" s="573"/>
      <c r="DN35" s="573"/>
      <c r="DO35" s="573"/>
      <c r="DP35" s="573"/>
      <c r="DQ35" s="573"/>
      <c r="DR35" s="573"/>
      <c r="DS35" s="573"/>
      <c r="DT35" s="573"/>
      <c r="DU35" s="573"/>
      <c r="DV35" s="574"/>
      <c r="DW35" s="575">
        <v>2</v>
      </c>
      <c r="DX35" s="576"/>
      <c r="DY35" s="576"/>
      <c r="DZ35" s="576"/>
      <c r="EA35" s="576"/>
      <c r="EB35" s="576"/>
      <c r="EC35" s="604"/>
    </row>
    <row r="36" spans="2:133" ht="11.25" customHeight="1" x14ac:dyDescent="0.15">
      <c r="B36" s="570" t="s">
        <v>370</v>
      </c>
      <c r="C36" s="359"/>
      <c r="D36" s="359"/>
      <c r="E36" s="359"/>
      <c r="F36" s="359"/>
      <c r="G36" s="359"/>
      <c r="H36" s="359"/>
      <c r="I36" s="359"/>
      <c r="J36" s="359"/>
      <c r="K36" s="359"/>
      <c r="L36" s="359"/>
      <c r="M36" s="359"/>
      <c r="N36" s="359"/>
      <c r="O36" s="359"/>
      <c r="P36" s="359"/>
      <c r="Q36" s="571"/>
      <c r="R36" s="572">
        <v>328499</v>
      </c>
      <c r="S36" s="456"/>
      <c r="T36" s="456"/>
      <c r="U36" s="456"/>
      <c r="V36" s="456"/>
      <c r="W36" s="456"/>
      <c r="X36" s="456"/>
      <c r="Y36" s="585"/>
      <c r="Z36" s="605">
        <v>5.7</v>
      </c>
      <c r="AA36" s="605"/>
      <c r="AB36" s="605"/>
      <c r="AC36" s="605"/>
      <c r="AD36" s="606" t="s">
        <v>198</v>
      </c>
      <c r="AE36" s="606"/>
      <c r="AF36" s="606"/>
      <c r="AG36" s="606"/>
      <c r="AH36" s="606"/>
      <c r="AI36" s="606"/>
      <c r="AJ36" s="606"/>
      <c r="AK36" s="606"/>
      <c r="AL36" s="575" t="s">
        <v>198</v>
      </c>
      <c r="AM36" s="319"/>
      <c r="AN36" s="319"/>
      <c r="AO36" s="607"/>
      <c r="AP36" s="16"/>
      <c r="AQ36" s="608" t="s">
        <v>385</v>
      </c>
      <c r="AR36" s="609"/>
      <c r="AS36" s="609"/>
      <c r="AT36" s="609"/>
      <c r="AU36" s="609"/>
      <c r="AV36" s="609"/>
      <c r="AW36" s="609"/>
      <c r="AX36" s="609"/>
      <c r="AY36" s="610"/>
      <c r="AZ36" s="611">
        <v>521851</v>
      </c>
      <c r="BA36" s="612"/>
      <c r="BB36" s="612"/>
      <c r="BC36" s="612"/>
      <c r="BD36" s="612"/>
      <c r="BE36" s="612"/>
      <c r="BF36" s="613"/>
      <c r="BG36" s="614" t="s">
        <v>404</v>
      </c>
      <c r="BH36" s="615"/>
      <c r="BI36" s="615"/>
      <c r="BJ36" s="615"/>
      <c r="BK36" s="615"/>
      <c r="BL36" s="615"/>
      <c r="BM36" s="615"/>
      <c r="BN36" s="615"/>
      <c r="BO36" s="615"/>
      <c r="BP36" s="615"/>
      <c r="BQ36" s="615"/>
      <c r="BR36" s="615"/>
      <c r="BS36" s="615"/>
      <c r="BT36" s="615"/>
      <c r="BU36" s="616"/>
      <c r="BV36" s="611">
        <v>4807</v>
      </c>
      <c r="BW36" s="612"/>
      <c r="BX36" s="612"/>
      <c r="BY36" s="612"/>
      <c r="BZ36" s="612"/>
      <c r="CA36" s="612"/>
      <c r="CB36" s="613"/>
      <c r="CD36" s="570" t="s">
        <v>25</v>
      </c>
      <c r="CE36" s="359"/>
      <c r="CF36" s="359"/>
      <c r="CG36" s="359"/>
      <c r="CH36" s="359"/>
      <c r="CI36" s="359"/>
      <c r="CJ36" s="359"/>
      <c r="CK36" s="359"/>
      <c r="CL36" s="359"/>
      <c r="CM36" s="359"/>
      <c r="CN36" s="359"/>
      <c r="CO36" s="359"/>
      <c r="CP36" s="359"/>
      <c r="CQ36" s="571"/>
      <c r="CR36" s="572">
        <v>1023984</v>
      </c>
      <c r="CS36" s="456"/>
      <c r="CT36" s="456"/>
      <c r="CU36" s="456"/>
      <c r="CV36" s="456"/>
      <c r="CW36" s="456"/>
      <c r="CX36" s="456"/>
      <c r="CY36" s="585"/>
      <c r="CZ36" s="575">
        <v>19.100000000000001</v>
      </c>
      <c r="DA36" s="576"/>
      <c r="DB36" s="576"/>
      <c r="DC36" s="577"/>
      <c r="DD36" s="578">
        <v>919839</v>
      </c>
      <c r="DE36" s="456"/>
      <c r="DF36" s="456"/>
      <c r="DG36" s="456"/>
      <c r="DH36" s="456"/>
      <c r="DI36" s="456"/>
      <c r="DJ36" s="456"/>
      <c r="DK36" s="585"/>
      <c r="DL36" s="578">
        <v>276532</v>
      </c>
      <c r="DM36" s="456"/>
      <c r="DN36" s="456"/>
      <c r="DO36" s="456"/>
      <c r="DP36" s="456"/>
      <c r="DQ36" s="456"/>
      <c r="DR36" s="456"/>
      <c r="DS36" s="456"/>
      <c r="DT36" s="456"/>
      <c r="DU36" s="456"/>
      <c r="DV36" s="585"/>
      <c r="DW36" s="575">
        <v>13.4</v>
      </c>
      <c r="DX36" s="576"/>
      <c r="DY36" s="576"/>
      <c r="DZ36" s="576"/>
      <c r="EA36" s="576"/>
      <c r="EB36" s="576"/>
      <c r="EC36" s="604"/>
    </row>
    <row r="37" spans="2:133" ht="11.25" customHeight="1" x14ac:dyDescent="0.15">
      <c r="B37" s="570" t="s">
        <v>395</v>
      </c>
      <c r="C37" s="359"/>
      <c r="D37" s="359"/>
      <c r="E37" s="359"/>
      <c r="F37" s="359"/>
      <c r="G37" s="359"/>
      <c r="H37" s="359"/>
      <c r="I37" s="359"/>
      <c r="J37" s="359"/>
      <c r="K37" s="359"/>
      <c r="L37" s="359"/>
      <c r="M37" s="359"/>
      <c r="N37" s="359"/>
      <c r="O37" s="359"/>
      <c r="P37" s="359"/>
      <c r="Q37" s="571"/>
      <c r="R37" s="572">
        <v>42887</v>
      </c>
      <c r="S37" s="456"/>
      <c r="T37" s="456"/>
      <c r="U37" s="456"/>
      <c r="V37" s="456"/>
      <c r="W37" s="456"/>
      <c r="X37" s="456"/>
      <c r="Y37" s="585"/>
      <c r="Z37" s="605">
        <v>0.7</v>
      </c>
      <c r="AA37" s="605"/>
      <c r="AB37" s="605"/>
      <c r="AC37" s="605"/>
      <c r="AD37" s="606">
        <v>198</v>
      </c>
      <c r="AE37" s="606"/>
      <c r="AF37" s="606"/>
      <c r="AG37" s="606"/>
      <c r="AH37" s="606"/>
      <c r="AI37" s="606"/>
      <c r="AJ37" s="606"/>
      <c r="AK37" s="606"/>
      <c r="AL37" s="575">
        <v>0</v>
      </c>
      <c r="AM37" s="319"/>
      <c r="AN37" s="319"/>
      <c r="AO37" s="607"/>
      <c r="AQ37" s="600" t="s">
        <v>405</v>
      </c>
      <c r="AR37" s="417"/>
      <c r="AS37" s="417"/>
      <c r="AT37" s="417"/>
      <c r="AU37" s="417"/>
      <c r="AV37" s="417"/>
      <c r="AW37" s="417"/>
      <c r="AX37" s="417"/>
      <c r="AY37" s="601"/>
      <c r="AZ37" s="572">
        <v>195324</v>
      </c>
      <c r="BA37" s="456"/>
      <c r="BB37" s="456"/>
      <c r="BC37" s="456"/>
      <c r="BD37" s="573"/>
      <c r="BE37" s="573"/>
      <c r="BF37" s="602"/>
      <c r="BG37" s="570" t="s">
        <v>406</v>
      </c>
      <c r="BH37" s="359"/>
      <c r="BI37" s="359"/>
      <c r="BJ37" s="359"/>
      <c r="BK37" s="359"/>
      <c r="BL37" s="359"/>
      <c r="BM37" s="359"/>
      <c r="BN37" s="359"/>
      <c r="BO37" s="359"/>
      <c r="BP37" s="359"/>
      <c r="BQ37" s="359"/>
      <c r="BR37" s="359"/>
      <c r="BS37" s="359"/>
      <c r="BT37" s="359"/>
      <c r="BU37" s="571"/>
      <c r="BV37" s="572">
        <v>4807</v>
      </c>
      <c r="BW37" s="456"/>
      <c r="BX37" s="456"/>
      <c r="BY37" s="456"/>
      <c r="BZ37" s="456"/>
      <c r="CA37" s="456"/>
      <c r="CB37" s="603"/>
      <c r="CD37" s="570" t="s">
        <v>159</v>
      </c>
      <c r="CE37" s="359"/>
      <c r="CF37" s="359"/>
      <c r="CG37" s="359"/>
      <c r="CH37" s="359"/>
      <c r="CI37" s="359"/>
      <c r="CJ37" s="359"/>
      <c r="CK37" s="359"/>
      <c r="CL37" s="359"/>
      <c r="CM37" s="359"/>
      <c r="CN37" s="359"/>
      <c r="CO37" s="359"/>
      <c r="CP37" s="359"/>
      <c r="CQ37" s="571"/>
      <c r="CR37" s="572">
        <v>105124</v>
      </c>
      <c r="CS37" s="573"/>
      <c r="CT37" s="573"/>
      <c r="CU37" s="573"/>
      <c r="CV37" s="573"/>
      <c r="CW37" s="573"/>
      <c r="CX37" s="573"/>
      <c r="CY37" s="574"/>
      <c r="CZ37" s="575">
        <v>2</v>
      </c>
      <c r="DA37" s="576"/>
      <c r="DB37" s="576"/>
      <c r="DC37" s="577"/>
      <c r="DD37" s="578">
        <v>100024</v>
      </c>
      <c r="DE37" s="573"/>
      <c r="DF37" s="573"/>
      <c r="DG37" s="573"/>
      <c r="DH37" s="573"/>
      <c r="DI37" s="573"/>
      <c r="DJ37" s="573"/>
      <c r="DK37" s="574"/>
      <c r="DL37" s="578">
        <v>63132</v>
      </c>
      <c r="DM37" s="573"/>
      <c r="DN37" s="573"/>
      <c r="DO37" s="573"/>
      <c r="DP37" s="573"/>
      <c r="DQ37" s="573"/>
      <c r="DR37" s="573"/>
      <c r="DS37" s="573"/>
      <c r="DT37" s="573"/>
      <c r="DU37" s="573"/>
      <c r="DV37" s="574"/>
      <c r="DW37" s="575">
        <v>3.1</v>
      </c>
      <c r="DX37" s="576"/>
      <c r="DY37" s="576"/>
      <c r="DZ37" s="576"/>
      <c r="EA37" s="576"/>
      <c r="EB37" s="576"/>
      <c r="EC37" s="604"/>
    </row>
    <row r="38" spans="2:133" ht="11.25" customHeight="1" x14ac:dyDescent="0.15">
      <c r="B38" s="570" t="s">
        <v>408</v>
      </c>
      <c r="C38" s="359"/>
      <c r="D38" s="359"/>
      <c r="E38" s="359"/>
      <c r="F38" s="359"/>
      <c r="G38" s="359"/>
      <c r="H38" s="359"/>
      <c r="I38" s="359"/>
      <c r="J38" s="359"/>
      <c r="K38" s="359"/>
      <c r="L38" s="359"/>
      <c r="M38" s="359"/>
      <c r="N38" s="359"/>
      <c r="O38" s="359"/>
      <c r="P38" s="359"/>
      <c r="Q38" s="571"/>
      <c r="R38" s="572">
        <v>131500</v>
      </c>
      <c r="S38" s="456"/>
      <c r="T38" s="456"/>
      <c r="U38" s="456"/>
      <c r="V38" s="456"/>
      <c r="W38" s="456"/>
      <c r="X38" s="456"/>
      <c r="Y38" s="585"/>
      <c r="Z38" s="605">
        <v>2.2999999999999998</v>
      </c>
      <c r="AA38" s="605"/>
      <c r="AB38" s="605"/>
      <c r="AC38" s="605"/>
      <c r="AD38" s="606" t="s">
        <v>198</v>
      </c>
      <c r="AE38" s="606"/>
      <c r="AF38" s="606"/>
      <c r="AG38" s="606"/>
      <c r="AH38" s="606"/>
      <c r="AI38" s="606"/>
      <c r="AJ38" s="606"/>
      <c r="AK38" s="606"/>
      <c r="AL38" s="575" t="s">
        <v>198</v>
      </c>
      <c r="AM38" s="319"/>
      <c r="AN38" s="319"/>
      <c r="AO38" s="607"/>
      <c r="AQ38" s="600" t="s">
        <v>409</v>
      </c>
      <c r="AR38" s="417"/>
      <c r="AS38" s="417"/>
      <c r="AT38" s="417"/>
      <c r="AU38" s="417"/>
      <c r="AV38" s="417"/>
      <c r="AW38" s="417"/>
      <c r="AX38" s="417"/>
      <c r="AY38" s="601"/>
      <c r="AZ38" s="572">
        <v>74250</v>
      </c>
      <c r="BA38" s="456"/>
      <c r="BB38" s="456"/>
      <c r="BC38" s="456"/>
      <c r="BD38" s="573"/>
      <c r="BE38" s="573"/>
      <c r="BF38" s="602"/>
      <c r="BG38" s="570" t="s">
        <v>411</v>
      </c>
      <c r="BH38" s="359"/>
      <c r="BI38" s="359"/>
      <c r="BJ38" s="359"/>
      <c r="BK38" s="359"/>
      <c r="BL38" s="359"/>
      <c r="BM38" s="359"/>
      <c r="BN38" s="359"/>
      <c r="BO38" s="359"/>
      <c r="BP38" s="359"/>
      <c r="BQ38" s="359"/>
      <c r="BR38" s="359"/>
      <c r="BS38" s="359"/>
      <c r="BT38" s="359"/>
      <c r="BU38" s="571"/>
      <c r="BV38" s="572">
        <v>710</v>
      </c>
      <c r="BW38" s="456"/>
      <c r="BX38" s="456"/>
      <c r="BY38" s="456"/>
      <c r="BZ38" s="456"/>
      <c r="CA38" s="456"/>
      <c r="CB38" s="603"/>
      <c r="CD38" s="570" t="s">
        <v>412</v>
      </c>
      <c r="CE38" s="359"/>
      <c r="CF38" s="359"/>
      <c r="CG38" s="359"/>
      <c r="CH38" s="359"/>
      <c r="CI38" s="359"/>
      <c r="CJ38" s="359"/>
      <c r="CK38" s="359"/>
      <c r="CL38" s="359"/>
      <c r="CM38" s="359"/>
      <c r="CN38" s="359"/>
      <c r="CO38" s="359"/>
      <c r="CP38" s="359"/>
      <c r="CQ38" s="571"/>
      <c r="CR38" s="572">
        <v>252277</v>
      </c>
      <c r="CS38" s="456"/>
      <c r="CT38" s="456"/>
      <c r="CU38" s="456"/>
      <c r="CV38" s="456"/>
      <c r="CW38" s="456"/>
      <c r="CX38" s="456"/>
      <c r="CY38" s="585"/>
      <c r="CZ38" s="575">
        <v>4.7</v>
      </c>
      <c r="DA38" s="576"/>
      <c r="DB38" s="576"/>
      <c r="DC38" s="577"/>
      <c r="DD38" s="578">
        <v>203041</v>
      </c>
      <c r="DE38" s="456"/>
      <c r="DF38" s="456"/>
      <c r="DG38" s="456"/>
      <c r="DH38" s="456"/>
      <c r="DI38" s="456"/>
      <c r="DJ38" s="456"/>
      <c r="DK38" s="585"/>
      <c r="DL38" s="578">
        <v>192481</v>
      </c>
      <c r="DM38" s="456"/>
      <c r="DN38" s="456"/>
      <c r="DO38" s="456"/>
      <c r="DP38" s="456"/>
      <c r="DQ38" s="456"/>
      <c r="DR38" s="456"/>
      <c r="DS38" s="456"/>
      <c r="DT38" s="456"/>
      <c r="DU38" s="456"/>
      <c r="DV38" s="585"/>
      <c r="DW38" s="575">
        <v>9.3000000000000007</v>
      </c>
      <c r="DX38" s="576"/>
      <c r="DY38" s="576"/>
      <c r="DZ38" s="576"/>
      <c r="EA38" s="576"/>
      <c r="EB38" s="576"/>
      <c r="EC38" s="604"/>
    </row>
    <row r="39" spans="2:133" ht="11.25" customHeight="1" x14ac:dyDescent="0.15">
      <c r="B39" s="570" t="s">
        <v>413</v>
      </c>
      <c r="C39" s="359"/>
      <c r="D39" s="359"/>
      <c r="E39" s="359"/>
      <c r="F39" s="359"/>
      <c r="G39" s="359"/>
      <c r="H39" s="359"/>
      <c r="I39" s="359"/>
      <c r="J39" s="359"/>
      <c r="K39" s="359"/>
      <c r="L39" s="359"/>
      <c r="M39" s="359"/>
      <c r="N39" s="359"/>
      <c r="O39" s="359"/>
      <c r="P39" s="359"/>
      <c r="Q39" s="571"/>
      <c r="R39" s="572" t="s">
        <v>198</v>
      </c>
      <c r="S39" s="456"/>
      <c r="T39" s="456"/>
      <c r="U39" s="456"/>
      <c r="V39" s="456"/>
      <c r="W39" s="456"/>
      <c r="X39" s="456"/>
      <c r="Y39" s="585"/>
      <c r="Z39" s="605" t="s">
        <v>198</v>
      </c>
      <c r="AA39" s="605"/>
      <c r="AB39" s="605"/>
      <c r="AC39" s="605"/>
      <c r="AD39" s="606" t="s">
        <v>198</v>
      </c>
      <c r="AE39" s="606"/>
      <c r="AF39" s="606"/>
      <c r="AG39" s="606"/>
      <c r="AH39" s="606"/>
      <c r="AI39" s="606"/>
      <c r="AJ39" s="606"/>
      <c r="AK39" s="606"/>
      <c r="AL39" s="575" t="s">
        <v>198</v>
      </c>
      <c r="AM39" s="319"/>
      <c r="AN39" s="319"/>
      <c r="AO39" s="607"/>
      <c r="AQ39" s="600" t="s">
        <v>414</v>
      </c>
      <c r="AR39" s="417"/>
      <c r="AS39" s="417"/>
      <c r="AT39" s="417"/>
      <c r="AU39" s="417"/>
      <c r="AV39" s="417"/>
      <c r="AW39" s="417"/>
      <c r="AX39" s="417"/>
      <c r="AY39" s="601"/>
      <c r="AZ39" s="572">
        <v>1006</v>
      </c>
      <c r="BA39" s="456"/>
      <c r="BB39" s="456"/>
      <c r="BC39" s="456"/>
      <c r="BD39" s="573"/>
      <c r="BE39" s="573"/>
      <c r="BF39" s="602"/>
      <c r="BG39" s="570" t="s">
        <v>332</v>
      </c>
      <c r="BH39" s="359"/>
      <c r="BI39" s="359"/>
      <c r="BJ39" s="359"/>
      <c r="BK39" s="359"/>
      <c r="BL39" s="359"/>
      <c r="BM39" s="359"/>
      <c r="BN39" s="359"/>
      <c r="BO39" s="359"/>
      <c r="BP39" s="359"/>
      <c r="BQ39" s="359"/>
      <c r="BR39" s="359"/>
      <c r="BS39" s="359"/>
      <c r="BT39" s="359"/>
      <c r="BU39" s="571"/>
      <c r="BV39" s="572">
        <v>1191</v>
      </c>
      <c r="BW39" s="456"/>
      <c r="BX39" s="456"/>
      <c r="BY39" s="456"/>
      <c r="BZ39" s="456"/>
      <c r="CA39" s="456"/>
      <c r="CB39" s="603"/>
      <c r="CD39" s="570" t="s">
        <v>415</v>
      </c>
      <c r="CE39" s="359"/>
      <c r="CF39" s="359"/>
      <c r="CG39" s="359"/>
      <c r="CH39" s="359"/>
      <c r="CI39" s="359"/>
      <c r="CJ39" s="359"/>
      <c r="CK39" s="359"/>
      <c r="CL39" s="359"/>
      <c r="CM39" s="359"/>
      <c r="CN39" s="359"/>
      <c r="CO39" s="359"/>
      <c r="CP39" s="359"/>
      <c r="CQ39" s="571"/>
      <c r="CR39" s="572">
        <v>1006997</v>
      </c>
      <c r="CS39" s="573"/>
      <c r="CT39" s="573"/>
      <c r="CU39" s="573"/>
      <c r="CV39" s="573"/>
      <c r="CW39" s="573"/>
      <c r="CX39" s="573"/>
      <c r="CY39" s="574"/>
      <c r="CZ39" s="575">
        <v>18.8</v>
      </c>
      <c r="DA39" s="576"/>
      <c r="DB39" s="576"/>
      <c r="DC39" s="577"/>
      <c r="DD39" s="578">
        <v>1006997</v>
      </c>
      <c r="DE39" s="573"/>
      <c r="DF39" s="573"/>
      <c r="DG39" s="573"/>
      <c r="DH39" s="573"/>
      <c r="DI39" s="573"/>
      <c r="DJ39" s="573"/>
      <c r="DK39" s="574"/>
      <c r="DL39" s="578" t="s">
        <v>198</v>
      </c>
      <c r="DM39" s="573"/>
      <c r="DN39" s="573"/>
      <c r="DO39" s="573"/>
      <c r="DP39" s="573"/>
      <c r="DQ39" s="573"/>
      <c r="DR39" s="573"/>
      <c r="DS39" s="573"/>
      <c r="DT39" s="573"/>
      <c r="DU39" s="573"/>
      <c r="DV39" s="574"/>
      <c r="DW39" s="575" t="s">
        <v>198</v>
      </c>
      <c r="DX39" s="576"/>
      <c r="DY39" s="576"/>
      <c r="DZ39" s="576"/>
      <c r="EA39" s="576"/>
      <c r="EB39" s="576"/>
      <c r="EC39" s="604"/>
    </row>
    <row r="40" spans="2:133" ht="11.25" customHeight="1" x14ac:dyDescent="0.15">
      <c r="B40" s="570" t="s">
        <v>419</v>
      </c>
      <c r="C40" s="359"/>
      <c r="D40" s="359"/>
      <c r="E40" s="359"/>
      <c r="F40" s="359"/>
      <c r="G40" s="359"/>
      <c r="H40" s="359"/>
      <c r="I40" s="359"/>
      <c r="J40" s="359"/>
      <c r="K40" s="359"/>
      <c r="L40" s="359"/>
      <c r="M40" s="359"/>
      <c r="N40" s="359"/>
      <c r="O40" s="359"/>
      <c r="P40" s="359"/>
      <c r="Q40" s="571"/>
      <c r="R40" s="572" t="s">
        <v>198</v>
      </c>
      <c r="S40" s="456"/>
      <c r="T40" s="456"/>
      <c r="U40" s="456"/>
      <c r="V40" s="456"/>
      <c r="W40" s="456"/>
      <c r="X40" s="456"/>
      <c r="Y40" s="585"/>
      <c r="Z40" s="605" t="s">
        <v>198</v>
      </c>
      <c r="AA40" s="605"/>
      <c r="AB40" s="605"/>
      <c r="AC40" s="605"/>
      <c r="AD40" s="606" t="s">
        <v>198</v>
      </c>
      <c r="AE40" s="606"/>
      <c r="AF40" s="606"/>
      <c r="AG40" s="606"/>
      <c r="AH40" s="606"/>
      <c r="AI40" s="606"/>
      <c r="AJ40" s="606"/>
      <c r="AK40" s="606"/>
      <c r="AL40" s="575" t="s">
        <v>198</v>
      </c>
      <c r="AM40" s="319"/>
      <c r="AN40" s="319"/>
      <c r="AO40" s="607"/>
      <c r="AQ40" s="600" t="s">
        <v>421</v>
      </c>
      <c r="AR40" s="417"/>
      <c r="AS40" s="417"/>
      <c r="AT40" s="417"/>
      <c r="AU40" s="417"/>
      <c r="AV40" s="417"/>
      <c r="AW40" s="417"/>
      <c r="AX40" s="417"/>
      <c r="AY40" s="601"/>
      <c r="AZ40" s="572">
        <v>174</v>
      </c>
      <c r="BA40" s="456"/>
      <c r="BB40" s="456"/>
      <c r="BC40" s="456"/>
      <c r="BD40" s="573"/>
      <c r="BE40" s="573"/>
      <c r="BF40" s="602"/>
      <c r="BG40" s="566" t="s">
        <v>422</v>
      </c>
      <c r="BH40" s="408"/>
      <c r="BI40" s="408"/>
      <c r="BJ40" s="408"/>
      <c r="BK40" s="408"/>
      <c r="BL40" s="7"/>
      <c r="BM40" s="359" t="s">
        <v>161</v>
      </c>
      <c r="BN40" s="359"/>
      <c r="BO40" s="359"/>
      <c r="BP40" s="359"/>
      <c r="BQ40" s="359"/>
      <c r="BR40" s="359"/>
      <c r="BS40" s="359"/>
      <c r="BT40" s="359"/>
      <c r="BU40" s="571"/>
      <c r="BV40" s="572">
        <v>138</v>
      </c>
      <c r="BW40" s="456"/>
      <c r="BX40" s="456"/>
      <c r="BY40" s="456"/>
      <c r="BZ40" s="456"/>
      <c r="CA40" s="456"/>
      <c r="CB40" s="603"/>
      <c r="CD40" s="570" t="s">
        <v>366</v>
      </c>
      <c r="CE40" s="359"/>
      <c r="CF40" s="359"/>
      <c r="CG40" s="359"/>
      <c r="CH40" s="359"/>
      <c r="CI40" s="359"/>
      <c r="CJ40" s="359"/>
      <c r="CK40" s="359"/>
      <c r="CL40" s="359"/>
      <c r="CM40" s="359"/>
      <c r="CN40" s="359"/>
      <c r="CO40" s="359"/>
      <c r="CP40" s="359"/>
      <c r="CQ40" s="571"/>
      <c r="CR40" s="572">
        <v>155773</v>
      </c>
      <c r="CS40" s="456"/>
      <c r="CT40" s="456"/>
      <c r="CU40" s="456"/>
      <c r="CV40" s="456"/>
      <c r="CW40" s="456"/>
      <c r="CX40" s="456"/>
      <c r="CY40" s="585"/>
      <c r="CZ40" s="575">
        <v>2.9</v>
      </c>
      <c r="DA40" s="576"/>
      <c r="DB40" s="576"/>
      <c r="DC40" s="577"/>
      <c r="DD40" s="578">
        <v>154933</v>
      </c>
      <c r="DE40" s="456"/>
      <c r="DF40" s="456"/>
      <c r="DG40" s="456"/>
      <c r="DH40" s="456"/>
      <c r="DI40" s="456"/>
      <c r="DJ40" s="456"/>
      <c r="DK40" s="585"/>
      <c r="DL40" s="578">
        <v>31027</v>
      </c>
      <c r="DM40" s="456"/>
      <c r="DN40" s="456"/>
      <c r="DO40" s="456"/>
      <c r="DP40" s="456"/>
      <c r="DQ40" s="456"/>
      <c r="DR40" s="456"/>
      <c r="DS40" s="456"/>
      <c r="DT40" s="456"/>
      <c r="DU40" s="456"/>
      <c r="DV40" s="585"/>
      <c r="DW40" s="575">
        <v>1.5</v>
      </c>
      <c r="DX40" s="576"/>
      <c r="DY40" s="576"/>
      <c r="DZ40" s="576"/>
      <c r="EA40" s="576"/>
      <c r="EB40" s="576"/>
      <c r="EC40" s="604"/>
    </row>
    <row r="41" spans="2:133" ht="11.25" customHeight="1" x14ac:dyDescent="0.15">
      <c r="B41" s="550" t="s">
        <v>420</v>
      </c>
      <c r="C41" s="551"/>
      <c r="D41" s="551"/>
      <c r="E41" s="551"/>
      <c r="F41" s="551"/>
      <c r="G41" s="551"/>
      <c r="H41" s="551"/>
      <c r="I41" s="551"/>
      <c r="J41" s="551"/>
      <c r="K41" s="551"/>
      <c r="L41" s="551"/>
      <c r="M41" s="551"/>
      <c r="N41" s="551"/>
      <c r="O41" s="551"/>
      <c r="P41" s="551"/>
      <c r="Q41" s="552"/>
      <c r="R41" s="553">
        <v>5765154</v>
      </c>
      <c r="S41" s="592"/>
      <c r="T41" s="592"/>
      <c r="U41" s="592"/>
      <c r="V41" s="592"/>
      <c r="W41" s="592"/>
      <c r="X41" s="592"/>
      <c r="Y41" s="595"/>
      <c r="Z41" s="596">
        <v>100</v>
      </c>
      <c r="AA41" s="596"/>
      <c r="AB41" s="596"/>
      <c r="AC41" s="596"/>
      <c r="AD41" s="597">
        <v>2061890</v>
      </c>
      <c r="AE41" s="597"/>
      <c r="AF41" s="597"/>
      <c r="AG41" s="597"/>
      <c r="AH41" s="597"/>
      <c r="AI41" s="597"/>
      <c r="AJ41" s="597"/>
      <c r="AK41" s="597"/>
      <c r="AL41" s="556">
        <v>100</v>
      </c>
      <c r="AM41" s="598"/>
      <c r="AN41" s="598"/>
      <c r="AO41" s="599"/>
      <c r="AQ41" s="600" t="s">
        <v>423</v>
      </c>
      <c r="AR41" s="417"/>
      <c r="AS41" s="417"/>
      <c r="AT41" s="417"/>
      <c r="AU41" s="417"/>
      <c r="AV41" s="417"/>
      <c r="AW41" s="417"/>
      <c r="AX41" s="417"/>
      <c r="AY41" s="601"/>
      <c r="AZ41" s="572">
        <v>55905</v>
      </c>
      <c r="BA41" s="456"/>
      <c r="BB41" s="456"/>
      <c r="BC41" s="456"/>
      <c r="BD41" s="573"/>
      <c r="BE41" s="573"/>
      <c r="BF41" s="602"/>
      <c r="BG41" s="566"/>
      <c r="BH41" s="408"/>
      <c r="BI41" s="408"/>
      <c r="BJ41" s="408"/>
      <c r="BK41" s="408"/>
      <c r="BL41" s="7"/>
      <c r="BM41" s="359" t="s">
        <v>339</v>
      </c>
      <c r="BN41" s="359"/>
      <c r="BO41" s="359"/>
      <c r="BP41" s="359"/>
      <c r="BQ41" s="359"/>
      <c r="BR41" s="359"/>
      <c r="BS41" s="359"/>
      <c r="BT41" s="359"/>
      <c r="BU41" s="571"/>
      <c r="BV41" s="572">
        <v>2</v>
      </c>
      <c r="BW41" s="456"/>
      <c r="BX41" s="456"/>
      <c r="BY41" s="456"/>
      <c r="BZ41" s="456"/>
      <c r="CA41" s="456"/>
      <c r="CB41" s="603"/>
      <c r="CD41" s="570" t="s">
        <v>282</v>
      </c>
      <c r="CE41" s="359"/>
      <c r="CF41" s="359"/>
      <c r="CG41" s="359"/>
      <c r="CH41" s="359"/>
      <c r="CI41" s="359"/>
      <c r="CJ41" s="359"/>
      <c r="CK41" s="359"/>
      <c r="CL41" s="359"/>
      <c r="CM41" s="359"/>
      <c r="CN41" s="359"/>
      <c r="CO41" s="359"/>
      <c r="CP41" s="359"/>
      <c r="CQ41" s="571"/>
      <c r="CR41" s="572" t="s">
        <v>198</v>
      </c>
      <c r="CS41" s="573"/>
      <c r="CT41" s="573"/>
      <c r="CU41" s="573"/>
      <c r="CV41" s="573"/>
      <c r="CW41" s="573"/>
      <c r="CX41" s="573"/>
      <c r="CY41" s="574"/>
      <c r="CZ41" s="575" t="s">
        <v>198</v>
      </c>
      <c r="DA41" s="576"/>
      <c r="DB41" s="576"/>
      <c r="DC41" s="577"/>
      <c r="DD41" s="578" t="s">
        <v>198</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414</v>
      </c>
      <c r="AR42" s="590"/>
      <c r="AS42" s="590"/>
      <c r="AT42" s="590"/>
      <c r="AU42" s="590"/>
      <c r="AV42" s="590"/>
      <c r="AW42" s="590"/>
      <c r="AX42" s="590"/>
      <c r="AY42" s="591"/>
      <c r="AZ42" s="553">
        <v>195192</v>
      </c>
      <c r="BA42" s="592"/>
      <c r="BB42" s="592"/>
      <c r="BC42" s="592"/>
      <c r="BD42" s="554"/>
      <c r="BE42" s="554"/>
      <c r="BF42" s="593"/>
      <c r="BG42" s="345"/>
      <c r="BH42" s="346"/>
      <c r="BI42" s="346"/>
      <c r="BJ42" s="346"/>
      <c r="BK42" s="346"/>
      <c r="BL42" s="20"/>
      <c r="BM42" s="551" t="s">
        <v>424</v>
      </c>
      <c r="BN42" s="551"/>
      <c r="BO42" s="551"/>
      <c r="BP42" s="551"/>
      <c r="BQ42" s="551"/>
      <c r="BR42" s="551"/>
      <c r="BS42" s="551"/>
      <c r="BT42" s="551"/>
      <c r="BU42" s="552"/>
      <c r="BV42" s="553">
        <v>373</v>
      </c>
      <c r="BW42" s="592"/>
      <c r="BX42" s="592"/>
      <c r="BY42" s="592"/>
      <c r="BZ42" s="592"/>
      <c r="CA42" s="592"/>
      <c r="CB42" s="594"/>
      <c r="CD42" s="570" t="s">
        <v>276</v>
      </c>
      <c r="CE42" s="359"/>
      <c r="CF42" s="359"/>
      <c r="CG42" s="359"/>
      <c r="CH42" s="359"/>
      <c r="CI42" s="359"/>
      <c r="CJ42" s="359"/>
      <c r="CK42" s="359"/>
      <c r="CL42" s="359"/>
      <c r="CM42" s="359"/>
      <c r="CN42" s="359"/>
      <c r="CO42" s="359"/>
      <c r="CP42" s="359"/>
      <c r="CQ42" s="571"/>
      <c r="CR42" s="572">
        <v>615961</v>
      </c>
      <c r="CS42" s="573"/>
      <c r="CT42" s="573"/>
      <c r="CU42" s="573"/>
      <c r="CV42" s="573"/>
      <c r="CW42" s="573"/>
      <c r="CX42" s="573"/>
      <c r="CY42" s="574"/>
      <c r="CZ42" s="575">
        <v>11.5</v>
      </c>
      <c r="DA42" s="576"/>
      <c r="DB42" s="576"/>
      <c r="DC42" s="577"/>
      <c r="DD42" s="578">
        <v>301456</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48</v>
      </c>
      <c r="CD43" s="570" t="s">
        <v>83</v>
      </c>
      <c r="CE43" s="359"/>
      <c r="CF43" s="359"/>
      <c r="CG43" s="359"/>
      <c r="CH43" s="359"/>
      <c r="CI43" s="359"/>
      <c r="CJ43" s="359"/>
      <c r="CK43" s="359"/>
      <c r="CL43" s="359"/>
      <c r="CM43" s="359"/>
      <c r="CN43" s="359"/>
      <c r="CO43" s="359"/>
      <c r="CP43" s="359"/>
      <c r="CQ43" s="571"/>
      <c r="CR43" s="572">
        <v>23151</v>
      </c>
      <c r="CS43" s="573"/>
      <c r="CT43" s="573"/>
      <c r="CU43" s="573"/>
      <c r="CV43" s="573"/>
      <c r="CW43" s="573"/>
      <c r="CX43" s="573"/>
      <c r="CY43" s="574"/>
      <c r="CZ43" s="575">
        <v>0.4</v>
      </c>
      <c r="DA43" s="576"/>
      <c r="DB43" s="576"/>
      <c r="DC43" s="577"/>
      <c r="DD43" s="578">
        <v>23151</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171</v>
      </c>
      <c r="CE44" s="352"/>
      <c r="CF44" s="570" t="s">
        <v>425</v>
      </c>
      <c r="CG44" s="359"/>
      <c r="CH44" s="359"/>
      <c r="CI44" s="359"/>
      <c r="CJ44" s="359"/>
      <c r="CK44" s="359"/>
      <c r="CL44" s="359"/>
      <c r="CM44" s="359"/>
      <c r="CN44" s="359"/>
      <c r="CO44" s="359"/>
      <c r="CP44" s="359"/>
      <c r="CQ44" s="571"/>
      <c r="CR44" s="572">
        <v>615961</v>
      </c>
      <c r="CS44" s="456"/>
      <c r="CT44" s="456"/>
      <c r="CU44" s="456"/>
      <c r="CV44" s="456"/>
      <c r="CW44" s="456"/>
      <c r="CX44" s="456"/>
      <c r="CY44" s="585"/>
      <c r="CZ44" s="575">
        <v>11.5</v>
      </c>
      <c r="DA44" s="319"/>
      <c r="DB44" s="319"/>
      <c r="DC44" s="586"/>
      <c r="DD44" s="578">
        <v>301456</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263</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426</v>
      </c>
      <c r="CG45" s="359"/>
      <c r="CH45" s="359"/>
      <c r="CI45" s="359"/>
      <c r="CJ45" s="359"/>
      <c r="CK45" s="359"/>
      <c r="CL45" s="359"/>
      <c r="CM45" s="359"/>
      <c r="CN45" s="359"/>
      <c r="CO45" s="359"/>
      <c r="CP45" s="359"/>
      <c r="CQ45" s="571"/>
      <c r="CR45" s="572">
        <v>297800</v>
      </c>
      <c r="CS45" s="573"/>
      <c r="CT45" s="573"/>
      <c r="CU45" s="573"/>
      <c r="CV45" s="573"/>
      <c r="CW45" s="573"/>
      <c r="CX45" s="573"/>
      <c r="CY45" s="574"/>
      <c r="CZ45" s="575">
        <v>5.5</v>
      </c>
      <c r="DA45" s="576"/>
      <c r="DB45" s="576"/>
      <c r="DC45" s="577"/>
      <c r="DD45" s="578">
        <v>76026</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53"/>
      <c r="CE46" s="355"/>
      <c r="CF46" s="570" t="s">
        <v>427</v>
      </c>
      <c r="CG46" s="359"/>
      <c r="CH46" s="359"/>
      <c r="CI46" s="359"/>
      <c r="CJ46" s="359"/>
      <c r="CK46" s="359"/>
      <c r="CL46" s="359"/>
      <c r="CM46" s="359"/>
      <c r="CN46" s="359"/>
      <c r="CO46" s="359"/>
      <c r="CP46" s="359"/>
      <c r="CQ46" s="571"/>
      <c r="CR46" s="572">
        <v>311618</v>
      </c>
      <c r="CS46" s="456"/>
      <c r="CT46" s="456"/>
      <c r="CU46" s="456"/>
      <c r="CV46" s="456"/>
      <c r="CW46" s="456"/>
      <c r="CX46" s="456"/>
      <c r="CY46" s="585"/>
      <c r="CZ46" s="575">
        <v>5.8</v>
      </c>
      <c r="DA46" s="319"/>
      <c r="DB46" s="319"/>
      <c r="DC46" s="586"/>
      <c r="DD46" s="578">
        <v>218887</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53"/>
      <c r="CE47" s="355"/>
      <c r="CF47" s="570" t="s">
        <v>428</v>
      </c>
      <c r="CG47" s="359"/>
      <c r="CH47" s="359"/>
      <c r="CI47" s="359"/>
      <c r="CJ47" s="359"/>
      <c r="CK47" s="359"/>
      <c r="CL47" s="359"/>
      <c r="CM47" s="359"/>
      <c r="CN47" s="359"/>
      <c r="CO47" s="359"/>
      <c r="CP47" s="359"/>
      <c r="CQ47" s="571"/>
      <c r="CR47" s="572" t="s">
        <v>198</v>
      </c>
      <c r="CS47" s="573"/>
      <c r="CT47" s="573"/>
      <c r="CU47" s="573"/>
      <c r="CV47" s="573"/>
      <c r="CW47" s="573"/>
      <c r="CX47" s="573"/>
      <c r="CY47" s="574"/>
      <c r="CZ47" s="575" t="s">
        <v>198</v>
      </c>
      <c r="DA47" s="576"/>
      <c r="DB47" s="576"/>
      <c r="DC47" s="577"/>
      <c r="DD47" s="578" t="s">
        <v>198</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56"/>
      <c r="CE48" s="358"/>
      <c r="CF48" s="570" t="s">
        <v>358</v>
      </c>
      <c r="CG48" s="359"/>
      <c r="CH48" s="359"/>
      <c r="CI48" s="359"/>
      <c r="CJ48" s="359"/>
      <c r="CK48" s="359"/>
      <c r="CL48" s="359"/>
      <c r="CM48" s="359"/>
      <c r="CN48" s="359"/>
      <c r="CO48" s="359"/>
      <c r="CP48" s="359"/>
      <c r="CQ48" s="571"/>
      <c r="CR48" s="572" t="s">
        <v>198</v>
      </c>
      <c r="CS48" s="456"/>
      <c r="CT48" s="456"/>
      <c r="CU48" s="456"/>
      <c r="CV48" s="456"/>
      <c r="CW48" s="456"/>
      <c r="CX48" s="456"/>
      <c r="CY48" s="585"/>
      <c r="CZ48" s="575" t="s">
        <v>198</v>
      </c>
      <c r="DA48" s="319"/>
      <c r="DB48" s="319"/>
      <c r="DC48" s="586"/>
      <c r="DD48" s="578" t="s">
        <v>198</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189</v>
      </c>
      <c r="CE49" s="551"/>
      <c r="CF49" s="551"/>
      <c r="CG49" s="551"/>
      <c r="CH49" s="551"/>
      <c r="CI49" s="551"/>
      <c r="CJ49" s="551"/>
      <c r="CK49" s="551"/>
      <c r="CL49" s="551"/>
      <c r="CM49" s="551"/>
      <c r="CN49" s="551"/>
      <c r="CO49" s="551"/>
      <c r="CP49" s="551"/>
      <c r="CQ49" s="552"/>
      <c r="CR49" s="553">
        <v>5369412</v>
      </c>
      <c r="CS49" s="554"/>
      <c r="CT49" s="554"/>
      <c r="CU49" s="554"/>
      <c r="CV49" s="554"/>
      <c r="CW49" s="554"/>
      <c r="CX49" s="554"/>
      <c r="CY49" s="555"/>
      <c r="CZ49" s="556">
        <v>100</v>
      </c>
      <c r="DA49" s="557"/>
      <c r="DB49" s="557"/>
      <c r="DC49" s="558"/>
      <c r="DD49" s="559">
        <v>4521714</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OWS4MLDlwvKGyREN3yvcXsyZ8fGHXaa2V+SB2eYDKFfJw29R42W7o3HB/Jmb5cS4+iQzg3qhUrPoHZ/iayOg==" saltValue="fdR5bPZeMxywRW1MJPNE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0" t="s">
        <v>293</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297</v>
      </c>
      <c r="DK2" s="972"/>
      <c r="DL2" s="972"/>
      <c r="DM2" s="972"/>
      <c r="DN2" s="972"/>
      <c r="DO2" s="973"/>
      <c r="DP2" s="50"/>
      <c r="DQ2" s="971" t="s">
        <v>88</v>
      </c>
      <c r="DR2" s="972"/>
      <c r="DS2" s="972"/>
      <c r="DT2" s="972"/>
      <c r="DU2" s="972"/>
      <c r="DV2" s="972"/>
      <c r="DW2" s="972"/>
      <c r="DX2" s="972"/>
      <c r="DY2" s="972"/>
      <c r="DZ2" s="97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430</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15">
      <c r="A5" s="659" t="s">
        <v>432</v>
      </c>
      <c r="B5" s="660"/>
      <c r="C5" s="660"/>
      <c r="D5" s="660"/>
      <c r="E5" s="660"/>
      <c r="F5" s="660"/>
      <c r="G5" s="660"/>
      <c r="H5" s="660"/>
      <c r="I5" s="660"/>
      <c r="J5" s="660"/>
      <c r="K5" s="660"/>
      <c r="L5" s="660"/>
      <c r="M5" s="660"/>
      <c r="N5" s="660"/>
      <c r="O5" s="660"/>
      <c r="P5" s="661"/>
      <c r="Q5" s="651" t="s">
        <v>177</v>
      </c>
      <c r="R5" s="652"/>
      <c r="S5" s="652"/>
      <c r="T5" s="652"/>
      <c r="U5" s="653"/>
      <c r="V5" s="651" t="s">
        <v>433</v>
      </c>
      <c r="W5" s="652"/>
      <c r="X5" s="652"/>
      <c r="Y5" s="652"/>
      <c r="Z5" s="653"/>
      <c r="AA5" s="651" t="s">
        <v>434</v>
      </c>
      <c r="AB5" s="652"/>
      <c r="AC5" s="652"/>
      <c r="AD5" s="652"/>
      <c r="AE5" s="652"/>
      <c r="AF5" s="693" t="s">
        <v>174</v>
      </c>
      <c r="AG5" s="652"/>
      <c r="AH5" s="652"/>
      <c r="AI5" s="652"/>
      <c r="AJ5" s="657"/>
      <c r="AK5" s="652" t="s">
        <v>435</v>
      </c>
      <c r="AL5" s="652"/>
      <c r="AM5" s="652"/>
      <c r="AN5" s="652"/>
      <c r="AO5" s="653"/>
      <c r="AP5" s="651" t="s">
        <v>436</v>
      </c>
      <c r="AQ5" s="652"/>
      <c r="AR5" s="652"/>
      <c r="AS5" s="652"/>
      <c r="AT5" s="653"/>
      <c r="AU5" s="651" t="s">
        <v>438</v>
      </c>
      <c r="AV5" s="652"/>
      <c r="AW5" s="652"/>
      <c r="AX5" s="652"/>
      <c r="AY5" s="657"/>
      <c r="AZ5" s="56"/>
      <c r="BA5" s="56"/>
      <c r="BB5" s="56"/>
      <c r="BC5" s="56"/>
      <c r="BD5" s="56"/>
      <c r="BE5" s="67"/>
      <c r="BF5" s="67"/>
      <c r="BG5" s="67"/>
      <c r="BH5" s="67"/>
      <c r="BI5" s="67"/>
      <c r="BJ5" s="67"/>
      <c r="BK5" s="67"/>
      <c r="BL5" s="67"/>
      <c r="BM5" s="67"/>
      <c r="BN5" s="67"/>
      <c r="BO5" s="67"/>
      <c r="BP5" s="67"/>
      <c r="BQ5" s="659" t="s">
        <v>439</v>
      </c>
      <c r="BR5" s="660"/>
      <c r="BS5" s="660"/>
      <c r="BT5" s="660"/>
      <c r="BU5" s="660"/>
      <c r="BV5" s="660"/>
      <c r="BW5" s="660"/>
      <c r="BX5" s="660"/>
      <c r="BY5" s="660"/>
      <c r="BZ5" s="660"/>
      <c r="CA5" s="660"/>
      <c r="CB5" s="660"/>
      <c r="CC5" s="660"/>
      <c r="CD5" s="660"/>
      <c r="CE5" s="660"/>
      <c r="CF5" s="660"/>
      <c r="CG5" s="661"/>
      <c r="CH5" s="651" t="s">
        <v>363</v>
      </c>
      <c r="CI5" s="652"/>
      <c r="CJ5" s="652"/>
      <c r="CK5" s="652"/>
      <c r="CL5" s="653"/>
      <c r="CM5" s="651" t="s">
        <v>319</v>
      </c>
      <c r="CN5" s="652"/>
      <c r="CO5" s="652"/>
      <c r="CP5" s="652"/>
      <c r="CQ5" s="653"/>
      <c r="CR5" s="651" t="s">
        <v>243</v>
      </c>
      <c r="CS5" s="652"/>
      <c r="CT5" s="652"/>
      <c r="CU5" s="652"/>
      <c r="CV5" s="653"/>
      <c r="CW5" s="651" t="s">
        <v>50</v>
      </c>
      <c r="CX5" s="652"/>
      <c r="CY5" s="652"/>
      <c r="CZ5" s="652"/>
      <c r="DA5" s="653"/>
      <c r="DB5" s="651" t="s">
        <v>440</v>
      </c>
      <c r="DC5" s="652"/>
      <c r="DD5" s="652"/>
      <c r="DE5" s="652"/>
      <c r="DF5" s="653"/>
      <c r="DG5" s="983" t="s">
        <v>240</v>
      </c>
      <c r="DH5" s="984"/>
      <c r="DI5" s="984"/>
      <c r="DJ5" s="984"/>
      <c r="DK5" s="985"/>
      <c r="DL5" s="983" t="s">
        <v>443</v>
      </c>
      <c r="DM5" s="984"/>
      <c r="DN5" s="984"/>
      <c r="DO5" s="984"/>
      <c r="DP5" s="985"/>
      <c r="DQ5" s="651" t="s">
        <v>444</v>
      </c>
      <c r="DR5" s="652"/>
      <c r="DS5" s="652"/>
      <c r="DT5" s="652"/>
      <c r="DU5" s="653"/>
      <c r="DV5" s="651" t="s">
        <v>438</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15">
      <c r="A7" s="51">
        <v>1</v>
      </c>
      <c r="B7" s="924" t="s">
        <v>446</v>
      </c>
      <c r="C7" s="925"/>
      <c r="D7" s="925"/>
      <c r="E7" s="925"/>
      <c r="F7" s="925"/>
      <c r="G7" s="925"/>
      <c r="H7" s="925"/>
      <c r="I7" s="925"/>
      <c r="J7" s="925"/>
      <c r="K7" s="925"/>
      <c r="L7" s="925"/>
      <c r="M7" s="925"/>
      <c r="N7" s="925"/>
      <c r="O7" s="925"/>
      <c r="P7" s="926"/>
      <c r="Q7" s="927">
        <v>5764</v>
      </c>
      <c r="R7" s="928"/>
      <c r="S7" s="928"/>
      <c r="T7" s="928"/>
      <c r="U7" s="928"/>
      <c r="V7" s="928">
        <v>5368</v>
      </c>
      <c r="W7" s="928"/>
      <c r="X7" s="928"/>
      <c r="Y7" s="928"/>
      <c r="Z7" s="928"/>
      <c r="AA7" s="928">
        <v>396</v>
      </c>
      <c r="AB7" s="928"/>
      <c r="AC7" s="928"/>
      <c r="AD7" s="928"/>
      <c r="AE7" s="974"/>
      <c r="AF7" s="975">
        <v>321</v>
      </c>
      <c r="AG7" s="976"/>
      <c r="AH7" s="976"/>
      <c r="AI7" s="976"/>
      <c r="AJ7" s="977"/>
      <c r="AK7" s="978">
        <v>1</v>
      </c>
      <c r="AL7" s="928"/>
      <c r="AM7" s="928"/>
      <c r="AN7" s="928"/>
      <c r="AO7" s="928"/>
      <c r="AP7" s="928">
        <v>2062</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c r="BT7" s="925"/>
      <c r="BU7" s="925"/>
      <c r="BV7" s="925"/>
      <c r="BW7" s="925"/>
      <c r="BX7" s="925"/>
      <c r="BY7" s="925"/>
      <c r="BZ7" s="925"/>
      <c r="CA7" s="925"/>
      <c r="CB7" s="925"/>
      <c r="CC7" s="925"/>
      <c r="CD7" s="925"/>
      <c r="CE7" s="925"/>
      <c r="CF7" s="925"/>
      <c r="CG7" s="926"/>
      <c r="CH7" s="979"/>
      <c r="CI7" s="980"/>
      <c r="CJ7" s="980"/>
      <c r="CK7" s="980"/>
      <c r="CL7" s="981"/>
      <c r="CM7" s="979"/>
      <c r="CN7" s="980"/>
      <c r="CO7" s="980"/>
      <c r="CP7" s="980"/>
      <c r="CQ7" s="981"/>
      <c r="CR7" s="979"/>
      <c r="CS7" s="980"/>
      <c r="CT7" s="980"/>
      <c r="CU7" s="980"/>
      <c r="CV7" s="981"/>
      <c r="CW7" s="979"/>
      <c r="CX7" s="980"/>
      <c r="CY7" s="980"/>
      <c r="CZ7" s="980"/>
      <c r="DA7" s="981"/>
      <c r="DB7" s="979"/>
      <c r="DC7" s="980"/>
      <c r="DD7" s="980"/>
      <c r="DE7" s="980"/>
      <c r="DF7" s="981"/>
      <c r="DG7" s="979"/>
      <c r="DH7" s="980"/>
      <c r="DI7" s="980"/>
      <c r="DJ7" s="980"/>
      <c r="DK7" s="981"/>
      <c r="DL7" s="979"/>
      <c r="DM7" s="980"/>
      <c r="DN7" s="980"/>
      <c r="DO7" s="980"/>
      <c r="DP7" s="981"/>
      <c r="DQ7" s="979"/>
      <c r="DR7" s="980"/>
      <c r="DS7" s="980"/>
      <c r="DT7" s="980"/>
      <c r="DU7" s="981"/>
      <c r="DV7" s="924"/>
      <c r="DW7" s="925"/>
      <c r="DX7" s="925"/>
      <c r="DY7" s="925"/>
      <c r="DZ7" s="982"/>
      <c r="EA7" s="67"/>
    </row>
    <row r="8" spans="1:131" s="47" customFormat="1" ht="26.25" customHeight="1" x14ac:dyDescent="0.15">
      <c r="A8" s="52">
        <v>2</v>
      </c>
      <c r="B8" s="913" t="s">
        <v>168</v>
      </c>
      <c r="C8" s="914"/>
      <c r="D8" s="914"/>
      <c r="E8" s="914"/>
      <c r="F8" s="914"/>
      <c r="G8" s="914"/>
      <c r="H8" s="914"/>
      <c r="I8" s="914"/>
      <c r="J8" s="914"/>
      <c r="K8" s="914"/>
      <c r="L8" s="914"/>
      <c r="M8" s="914"/>
      <c r="N8" s="914"/>
      <c r="O8" s="914"/>
      <c r="P8" s="915"/>
      <c r="Q8" s="916">
        <v>1</v>
      </c>
      <c r="R8" s="917"/>
      <c r="S8" s="917"/>
      <c r="T8" s="917"/>
      <c r="U8" s="917"/>
      <c r="V8" s="917">
        <v>1</v>
      </c>
      <c r="W8" s="917"/>
      <c r="X8" s="917"/>
      <c r="Y8" s="917"/>
      <c r="Z8" s="917"/>
      <c r="AA8" s="917"/>
      <c r="AB8" s="917"/>
      <c r="AC8" s="917"/>
      <c r="AD8" s="917"/>
      <c r="AE8" s="923"/>
      <c r="AF8" s="943" t="s">
        <v>198</v>
      </c>
      <c r="AG8" s="921"/>
      <c r="AH8" s="921"/>
      <c r="AI8" s="921"/>
      <c r="AJ8" s="944"/>
      <c r="AK8" s="922"/>
      <c r="AL8" s="917"/>
      <c r="AM8" s="917"/>
      <c r="AN8" s="917"/>
      <c r="AO8" s="917"/>
      <c r="AP8" s="917"/>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15">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15">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15">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15">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15">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15">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15">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15">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15">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15">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15">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15">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15">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15">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448</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15">
      <c r="A23" s="53" t="s">
        <v>250</v>
      </c>
      <c r="B23" s="891" t="s">
        <v>302</v>
      </c>
      <c r="C23" s="892"/>
      <c r="D23" s="892"/>
      <c r="E23" s="892"/>
      <c r="F23" s="892"/>
      <c r="G23" s="892"/>
      <c r="H23" s="892"/>
      <c r="I23" s="892"/>
      <c r="J23" s="892"/>
      <c r="K23" s="892"/>
      <c r="L23" s="892"/>
      <c r="M23" s="892"/>
      <c r="N23" s="892"/>
      <c r="O23" s="892"/>
      <c r="P23" s="893"/>
      <c r="Q23" s="962">
        <v>5765</v>
      </c>
      <c r="R23" s="903"/>
      <c r="S23" s="903"/>
      <c r="T23" s="903"/>
      <c r="U23" s="903"/>
      <c r="V23" s="903">
        <v>5369</v>
      </c>
      <c r="W23" s="903"/>
      <c r="X23" s="903"/>
      <c r="Y23" s="903"/>
      <c r="Z23" s="903"/>
      <c r="AA23" s="903">
        <v>396</v>
      </c>
      <c r="AB23" s="903"/>
      <c r="AC23" s="903"/>
      <c r="AD23" s="903"/>
      <c r="AE23" s="963"/>
      <c r="AF23" s="934">
        <v>321</v>
      </c>
      <c r="AG23" s="903"/>
      <c r="AH23" s="903"/>
      <c r="AI23" s="903"/>
      <c r="AJ23" s="935"/>
      <c r="AK23" s="936"/>
      <c r="AL23" s="902"/>
      <c r="AM23" s="902"/>
      <c r="AN23" s="902"/>
      <c r="AO23" s="902"/>
      <c r="AP23" s="903">
        <v>2062</v>
      </c>
      <c r="AQ23" s="903"/>
      <c r="AR23" s="903"/>
      <c r="AS23" s="903"/>
      <c r="AT23" s="903"/>
      <c r="AU23" s="904"/>
      <c r="AV23" s="904"/>
      <c r="AW23" s="904"/>
      <c r="AX23" s="904"/>
      <c r="AY23" s="905"/>
      <c r="AZ23" s="938" t="s">
        <v>198</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15">
      <c r="A24" s="960" t="s">
        <v>382</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15">
      <c r="A25" s="961" t="s">
        <v>416</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15">
      <c r="A26" s="659" t="s">
        <v>432</v>
      </c>
      <c r="B26" s="660"/>
      <c r="C26" s="660"/>
      <c r="D26" s="660"/>
      <c r="E26" s="660"/>
      <c r="F26" s="660"/>
      <c r="G26" s="660"/>
      <c r="H26" s="660"/>
      <c r="I26" s="660"/>
      <c r="J26" s="660"/>
      <c r="K26" s="660"/>
      <c r="L26" s="660"/>
      <c r="M26" s="660"/>
      <c r="N26" s="660"/>
      <c r="O26" s="660"/>
      <c r="P26" s="661"/>
      <c r="Q26" s="651" t="s">
        <v>450</v>
      </c>
      <c r="R26" s="652"/>
      <c r="S26" s="652"/>
      <c r="T26" s="652"/>
      <c r="U26" s="653"/>
      <c r="V26" s="651" t="s">
        <v>451</v>
      </c>
      <c r="W26" s="652"/>
      <c r="X26" s="652"/>
      <c r="Y26" s="652"/>
      <c r="Z26" s="653"/>
      <c r="AA26" s="651" t="s">
        <v>452</v>
      </c>
      <c r="AB26" s="652"/>
      <c r="AC26" s="652"/>
      <c r="AD26" s="652"/>
      <c r="AE26" s="652"/>
      <c r="AF26" s="665" t="s">
        <v>247</v>
      </c>
      <c r="AG26" s="666"/>
      <c r="AH26" s="666"/>
      <c r="AI26" s="666"/>
      <c r="AJ26" s="667"/>
      <c r="AK26" s="652" t="s">
        <v>386</v>
      </c>
      <c r="AL26" s="652"/>
      <c r="AM26" s="652"/>
      <c r="AN26" s="652"/>
      <c r="AO26" s="653"/>
      <c r="AP26" s="651" t="s">
        <v>354</v>
      </c>
      <c r="AQ26" s="652"/>
      <c r="AR26" s="652"/>
      <c r="AS26" s="652"/>
      <c r="AT26" s="653"/>
      <c r="AU26" s="651" t="s">
        <v>453</v>
      </c>
      <c r="AV26" s="652"/>
      <c r="AW26" s="652"/>
      <c r="AX26" s="652"/>
      <c r="AY26" s="653"/>
      <c r="AZ26" s="651" t="s">
        <v>454</v>
      </c>
      <c r="BA26" s="652"/>
      <c r="BB26" s="652"/>
      <c r="BC26" s="652"/>
      <c r="BD26" s="653"/>
      <c r="BE26" s="651" t="s">
        <v>438</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15">
      <c r="A28" s="54">
        <v>1</v>
      </c>
      <c r="B28" s="924" t="s">
        <v>455</v>
      </c>
      <c r="C28" s="925"/>
      <c r="D28" s="925"/>
      <c r="E28" s="925"/>
      <c r="F28" s="925"/>
      <c r="G28" s="925"/>
      <c r="H28" s="925"/>
      <c r="I28" s="925"/>
      <c r="J28" s="925"/>
      <c r="K28" s="925"/>
      <c r="L28" s="925"/>
      <c r="M28" s="925"/>
      <c r="N28" s="925"/>
      <c r="O28" s="925"/>
      <c r="P28" s="926"/>
      <c r="Q28" s="951">
        <v>685</v>
      </c>
      <c r="R28" s="952"/>
      <c r="S28" s="952"/>
      <c r="T28" s="952"/>
      <c r="U28" s="952"/>
      <c r="V28" s="952">
        <v>680</v>
      </c>
      <c r="W28" s="952"/>
      <c r="X28" s="952"/>
      <c r="Y28" s="952"/>
      <c r="Z28" s="952"/>
      <c r="AA28" s="952">
        <v>5</v>
      </c>
      <c r="AB28" s="952"/>
      <c r="AC28" s="952"/>
      <c r="AD28" s="952"/>
      <c r="AE28" s="953"/>
      <c r="AF28" s="954">
        <v>5</v>
      </c>
      <c r="AG28" s="952"/>
      <c r="AH28" s="952"/>
      <c r="AI28" s="952"/>
      <c r="AJ28" s="955"/>
      <c r="AK28" s="956">
        <v>56</v>
      </c>
      <c r="AL28" s="952"/>
      <c r="AM28" s="952"/>
      <c r="AN28" s="952"/>
      <c r="AO28" s="952"/>
      <c r="AP28" s="952" t="s">
        <v>198</v>
      </c>
      <c r="AQ28" s="952"/>
      <c r="AR28" s="952"/>
      <c r="AS28" s="952"/>
      <c r="AT28" s="952"/>
      <c r="AU28" s="952" t="s">
        <v>198</v>
      </c>
      <c r="AV28" s="952"/>
      <c r="AW28" s="952"/>
      <c r="AX28" s="952"/>
      <c r="AY28" s="952"/>
      <c r="AZ28" s="957"/>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15">
      <c r="A29" s="54">
        <v>2</v>
      </c>
      <c r="B29" s="913" t="s">
        <v>456</v>
      </c>
      <c r="C29" s="914"/>
      <c r="D29" s="914"/>
      <c r="E29" s="914"/>
      <c r="F29" s="914"/>
      <c r="G29" s="914"/>
      <c r="H29" s="914"/>
      <c r="I29" s="914"/>
      <c r="J29" s="914"/>
      <c r="K29" s="914"/>
      <c r="L29" s="914"/>
      <c r="M29" s="914"/>
      <c r="N29" s="914"/>
      <c r="O29" s="914"/>
      <c r="P29" s="915"/>
      <c r="Q29" s="916">
        <v>582</v>
      </c>
      <c r="R29" s="917"/>
      <c r="S29" s="917"/>
      <c r="T29" s="917"/>
      <c r="U29" s="917"/>
      <c r="V29" s="917">
        <v>582</v>
      </c>
      <c r="W29" s="917"/>
      <c r="X29" s="917"/>
      <c r="Y29" s="917"/>
      <c r="Z29" s="917"/>
      <c r="AA29" s="917">
        <v>0</v>
      </c>
      <c r="AB29" s="917"/>
      <c r="AC29" s="917"/>
      <c r="AD29" s="917"/>
      <c r="AE29" s="923"/>
      <c r="AF29" s="943">
        <v>0</v>
      </c>
      <c r="AG29" s="921"/>
      <c r="AH29" s="921"/>
      <c r="AI29" s="921"/>
      <c r="AJ29" s="944"/>
      <c r="AK29" s="922">
        <v>101</v>
      </c>
      <c r="AL29" s="917"/>
      <c r="AM29" s="917"/>
      <c r="AN29" s="917"/>
      <c r="AO29" s="917"/>
      <c r="AP29" s="917" t="s">
        <v>198</v>
      </c>
      <c r="AQ29" s="917"/>
      <c r="AR29" s="917"/>
      <c r="AS29" s="917"/>
      <c r="AT29" s="917"/>
      <c r="AU29" s="917" t="s">
        <v>198</v>
      </c>
      <c r="AV29" s="917"/>
      <c r="AW29" s="917"/>
      <c r="AX29" s="917"/>
      <c r="AY29" s="917"/>
      <c r="AZ29" s="950"/>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15">
      <c r="A30" s="54">
        <v>3</v>
      </c>
      <c r="B30" s="913" t="s">
        <v>102</v>
      </c>
      <c r="C30" s="914"/>
      <c r="D30" s="914"/>
      <c r="E30" s="914"/>
      <c r="F30" s="914"/>
      <c r="G30" s="914"/>
      <c r="H30" s="914"/>
      <c r="I30" s="914"/>
      <c r="J30" s="914"/>
      <c r="K30" s="914"/>
      <c r="L30" s="914"/>
      <c r="M30" s="914"/>
      <c r="N30" s="914"/>
      <c r="O30" s="914"/>
      <c r="P30" s="915"/>
      <c r="Q30" s="916">
        <v>81</v>
      </c>
      <c r="R30" s="917"/>
      <c r="S30" s="917"/>
      <c r="T30" s="917"/>
      <c r="U30" s="917"/>
      <c r="V30" s="917">
        <v>81</v>
      </c>
      <c r="W30" s="917"/>
      <c r="X30" s="917"/>
      <c r="Y30" s="917"/>
      <c r="Z30" s="917"/>
      <c r="AA30" s="917">
        <v>0</v>
      </c>
      <c r="AB30" s="917"/>
      <c r="AC30" s="917"/>
      <c r="AD30" s="917"/>
      <c r="AE30" s="923"/>
      <c r="AF30" s="943">
        <v>0</v>
      </c>
      <c r="AG30" s="921"/>
      <c r="AH30" s="921"/>
      <c r="AI30" s="921"/>
      <c r="AJ30" s="944"/>
      <c r="AK30" s="922">
        <v>25</v>
      </c>
      <c r="AL30" s="917"/>
      <c r="AM30" s="917"/>
      <c r="AN30" s="917"/>
      <c r="AO30" s="917"/>
      <c r="AP30" s="917" t="s">
        <v>198</v>
      </c>
      <c r="AQ30" s="917"/>
      <c r="AR30" s="917"/>
      <c r="AS30" s="917"/>
      <c r="AT30" s="917"/>
      <c r="AU30" s="917" t="s">
        <v>198</v>
      </c>
      <c r="AV30" s="917"/>
      <c r="AW30" s="917"/>
      <c r="AX30" s="917"/>
      <c r="AY30" s="917"/>
      <c r="AZ30" s="950"/>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15">
      <c r="A31" s="54">
        <v>4</v>
      </c>
      <c r="B31" s="913" t="s">
        <v>140</v>
      </c>
      <c r="C31" s="914"/>
      <c r="D31" s="914"/>
      <c r="E31" s="914"/>
      <c r="F31" s="914"/>
      <c r="G31" s="914"/>
      <c r="H31" s="914"/>
      <c r="I31" s="914"/>
      <c r="J31" s="914"/>
      <c r="K31" s="914"/>
      <c r="L31" s="914"/>
      <c r="M31" s="914"/>
      <c r="N31" s="914"/>
      <c r="O31" s="914"/>
      <c r="P31" s="915"/>
      <c r="Q31" s="916">
        <v>125</v>
      </c>
      <c r="R31" s="917"/>
      <c r="S31" s="917"/>
      <c r="T31" s="917"/>
      <c r="U31" s="917"/>
      <c r="V31" s="917">
        <v>106</v>
      </c>
      <c r="W31" s="917"/>
      <c r="X31" s="917"/>
      <c r="Y31" s="917"/>
      <c r="Z31" s="917"/>
      <c r="AA31" s="917">
        <v>19</v>
      </c>
      <c r="AB31" s="917"/>
      <c r="AC31" s="917"/>
      <c r="AD31" s="917"/>
      <c r="AE31" s="923"/>
      <c r="AF31" s="943">
        <v>187</v>
      </c>
      <c r="AG31" s="921"/>
      <c r="AH31" s="921"/>
      <c r="AI31" s="921"/>
      <c r="AJ31" s="944"/>
      <c r="AK31" s="922">
        <v>74</v>
      </c>
      <c r="AL31" s="917"/>
      <c r="AM31" s="917"/>
      <c r="AN31" s="917"/>
      <c r="AO31" s="917"/>
      <c r="AP31" s="917">
        <v>1365</v>
      </c>
      <c r="AQ31" s="917"/>
      <c r="AR31" s="917"/>
      <c r="AS31" s="917"/>
      <c r="AT31" s="917"/>
      <c r="AU31" s="917">
        <v>1394</v>
      </c>
      <c r="AV31" s="917"/>
      <c r="AW31" s="917"/>
      <c r="AX31" s="917"/>
      <c r="AY31" s="917"/>
      <c r="AZ31" s="950" t="s">
        <v>198</v>
      </c>
      <c r="BA31" s="950"/>
      <c r="BB31" s="950"/>
      <c r="BC31" s="950"/>
      <c r="BD31" s="950"/>
      <c r="BE31" s="918" t="s">
        <v>458</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15">
      <c r="A32" s="54">
        <v>5</v>
      </c>
      <c r="B32" s="913" t="s">
        <v>390</v>
      </c>
      <c r="C32" s="914"/>
      <c r="D32" s="914"/>
      <c r="E32" s="914"/>
      <c r="F32" s="914"/>
      <c r="G32" s="914"/>
      <c r="H32" s="914"/>
      <c r="I32" s="914"/>
      <c r="J32" s="914"/>
      <c r="K32" s="914"/>
      <c r="L32" s="914"/>
      <c r="M32" s="914"/>
      <c r="N32" s="914"/>
      <c r="O32" s="914"/>
      <c r="P32" s="915"/>
      <c r="Q32" s="916">
        <v>188</v>
      </c>
      <c r="R32" s="917"/>
      <c r="S32" s="917"/>
      <c r="T32" s="917"/>
      <c r="U32" s="917"/>
      <c r="V32" s="917">
        <v>183</v>
      </c>
      <c r="W32" s="917"/>
      <c r="X32" s="917"/>
      <c r="Y32" s="917"/>
      <c r="Z32" s="917"/>
      <c r="AA32" s="917">
        <v>5</v>
      </c>
      <c r="AB32" s="917"/>
      <c r="AC32" s="917"/>
      <c r="AD32" s="917"/>
      <c r="AE32" s="923"/>
      <c r="AF32" s="943">
        <v>52</v>
      </c>
      <c r="AG32" s="921"/>
      <c r="AH32" s="921"/>
      <c r="AI32" s="921"/>
      <c r="AJ32" s="944"/>
      <c r="AK32" s="922">
        <v>195</v>
      </c>
      <c r="AL32" s="917"/>
      <c r="AM32" s="917"/>
      <c r="AN32" s="917"/>
      <c r="AO32" s="917"/>
      <c r="AP32" s="917">
        <v>954</v>
      </c>
      <c r="AQ32" s="917"/>
      <c r="AR32" s="917"/>
      <c r="AS32" s="917"/>
      <c r="AT32" s="917"/>
      <c r="AU32" s="917">
        <v>1681</v>
      </c>
      <c r="AV32" s="917"/>
      <c r="AW32" s="917"/>
      <c r="AX32" s="917"/>
      <c r="AY32" s="917"/>
      <c r="AZ32" s="950" t="s">
        <v>198</v>
      </c>
      <c r="BA32" s="950"/>
      <c r="BB32" s="950"/>
      <c r="BC32" s="950"/>
      <c r="BD32" s="950"/>
      <c r="BE32" s="918" t="s">
        <v>458</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15">
      <c r="A33" s="54">
        <v>6</v>
      </c>
      <c r="B33" s="913"/>
      <c r="C33" s="914"/>
      <c r="D33" s="914"/>
      <c r="E33" s="914"/>
      <c r="F33" s="914"/>
      <c r="G33" s="914"/>
      <c r="H33" s="914"/>
      <c r="I33" s="914"/>
      <c r="J33" s="914"/>
      <c r="K33" s="914"/>
      <c r="L33" s="914"/>
      <c r="M33" s="914"/>
      <c r="N33" s="914"/>
      <c r="O33" s="914"/>
      <c r="P33" s="915"/>
      <c r="Q33" s="916"/>
      <c r="R33" s="917"/>
      <c r="S33" s="917"/>
      <c r="T33" s="917"/>
      <c r="U33" s="917"/>
      <c r="V33" s="917"/>
      <c r="W33" s="917"/>
      <c r="X33" s="917"/>
      <c r="Y33" s="917"/>
      <c r="Z33" s="917"/>
      <c r="AA33" s="917"/>
      <c r="AB33" s="917"/>
      <c r="AC33" s="917"/>
      <c r="AD33" s="917"/>
      <c r="AE33" s="923"/>
      <c r="AF33" s="943"/>
      <c r="AG33" s="921"/>
      <c r="AH33" s="921"/>
      <c r="AI33" s="921"/>
      <c r="AJ33" s="944"/>
      <c r="AK33" s="922"/>
      <c r="AL33" s="917"/>
      <c r="AM33" s="917"/>
      <c r="AN33" s="917"/>
      <c r="AO33" s="917"/>
      <c r="AP33" s="917"/>
      <c r="AQ33" s="917"/>
      <c r="AR33" s="917"/>
      <c r="AS33" s="917"/>
      <c r="AT33" s="917"/>
      <c r="AU33" s="917"/>
      <c r="AV33" s="917"/>
      <c r="AW33" s="917"/>
      <c r="AX33" s="917"/>
      <c r="AY33" s="917"/>
      <c r="AZ33" s="950"/>
      <c r="BA33" s="950"/>
      <c r="BB33" s="950"/>
      <c r="BC33" s="950"/>
      <c r="BD33" s="950"/>
      <c r="BE33" s="918"/>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15">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15">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15">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15">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15">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15">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15">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15">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15">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15">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15">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15">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15">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15">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15">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15">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15">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15">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15">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15">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15">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15">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15">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15">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15">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15">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15">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15">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15">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459</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15">
      <c r="A63" s="53" t="s">
        <v>250</v>
      </c>
      <c r="B63" s="891" t="s">
        <v>372</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245</v>
      </c>
      <c r="AG63" s="903"/>
      <c r="AH63" s="903"/>
      <c r="AI63" s="903"/>
      <c r="AJ63" s="935"/>
      <c r="AK63" s="936"/>
      <c r="AL63" s="902"/>
      <c r="AM63" s="902"/>
      <c r="AN63" s="902"/>
      <c r="AO63" s="902"/>
      <c r="AP63" s="903">
        <v>2319</v>
      </c>
      <c r="AQ63" s="903"/>
      <c r="AR63" s="903"/>
      <c r="AS63" s="903"/>
      <c r="AT63" s="903"/>
      <c r="AU63" s="903">
        <v>3075</v>
      </c>
      <c r="AV63" s="903"/>
      <c r="AW63" s="903"/>
      <c r="AX63" s="903"/>
      <c r="AY63" s="903"/>
      <c r="AZ63" s="937"/>
      <c r="BA63" s="937"/>
      <c r="BB63" s="937"/>
      <c r="BC63" s="937"/>
      <c r="BD63" s="937"/>
      <c r="BE63" s="904"/>
      <c r="BF63" s="904"/>
      <c r="BG63" s="904"/>
      <c r="BH63" s="904"/>
      <c r="BI63" s="905"/>
      <c r="BJ63" s="938" t="s">
        <v>198</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15">
      <c r="A65" s="56" t="s">
        <v>447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15">
      <c r="A66" s="659" t="s">
        <v>441</v>
      </c>
      <c r="B66" s="660"/>
      <c r="C66" s="660"/>
      <c r="D66" s="660"/>
      <c r="E66" s="660"/>
      <c r="F66" s="660"/>
      <c r="G66" s="660"/>
      <c r="H66" s="660"/>
      <c r="I66" s="660"/>
      <c r="J66" s="660"/>
      <c r="K66" s="660"/>
      <c r="L66" s="660"/>
      <c r="M66" s="660"/>
      <c r="N66" s="660"/>
      <c r="O66" s="660"/>
      <c r="P66" s="661"/>
      <c r="Q66" s="651" t="s">
        <v>450</v>
      </c>
      <c r="R66" s="652"/>
      <c r="S66" s="652"/>
      <c r="T66" s="652"/>
      <c r="U66" s="653"/>
      <c r="V66" s="651" t="s">
        <v>451</v>
      </c>
      <c r="W66" s="652"/>
      <c r="X66" s="652"/>
      <c r="Y66" s="652"/>
      <c r="Z66" s="653"/>
      <c r="AA66" s="651" t="s">
        <v>452</v>
      </c>
      <c r="AB66" s="652"/>
      <c r="AC66" s="652"/>
      <c r="AD66" s="652"/>
      <c r="AE66" s="653"/>
      <c r="AF66" s="671" t="s">
        <v>247</v>
      </c>
      <c r="AG66" s="666"/>
      <c r="AH66" s="666"/>
      <c r="AI66" s="666"/>
      <c r="AJ66" s="672"/>
      <c r="AK66" s="651" t="s">
        <v>386</v>
      </c>
      <c r="AL66" s="660"/>
      <c r="AM66" s="660"/>
      <c r="AN66" s="660"/>
      <c r="AO66" s="661"/>
      <c r="AP66" s="651" t="s">
        <v>354</v>
      </c>
      <c r="AQ66" s="652"/>
      <c r="AR66" s="652"/>
      <c r="AS66" s="652"/>
      <c r="AT66" s="653"/>
      <c r="AU66" s="651" t="s">
        <v>460</v>
      </c>
      <c r="AV66" s="652"/>
      <c r="AW66" s="652"/>
      <c r="AX66" s="652"/>
      <c r="AY66" s="653"/>
      <c r="AZ66" s="651" t="s">
        <v>438</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15">
      <c r="A68" s="51">
        <v>1</v>
      </c>
      <c r="B68" s="924" t="s">
        <v>523</v>
      </c>
      <c r="C68" s="925"/>
      <c r="D68" s="925"/>
      <c r="E68" s="925"/>
      <c r="F68" s="925"/>
      <c r="G68" s="925"/>
      <c r="H68" s="925"/>
      <c r="I68" s="925"/>
      <c r="J68" s="925"/>
      <c r="K68" s="925"/>
      <c r="L68" s="925"/>
      <c r="M68" s="925"/>
      <c r="N68" s="925"/>
      <c r="O68" s="925"/>
      <c r="P68" s="926"/>
      <c r="Q68" s="927">
        <v>1227</v>
      </c>
      <c r="R68" s="928"/>
      <c r="S68" s="928"/>
      <c r="T68" s="928"/>
      <c r="U68" s="928"/>
      <c r="V68" s="928">
        <v>1131</v>
      </c>
      <c r="W68" s="928"/>
      <c r="X68" s="928"/>
      <c r="Y68" s="928"/>
      <c r="Z68" s="928"/>
      <c r="AA68" s="928">
        <v>96</v>
      </c>
      <c r="AB68" s="928"/>
      <c r="AC68" s="928"/>
      <c r="AD68" s="928"/>
      <c r="AE68" s="928"/>
      <c r="AF68" s="928">
        <v>88</v>
      </c>
      <c r="AG68" s="928"/>
      <c r="AH68" s="928"/>
      <c r="AI68" s="928"/>
      <c r="AJ68" s="928"/>
      <c r="AK68" s="928" t="s">
        <v>198</v>
      </c>
      <c r="AL68" s="928"/>
      <c r="AM68" s="928"/>
      <c r="AN68" s="928"/>
      <c r="AO68" s="928"/>
      <c r="AP68" s="928" t="s">
        <v>198</v>
      </c>
      <c r="AQ68" s="928"/>
      <c r="AR68" s="928"/>
      <c r="AS68" s="928"/>
      <c r="AT68" s="928"/>
      <c r="AU68" s="928" t="s">
        <v>198</v>
      </c>
      <c r="AV68" s="928"/>
      <c r="AW68" s="928"/>
      <c r="AX68" s="928"/>
      <c r="AY68" s="928"/>
      <c r="AZ68" s="929" t="s">
        <v>527</v>
      </c>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15">
      <c r="A69" s="52">
        <v>2</v>
      </c>
      <c r="B69" s="913" t="s">
        <v>523</v>
      </c>
      <c r="C69" s="914"/>
      <c r="D69" s="914"/>
      <c r="E69" s="914"/>
      <c r="F69" s="914"/>
      <c r="G69" s="914"/>
      <c r="H69" s="914"/>
      <c r="I69" s="914"/>
      <c r="J69" s="914"/>
      <c r="K69" s="914"/>
      <c r="L69" s="914"/>
      <c r="M69" s="914"/>
      <c r="N69" s="914"/>
      <c r="O69" s="914"/>
      <c r="P69" s="915"/>
      <c r="Q69" s="916">
        <v>44</v>
      </c>
      <c r="R69" s="917"/>
      <c r="S69" s="917"/>
      <c r="T69" s="917"/>
      <c r="U69" s="917"/>
      <c r="V69" s="917">
        <v>44</v>
      </c>
      <c r="W69" s="917"/>
      <c r="X69" s="917"/>
      <c r="Y69" s="917"/>
      <c r="Z69" s="917"/>
      <c r="AA69" s="917">
        <v>0</v>
      </c>
      <c r="AB69" s="917"/>
      <c r="AC69" s="917"/>
      <c r="AD69" s="917"/>
      <c r="AE69" s="917"/>
      <c r="AF69" s="917">
        <v>0</v>
      </c>
      <c r="AG69" s="917"/>
      <c r="AH69" s="917"/>
      <c r="AI69" s="917"/>
      <c r="AJ69" s="917"/>
      <c r="AK69" s="917" t="s">
        <v>198</v>
      </c>
      <c r="AL69" s="917"/>
      <c r="AM69" s="917"/>
      <c r="AN69" s="917"/>
      <c r="AO69" s="917"/>
      <c r="AP69" s="917" t="s">
        <v>198</v>
      </c>
      <c r="AQ69" s="917"/>
      <c r="AR69" s="917"/>
      <c r="AS69" s="917"/>
      <c r="AT69" s="917"/>
      <c r="AU69" s="917" t="s">
        <v>198</v>
      </c>
      <c r="AV69" s="917"/>
      <c r="AW69" s="917"/>
      <c r="AX69" s="917"/>
      <c r="AY69" s="917"/>
      <c r="AZ69" s="918" t="s">
        <v>530</v>
      </c>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15">
      <c r="A70" s="52">
        <v>3</v>
      </c>
      <c r="B70" s="913" t="s">
        <v>524</v>
      </c>
      <c r="C70" s="914"/>
      <c r="D70" s="914"/>
      <c r="E70" s="914"/>
      <c r="F70" s="914"/>
      <c r="G70" s="914"/>
      <c r="H70" s="914"/>
      <c r="I70" s="914"/>
      <c r="J70" s="914"/>
      <c r="K70" s="914"/>
      <c r="L70" s="914"/>
      <c r="M70" s="914"/>
      <c r="N70" s="914"/>
      <c r="O70" s="914"/>
      <c r="P70" s="915"/>
      <c r="Q70" s="916">
        <v>152</v>
      </c>
      <c r="R70" s="917"/>
      <c r="S70" s="917"/>
      <c r="T70" s="917"/>
      <c r="U70" s="917"/>
      <c r="V70" s="917">
        <v>143</v>
      </c>
      <c r="W70" s="917"/>
      <c r="X70" s="917"/>
      <c r="Y70" s="917"/>
      <c r="Z70" s="917"/>
      <c r="AA70" s="917">
        <v>9</v>
      </c>
      <c r="AB70" s="917"/>
      <c r="AC70" s="917"/>
      <c r="AD70" s="917"/>
      <c r="AE70" s="917"/>
      <c r="AF70" s="917">
        <v>9</v>
      </c>
      <c r="AG70" s="917"/>
      <c r="AH70" s="917"/>
      <c r="AI70" s="917"/>
      <c r="AJ70" s="917"/>
      <c r="AK70" s="917" t="s">
        <v>198</v>
      </c>
      <c r="AL70" s="917"/>
      <c r="AM70" s="917"/>
      <c r="AN70" s="917"/>
      <c r="AO70" s="917"/>
      <c r="AP70" s="917" t="s">
        <v>198</v>
      </c>
      <c r="AQ70" s="917"/>
      <c r="AR70" s="917"/>
      <c r="AS70" s="917"/>
      <c r="AT70" s="917"/>
      <c r="AU70" s="917" t="s">
        <v>198</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15">
      <c r="A71" s="52">
        <v>4</v>
      </c>
      <c r="B71" s="913" t="s">
        <v>300</v>
      </c>
      <c r="C71" s="914"/>
      <c r="D71" s="914"/>
      <c r="E71" s="914"/>
      <c r="F71" s="914"/>
      <c r="G71" s="914"/>
      <c r="H71" s="914"/>
      <c r="I71" s="914"/>
      <c r="J71" s="914"/>
      <c r="K71" s="914"/>
      <c r="L71" s="914"/>
      <c r="M71" s="914"/>
      <c r="N71" s="914"/>
      <c r="O71" s="914"/>
      <c r="P71" s="915"/>
      <c r="Q71" s="916">
        <v>4171</v>
      </c>
      <c r="R71" s="917"/>
      <c r="S71" s="917"/>
      <c r="T71" s="917"/>
      <c r="U71" s="917"/>
      <c r="V71" s="917">
        <v>3764</v>
      </c>
      <c r="W71" s="917"/>
      <c r="X71" s="917"/>
      <c r="Y71" s="917"/>
      <c r="Z71" s="917"/>
      <c r="AA71" s="917">
        <v>407</v>
      </c>
      <c r="AB71" s="917"/>
      <c r="AC71" s="917"/>
      <c r="AD71" s="917"/>
      <c r="AE71" s="917"/>
      <c r="AF71" s="917">
        <v>407</v>
      </c>
      <c r="AG71" s="917"/>
      <c r="AH71" s="917"/>
      <c r="AI71" s="917"/>
      <c r="AJ71" s="917"/>
      <c r="AK71" s="917">
        <v>2</v>
      </c>
      <c r="AL71" s="917"/>
      <c r="AM71" s="917"/>
      <c r="AN71" s="917"/>
      <c r="AO71" s="917"/>
      <c r="AP71" s="917" t="s">
        <v>198</v>
      </c>
      <c r="AQ71" s="917"/>
      <c r="AR71" s="917"/>
      <c r="AS71" s="917"/>
      <c r="AT71" s="917"/>
      <c r="AU71" s="917" t="s">
        <v>198</v>
      </c>
      <c r="AV71" s="917"/>
      <c r="AW71" s="917"/>
      <c r="AX71" s="917"/>
      <c r="AY71" s="917"/>
      <c r="AZ71" s="918" t="s">
        <v>527</v>
      </c>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15">
      <c r="A72" s="52">
        <v>5</v>
      </c>
      <c r="B72" s="913" t="s">
        <v>300</v>
      </c>
      <c r="C72" s="914"/>
      <c r="D72" s="914"/>
      <c r="E72" s="914"/>
      <c r="F72" s="914"/>
      <c r="G72" s="914"/>
      <c r="H72" s="914"/>
      <c r="I72" s="914"/>
      <c r="J72" s="914"/>
      <c r="K72" s="914"/>
      <c r="L72" s="914"/>
      <c r="M72" s="914"/>
      <c r="N72" s="914"/>
      <c r="O72" s="914"/>
      <c r="P72" s="915"/>
      <c r="Q72" s="916">
        <v>7</v>
      </c>
      <c r="R72" s="917"/>
      <c r="S72" s="917"/>
      <c r="T72" s="917"/>
      <c r="U72" s="917"/>
      <c r="V72" s="917">
        <v>7</v>
      </c>
      <c r="W72" s="917"/>
      <c r="X72" s="917"/>
      <c r="Y72" s="917"/>
      <c r="Z72" s="917"/>
      <c r="AA72" s="917">
        <v>0</v>
      </c>
      <c r="AB72" s="917"/>
      <c r="AC72" s="917"/>
      <c r="AD72" s="917"/>
      <c r="AE72" s="917"/>
      <c r="AF72" s="917">
        <v>0</v>
      </c>
      <c r="AG72" s="917"/>
      <c r="AH72" s="917"/>
      <c r="AI72" s="917"/>
      <c r="AJ72" s="917"/>
      <c r="AK72" s="917" t="s">
        <v>198</v>
      </c>
      <c r="AL72" s="917"/>
      <c r="AM72" s="917"/>
      <c r="AN72" s="917"/>
      <c r="AO72" s="917"/>
      <c r="AP72" s="917" t="s">
        <v>198</v>
      </c>
      <c r="AQ72" s="917"/>
      <c r="AR72" s="917"/>
      <c r="AS72" s="917"/>
      <c r="AT72" s="917"/>
      <c r="AU72" s="917" t="s">
        <v>198</v>
      </c>
      <c r="AV72" s="917"/>
      <c r="AW72" s="917"/>
      <c r="AX72" s="917"/>
      <c r="AY72" s="917"/>
      <c r="AZ72" s="918" t="s">
        <v>528</v>
      </c>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15">
      <c r="A73" s="52">
        <v>6</v>
      </c>
      <c r="B73" s="913" t="s">
        <v>525</v>
      </c>
      <c r="C73" s="914"/>
      <c r="D73" s="914"/>
      <c r="E73" s="914"/>
      <c r="F73" s="914"/>
      <c r="G73" s="914"/>
      <c r="H73" s="914"/>
      <c r="I73" s="914"/>
      <c r="J73" s="914"/>
      <c r="K73" s="914"/>
      <c r="L73" s="914"/>
      <c r="M73" s="914"/>
      <c r="N73" s="914"/>
      <c r="O73" s="914"/>
      <c r="P73" s="915"/>
      <c r="Q73" s="916">
        <v>59</v>
      </c>
      <c r="R73" s="917"/>
      <c r="S73" s="917"/>
      <c r="T73" s="917"/>
      <c r="U73" s="917"/>
      <c r="V73" s="917">
        <v>48</v>
      </c>
      <c r="W73" s="917"/>
      <c r="X73" s="917"/>
      <c r="Y73" s="917"/>
      <c r="Z73" s="917"/>
      <c r="AA73" s="917">
        <v>11</v>
      </c>
      <c r="AB73" s="917"/>
      <c r="AC73" s="917"/>
      <c r="AD73" s="917"/>
      <c r="AE73" s="917"/>
      <c r="AF73" s="917">
        <v>11</v>
      </c>
      <c r="AG73" s="917"/>
      <c r="AH73" s="917"/>
      <c r="AI73" s="917"/>
      <c r="AJ73" s="917"/>
      <c r="AK73" s="917" t="s">
        <v>198</v>
      </c>
      <c r="AL73" s="917"/>
      <c r="AM73" s="917"/>
      <c r="AN73" s="917"/>
      <c r="AO73" s="917"/>
      <c r="AP73" s="917" t="s">
        <v>198</v>
      </c>
      <c r="AQ73" s="917"/>
      <c r="AR73" s="917"/>
      <c r="AS73" s="917"/>
      <c r="AT73" s="917"/>
      <c r="AU73" s="917" t="s">
        <v>198</v>
      </c>
      <c r="AV73" s="917"/>
      <c r="AW73" s="917"/>
      <c r="AX73" s="917"/>
      <c r="AY73" s="917"/>
      <c r="AZ73" s="918" t="s">
        <v>527</v>
      </c>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15">
      <c r="A74" s="52">
        <v>7</v>
      </c>
      <c r="B74" s="913" t="s">
        <v>525</v>
      </c>
      <c r="C74" s="914"/>
      <c r="D74" s="914"/>
      <c r="E74" s="914"/>
      <c r="F74" s="914"/>
      <c r="G74" s="914"/>
      <c r="H74" s="914"/>
      <c r="I74" s="914"/>
      <c r="J74" s="914"/>
      <c r="K74" s="914"/>
      <c r="L74" s="914"/>
      <c r="M74" s="914"/>
      <c r="N74" s="914"/>
      <c r="O74" s="914"/>
      <c r="P74" s="915"/>
      <c r="Q74" s="916">
        <v>155045</v>
      </c>
      <c r="R74" s="917"/>
      <c r="S74" s="917"/>
      <c r="T74" s="917"/>
      <c r="U74" s="917"/>
      <c r="V74" s="917">
        <v>151878</v>
      </c>
      <c r="W74" s="917"/>
      <c r="X74" s="917"/>
      <c r="Y74" s="917"/>
      <c r="Z74" s="917"/>
      <c r="AA74" s="917">
        <v>3167</v>
      </c>
      <c r="AB74" s="917"/>
      <c r="AC74" s="917"/>
      <c r="AD74" s="917"/>
      <c r="AE74" s="917"/>
      <c r="AF74" s="917">
        <v>3167</v>
      </c>
      <c r="AG74" s="917"/>
      <c r="AH74" s="917"/>
      <c r="AI74" s="917"/>
      <c r="AJ74" s="917"/>
      <c r="AK74" s="917" t="s">
        <v>198</v>
      </c>
      <c r="AL74" s="917"/>
      <c r="AM74" s="917"/>
      <c r="AN74" s="917"/>
      <c r="AO74" s="917"/>
      <c r="AP74" s="917" t="s">
        <v>198</v>
      </c>
      <c r="AQ74" s="917"/>
      <c r="AR74" s="917"/>
      <c r="AS74" s="917"/>
      <c r="AT74" s="917"/>
      <c r="AU74" s="917" t="s">
        <v>198</v>
      </c>
      <c r="AV74" s="917"/>
      <c r="AW74" s="917"/>
      <c r="AX74" s="917"/>
      <c r="AY74" s="917"/>
      <c r="AZ74" s="918" t="s">
        <v>529</v>
      </c>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15">
      <c r="A75" s="52">
        <v>8</v>
      </c>
      <c r="B75" s="913" t="s">
        <v>471</v>
      </c>
      <c r="C75" s="914"/>
      <c r="D75" s="914"/>
      <c r="E75" s="914"/>
      <c r="F75" s="914"/>
      <c r="G75" s="914"/>
      <c r="H75" s="914"/>
      <c r="I75" s="914"/>
      <c r="J75" s="914"/>
      <c r="K75" s="914"/>
      <c r="L75" s="914"/>
      <c r="M75" s="914"/>
      <c r="N75" s="914"/>
      <c r="O75" s="914"/>
      <c r="P75" s="915"/>
      <c r="Q75" s="920">
        <v>537</v>
      </c>
      <c r="R75" s="921"/>
      <c r="S75" s="921"/>
      <c r="T75" s="921"/>
      <c r="U75" s="922"/>
      <c r="V75" s="923">
        <v>532</v>
      </c>
      <c r="W75" s="921"/>
      <c r="X75" s="921"/>
      <c r="Y75" s="921"/>
      <c r="Z75" s="922"/>
      <c r="AA75" s="923">
        <v>5</v>
      </c>
      <c r="AB75" s="921"/>
      <c r="AC75" s="921"/>
      <c r="AD75" s="921"/>
      <c r="AE75" s="922"/>
      <c r="AF75" s="923">
        <v>0</v>
      </c>
      <c r="AG75" s="921"/>
      <c r="AH75" s="921"/>
      <c r="AI75" s="921"/>
      <c r="AJ75" s="922"/>
      <c r="AK75" s="923" t="s">
        <v>198</v>
      </c>
      <c r="AL75" s="921"/>
      <c r="AM75" s="921"/>
      <c r="AN75" s="921"/>
      <c r="AO75" s="922"/>
      <c r="AP75" s="923" t="s">
        <v>198</v>
      </c>
      <c r="AQ75" s="921"/>
      <c r="AR75" s="921"/>
      <c r="AS75" s="921"/>
      <c r="AT75" s="922"/>
      <c r="AU75" s="923" t="s">
        <v>198</v>
      </c>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15">
      <c r="A76" s="52">
        <v>9</v>
      </c>
      <c r="B76" s="913" t="s">
        <v>526</v>
      </c>
      <c r="C76" s="914"/>
      <c r="D76" s="914"/>
      <c r="E76" s="914"/>
      <c r="F76" s="914"/>
      <c r="G76" s="914"/>
      <c r="H76" s="914"/>
      <c r="I76" s="914"/>
      <c r="J76" s="914"/>
      <c r="K76" s="914"/>
      <c r="L76" s="914"/>
      <c r="M76" s="914"/>
      <c r="N76" s="914"/>
      <c r="O76" s="914"/>
      <c r="P76" s="915"/>
      <c r="Q76" s="920">
        <v>291</v>
      </c>
      <c r="R76" s="921"/>
      <c r="S76" s="921"/>
      <c r="T76" s="921"/>
      <c r="U76" s="922"/>
      <c r="V76" s="923">
        <v>284</v>
      </c>
      <c r="W76" s="921"/>
      <c r="X76" s="921"/>
      <c r="Y76" s="921"/>
      <c r="Z76" s="922"/>
      <c r="AA76" s="923">
        <v>7</v>
      </c>
      <c r="AB76" s="921"/>
      <c r="AC76" s="921"/>
      <c r="AD76" s="921"/>
      <c r="AE76" s="922"/>
      <c r="AF76" s="923">
        <v>7</v>
      </c>
      <c r="AG76" s="921"/>
      <c r="AH76" s="921"/>
      <c r="AI76" s="921"/>
      <c r="AJ76" s="922"/>
      <c r="AK76" s="923" t="s">
        <v>198</v>
      </c>
      <c r="AL76" s="921"/>
      <c r="AM76" s="921"/>
      <c r="AN76" s="921"/>
      <c r="AO76" s="922"/>
      <c r="AP76" s="923" t="s">
        <v>198</v>
      </c>
      <c r="AQ76" s="921"/>
      <c r="AR76" s="921"/>
      <c r="AS76" s="921"/>
      <c r="AT76" s="922"/>
      <c r="AU76" s="923" t="s">
        <v>198</v>
      </c>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15">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15">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15">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15">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15">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15">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15">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15">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15">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15">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15">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15">
      <c r="A88" s="53" t="s">
        <v>250</v>
      </c>
      <c r="B88" s="891" t="s">
        <v>181</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3689</v>
      </c>
      <c r="AG88" s="903"/>
      <c r="AH88" s="903"/>
      <c r="AI88" s="903"/>
      <c r="AJ88" s="903"/>
      <c r="AK88" s="902"/>
      <c r="AL88" s="902"/>
      <c r="AM88" s="902"/>
      <c r="AN88" s="902"/>
      <c r="AO88" s="902"/>
      <c r="AP88" s="903"/>
      <c r="AQ88" s="903"/>
      <c r="AR88" s="903"/>
      <c r="AS88" s="903"/>
      <c r="AT88" s="903"/>
      <c r="AU88" s="903"/>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891" t="s">
        <v>445</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461</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462</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227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0" t="s">
        <v>464</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200</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15">
      <c r="A109" s="851" t="s">
        <v>465</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466</v>
      </c>
      <c r="AB109" s="852"/>
      <c r="AC109" s="852"/>
      <c r="AD109" s="852"/>
      <c r="AE109" s="853"/>
      <c r="AF109" s="854" t="s">
        <v>467</v>
      </c>
      <c r="AG109" s="852"/>
      <c r="AH109" s="852"/>
      <c r="AI109" s="852"/>
      <c r="AJ109" s="853"/>
      <c r="AK109" s="854" t="s">
        <v>185</v>
      </c>
      <c r="AL109" s="852"/>
      <c r="AM109" s="852"/>
      <c r="AN109" s="852"/>
      <c r="AO109" s="853"/>
      <c r="AP109" s="854" t="s">
        <v>469</v>
      </c>
      <c r="AQ109" s="852"/>
      <c r="AR109" s="852"/>
      <c r="AS109" s="852"/>
      <c r="AT109" s="855"/>
      <c r="AU109" s="851" t="s">
        <v>465</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466</v>
      </c>
      <c r="BR109" s="852"/>
      <c r="BS109" s="852"/>
      <c r="BT109" s="852"/>
      <c r="BU109" s="853"/>
      <c r="BV109" s="854" t="s">
        <v>467</v>
      </c>
      <c r="BW109" s="852"/>
      <c r="BX109" s="852"/>
      <c r="BY109" s="852"/>
      <c r="BZ109" s="853"/>
      <c r="CA109" s="854" t="s">
        <v>185</v>
      </c>
      <c r="CB109" s="852"/>
      <c r="CC109" s="852"/>
      <c r="CD109" s="852"/>
      <c r="CE109" s="853"/>
      <c r="CF109" s="883" t="s">
        <v>469</v>
      </c>
      <c r="CG109" s="883"/>
      <c r="CH109" s="883"/>
      <c r="CI109" s="883"/>
      <c r="CJ109" s="883"/>
      <c r="CK109" s="854" t="s">
        <v>98</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466</v>
      </c>
      <c r="DH109" s="852"/>
      <c r="DI109" s="852"/>
      <c r="DJ109" s="852"/>
      <c r="DK109" s="853"/>
      <c r="DL109" s="854" t="s">
        <v>467</v>
      </c>
      <c r="DM109" s="852"/>
      <c r="DN109" s="852"/>
      <c r="DO109" s="852"/>
      <c r="DP109" s="853"/>
      <c r="DQ109" s="854" t="s">
        <v>185</v>
      </c>
      <c r="DR109" s="852"/>
      <c r="DS109" s="852"/>
      <c r="DT109" s="852"/>
      <c r="DU109" s="853"/>
      <c r="DV109" s="854" t="s">
        <v>469</v>
      </c>
      <c r="DW109" s="852"/>
      <c r="DX109" s="852"/>
      <c r="DY109" s="852"/>
      <c r="DZ109" s="855"/>
    </row>
    <row r="110" spans="1:131" s="48" customFormat="1" ht="26.25" customHeight="1" x14ac:dyDescent="0.15">
      <c r="A110" s="762" t="s">
        <v>326</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228836</v>
      </c>
      <c r="AB110" s="756"/>
      <c r="AC110" s="756"/>
      <c r="AD110" s="756"/>
      <c r="AE110" s="757"/>
      <c r="AF110" s="758">
        <v>240917</v>
      </c>
      <c r="AG110" s="756"/>
      <c r="AH110" s="756"/>
      <c r="AI110" s="756"/>
      <c r="AJ110" s="757"/>
      <c r="AK110" s="758">
        <v>205609</v>
      </c>
      <c r="AL110" s="756"/>
      <c r="AM110" s="756"/>
      <c r="AN110" s="756"/>
      <c r="AO110" s="757"/>
      <c r="AP110" s="856">
        <v>11.3</v>
      </c>
      <c r="AQ110" s="857"/>
      <c r="AR110" s="857"/>
      <c r="AS110" s="857"/>
      <c r="AT110" s="858"/>
      <c r="AU110" s="859" t="s">
        <v>121</v>
      </c>
      <c r="AV110" s="860"/>
      <c r="AW110" s="860"/>
      <c r="AX110" s="860"/>
      <c r="AY110" s="860"/>
      <c r="AZ110" s="815" t="s">
        <v>470</v>
      </c>
      <c r="BA110" s="763"/>
      <c r="BB110" s="763"/>
      <c r="BC110" s="763"/>
      <c r="BD110" s="763"/>
      <c r="BE110" s="763"/>
      <c r="BF110" s="763"/>
      <c r="BG110" s="763"/>
      <c r="BH110" s="763"/>
      <c r="BI110" s="763"/>
      <c r="BJ110" s="763"/>
      <c r="BK110" s="763"/>
      <c r="BL110" s="763"/>
      <c r="BM110" s="763"/>
      <c r="BN110" s="763"/>
      <c r="BO110" s="763"/>
      <c r="BP110" s="764"/>
      <c r="BQ110" s="816">
        <v>2180243</v>
      </c>
      <c r="BR110" s="817"/>
      <c r="BS110" s="817"/>
      <c r="BT110" s="817"/>
      <c r="BU110" s="817"/>
      <c r="BV110" s="817">
        <v>2126940</v>
      </c>
      <c r="BW110" s="817"/>
      <c r="BX110" s="817"/>
      <c r="BY110" s="817"/>
      <c r="BZ110" s="817"/>
      <c r="CA110" s="817">
        <v>2062137</v>
      </c>
      <c r="CB110" s="817"/>
      <c r="CC110" s="817"/>
      <c r="CD110" s="817"/>
      <c r="CE110" s="817"/>
      <c r="CF110" s="841">
        <v>113.3</v>
      </c>
      <c r="CG110" s="842"/>
      <c r="CH110" s="842"/>
      <c r="CI110" s="842"/>
      <c r="CJ110" s="842"/>
      <c r="CK110" s="865" t="s">
        <v>384</v>
      </c>
      <c r="CL110" s="706"/>
      <c r="CM110" s="815"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198</v>
      </c>
      <c r="DH110" s="817"/>
      <c r="DI110" s="817"/>
      <c r="DJ110" s="817"/>
      <c r="DK110" s="817"/>
      <c r="DL110" s="817" t="s">
        <v>198</v>
      </c>
      <c r="DM110" s="817"/>
      <c r="DN110" s="817"/>
      <c r="DO110" s="817"/>
      <c r="DP110" s="817"/>
      <c r="DQ110" s="817" t="s">
        <v>198</v>
      </c>
      <c r="DR110" s="817"/>
      <c r="DS110" s="817"/>
      <c r="DT110" s="817"/>
      <c r="DU110" s="817"/>
      <c r="DV110" s="818" t="s">
        <v>198</v>
      </c>
      <c r="DW110" s="818"/>
      <c r="DX110" s="818"/>
      <c r="DY110" s="818"/>
      <c r="DZ110" s="819"/>
    </row>
    <row r="111" spans="1:131" s="48" customFormat="1" ht="26.25" customHeight="1" x14ac:dyDescent="0.15">
      <c r="A111" s="711" t="s">
        <v>449</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198</v>
      </c>
      <c r="AB111" s="717"/>
      <c r="AC111" s="717"/>
      <c r="AD111" s="717"/>
      <c r="AE111" s="718"/>
      <c r="AF111" s="719" t="s">
        <v>198</v>
      </c>
      <c r="AG111" s="717"/>
      <c r="AH111" s="717"/>
      <c r="AI111" s="717"/>
      <c r="AJ111" s="718"/>
      <c r="AK111" s="719" t="s">
        <v>198</v>
      </c>
      <c r="AL111" s="717"/>
      <c r="AM111" s="717"/>
      <c r="AN111" s="717"/>
      <c r="AO111" s="718"/>
      <c r="AP111" s="788" t="s">
        <v>198</v>
      </c>
      <c r="AQ111" s="789"/>
      <c r="AR111" s="789"/>
      <c r="AS111" s="789"/>
      <c r="AT111" s="790"/>
      <c r="AU111" s="861"/>
      <c r="AV111" s="862"/>
      <c r="AW111" s="862"/>
      <c r="AX111" s="862"/>
      <c r="AY111" s="862"/>
      <c r="AZ111" s="787" t="s">
        <v>472</v>
      </c>
      <c r="BA111" s="724"/>
      <c r="BB111" s="724"/>
      <c r="BC111" s="724"/>
      <c r="BD111" s="724"/>
      <c r="BE111" s="724"/>
      <c r="BF111" s="724"/>
      <c r="BG111" s="724"/>
      <c r="BH111" s="724"/>
      <c r="BI111" s="724"/>
      <c r="BJ111" s="724"/>
      <c r="BK111" s="724"/>
      <c r="BL111" s="724"/>
      <c r="BM111" s="724"/>
      <c r="BN111" s="724"/>
      <c r="BO111" s="724"/>
      <c r="BP111" s="725"/>
      <c r="BQ111" s="791" t="s">
        <v>198</v>
      </c>
      <c r="BR111" s="792"/>
      <c r="BS111" s="792"/>
      <c r="BT111" s="792"/>
      <c r="BU111" s="792"/>
      <c r="BV111" s="792">
        <v>11106</v>
      </c>
      <c r="BW111" s="792"/>
      <c r="BX111" s="792"/>
      <c r="BY111" s="792"/>
      <c r="BZ111" s="792"/>
      <c r="CA111" s="792">
        <v>8199</v>
      </c>
      <c r="CB111" s="792"/>
      <c r="CC111" s="792"/>
      <c r="CD111" s="792"/>
      <c r="CE111" s="792"/>
      <c r="CF111" s="849">
        <v>0.5</v>
      </c>
      <c r="CG111" s="850"/>
      <c r="CH111" s="850"/>
      <c r="CI111" s="850"/>
      <c r="CJ111" s="850"/>
      <c r="CK111" s="866"/>
      <c r="CL111" s="708"/>
      <c r="CM111" s="787" t="s">
        <v>133</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198</v>
      </c>
      <c r="DH111" s="792"/>
      <c r="DI111" s="792"/>
      <c r="DJ111" s="792"/>
      <c r="DK111" s="792"/>
      <c r="DL111" s="792" t="s">
        <v>198</v>
      </c>
      <c r="DM111" s="792"/>
      <c r="DN111" s="792"/>
      <c r="DO111" s="792"/>
      <c r="DP111" s="792"/>
      <c r="DQ111" s="792" t="s">
        <v>198</v>
      </c>
      <c r="DR111" s="792"/>
      <c r="DS111" s="792"/>
      <c r="DT111" s="792"/>
      <c r="DU111" s="792"/>
      <c r="DV111" s="793" t="s">
        <v>198</v>
      </c>
      <c r="DW111" s="793"/>
      <c r="DX111" s="793"/>
      <c r="DY111" s="793"/>
      <c r="DZ111" s="794"/>
    </row>
    <row r="112" spans="1:131" s="48" customFormat="1" ht="26.25" customHeight="1" x14ac:dyDescent="0.15">
      <c r="A112" s="695" t="s">
        <v>153</v>
      </c>
      <c r="B112" s="696"/>
      <c r="C112" s="724" t="s">
        <v>473</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198</v>
      </c>
      <c r="AB112" s="717"/>
      <c r="AC112" s="717"/>
      <c r="AD112" s="717"/>
      <c r="AE112" s="718"/>
      <c r="AF112" s="719" t="s">
        <v>198</v>
      </c>
      <c r="AG112" s="717"/>
      <c r="AH112" s="717"/>
      <c r="AI112" s="717"/>
      <c r="AJ112" s="718"/>
      <c r="AK112" s="719" t="s">
        <v>198</v>
      </c>
      <c r="AL112" s="717"/>
      <c r="AM112" s="717"/>
      <c r="AN112" s="717"/>
      <c r="AO112" s="718"/>
      <c r="AP112" s="788" t="s">
        <v>198</v>
      </c>
      <c r="AQ112" s="789"/>
      <c r="AR112" s="789"/>
      <c r="AS112" s="789"/>
      <c r="AT112" s="790"/>
      <c r="AU112" s="861"/>
      <c r="AV112" s="862"/>
      <c r="AW112" s="862"/>
      <c r="AX112" s="862"/>
      <c r="AY112" s="862"/>
      <c r="AZ112" s="787" t="s">
        <v>268</v>
      </c>
      <c r="BA112" s="724"/>
      <c r="BB112" s="724"/>
      <c r="BC112" s="724"/>
      <c r="BD112" s="724"/>
      <c r="BE112" s="724"/>
      <c r="BF112" s="724"/>
      <c r="BG112" s="724"/>
      <c r="BH112" s="724"/>
      <c r="BI112" s="724"/>
      <c r="BJ112" s="724"/>
      <c r="BK112" s="724"/>
      <c r="BL112" s="724"/>
      <c r="BM112" s="724"/>
      <c r="BN112" s="724"/>
      <c r="BO112" s="724"/>
      <c r="BP112" s="725"/>
      <c r="BQ112" s="791">
        <v>1904998</v>
      </c>
      <c r="BR112" s="792"/>
      <c r="BS112" s="792"/>
      <c r="BT112" s="792"/>
      <c r="BU112" s="792"/>
      <c r="BV112" s="792">
        <v>1721087</v>
      </c>
      <c r="BW112" s="792"/>
      <c r="BX112" s="792"/>
      <c r="BY112" s="792"/>
      <c r="BZ112" s="792"/>
      <c r="CA112" s="792">
        <v>3075489</v>
      </c>
      <c r="CB112" s="792"/>
      <c r="CC112" s="792"/>
      <c r="CD112" s="792"/>
      <c r="CE112" s="792"/>
      <c r="CF112" s="849">
        <v>169</v>
      </c>
      <c r="CG112" s="850"/>
      <c r="CH112" s="850"/>
      <c r="CI112" s="850"/>
      <c r="CJ112" s="850"/>
      <c r="CK112" s="866"/>
      <c r="CL112" s="708"/>
      <c r="CM112" s="787" t="s">
        <v>393</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198</v>
      </c>
      <c r="DH112" s="792"/>
      <c r="DI112" s="792"/>
      <c r="DJ112" s="792"/>
      <c r="DK112" s="792"/>
      <c r="DL112" s="792" t="s">
        <v>198</v>
      </c>
      <c r="DM112" s="792"/>
      <c r="DN112" s="792"/>
      <c r="DO112" s="792"/>
      <c r="DP112" s="792"/>
      <c r="DQ112" s="792" t="s">
        <v>198</v>
      </c>
      <c r="DR112" s="792"/>
      <c r="DS112" s="792"/>
      <c r="DT112" s="792"/>
      <c r="DU112" s="792"/>
      <c r="DV112" s="793" t="s">
        <v>198</v>
      </c>
      <c r="DW112" s="793"/>
      <c r="DX112" s="793"/>
      <c r="DY112" s="793"/>
      <c r="DZ112" s="794"/>
    </row>
    <row r="113" spans="1:130" s="48" customFormat="1" ht="26.25" customHeight="1" x14ac:dyDescent="0.15">
      <c r="A113" s="697"/>
      <c r="B113" s="698"/>
      <c r="C113" s="724" t="s">
        <v>475</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185776</v>
      </c>
      <c r="AB113" s="717"/>
      <c r="AC113" s="717"/>
      <c r="AD113" s="717"/>
      <c r="AE113" s="718"/>
      <c r="AF113" s="719">
        <v>191156</v>
      </c>
      <c r="AG113" s="717"/>
      <c r="AH113" s="717"/>
      <c r="AI113" s="717"/>
      <c r="AJ113" s="718"/>
      <c r="AK113" s="719">
        <v>113464</v>
      </c>
      <c r="AL113" s="717"/>
      <c r="AM113" s="717"/>
      <c r="AN113" s="717"/>
      <c r="AO113" s="718"/>
      <c r="AP113" s="788">
        <v>6.2</v>
      </c>
      <c r="AQ113" s="789"/>
      <c r="AR113" s="789"/>
      <c r="AS113" s="789"/>
      <c r="AT113" s="790"/>
      <c r="AU113" s="861"/>
      <c r="AV113" s="862"/>
      <c r="AW113" s="862"/>
      <c r="AX113" s="862"/>
      <c r="AY113" s="862"/>
      <c r="AZ113" s="787" t="s">
        <v>203</v>
      </c>
      <c r="BA113" s="724"/>
      <c r="BB113" s="724"/>
      <c r="BC113" s="724"/>
      <c r="BD113" s="724"/>
      <c r="BE113" s="724"/>
      <c r="BF113" s="724"/>
      <c r="BG113" s="724"/>
      <c r="BH113" s="724"/>
      <c r="BI113" s="724"/>
      <c r="BJ113" s="724"/>
      <c r="BK113" s="724"/>
      <c r="BL113" s="724"/>
      <c r="BM113" s="724"/>
      <c r="BN113" s="724"/>
      <c r="BO113" s="724"/>
      <c r="BP113" s="725"/>
      <c r="BQ113" s="791" t="s">
        <v>198</v>
      </c>
      <c r="BR113" s="792"/>
      <c r="BS113" s="792"/>
      <c r="BT113" s="792"/>
      <c r="BU113" s="792"/>
      <c r="BV113" s="792" t="s">
        <v>198</v>
      </c>
      <c r="BW113" s="792"/>
      <c r="BX113" s="792"/>
      <c r="BY113" s="792"/>
      <c r="BZ113" s="792"/>
      <c r="CA113" s="792" t="s">
        <v>198</v>
      </c>
      <c r="CB113" s="792"/>
      <c r="CC113" s="792"/>
      <c r="CD113" s="792"/>
      <c r="CE113" s="792"/>
      <c r="CF113" s="849" t="s">
        <v>198</v>
      </c>
      <c r="CG113" s="850"/>
      <c r="CH113" s="850"/>
      <c r="CI113" s="850"/>
      <c r="CJ113" s="850"/>
      <c r="CK113" s="866"/>
      <c r="CL113" s="708"/>
      <c r="CM113" s="787" t="s">
        <v>403</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198</v>
      </c>
      <c r="DH113" s="717"/>
      <c r="DI113" s="717"/>
      <c r="DJ113" s="717"/>
      <c r="DK113" s="718"/>
      <c r="DL113" s="719" t="s">
        <v>198</v>
      </c>
      <c r="DM113" s="717"/>
      <c r="DN113" s="717"/>
      <c r="DO113" s="717"/>
      <c r="DP113" s="718"/>
      <c r="DQ113" s="719" t="s">
        <v>198</v>
      </c>
      <c r="DR113" s="717"/>
      <c r="DS113" s="717"/>
      <c r="DT113" s="717"/>
      <c r="DU113" s="718"/>
      <c r="DV113" s="788" t="s">
        <v>198</v>
      </c>
      <c r="DW113" s="789"/>
      <c r="DX113" s="789"/>
      <c r="DY113" s="789"/>
      <c r="DZ113" s="790"/>
    </row>
    <row r="114" spans="1:130" s="48" customFormat="1" ht="26.25" customHeight="1" x14ac:dyDescent="0.15">
      <c r="A114" s="697"/>
      <c r="B114" s="698"/>
      <c r="C114" s="724" t="s">
        <v>477</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t="s">
        <v>198</v>
      </c>
      <c r="AB114" s="717"/>
      <c r="AC114" s="717"/>
      <c r="AD114" s="717"/>
      <c r="AE114" s="718"/>
      <c r="AF114" s="719" t="s">
        <v>198</v>
      </c>
      <c r="AG114" s="717"/>
      <c r="AH114" s="717"/>
      <c r="AI114" s="717"/>
      <c r="AJ114" s="718"/>
      <c r="AK114" s="719" t="s">
        <v>198</v>
      </c>
      <c r="AL114" s="717"/>
      <c r="AM114" s="717"/>
      <c r="AN114" s="717"/>
      <c r="AO114" s="718"/>
      <c r="AP114" s="788" t="s">
        <v>198</v>
      </c>
      <c r="AQ114" s="789"/>
      <c r="AR114" s="789"/>
      <c r="AS114" s="789"/>
      <c r="AT114" s="790"/>
      <c r="AU114" s="861"/>
      <c r="AV114" s="862"/>
      <c r="AW114" s="862"/>
      <c r="AX114" s="862"/>
      <c r="AY114" s="862"/>
      <c r="AZ114" s="787" t="s">
        <v>478</v>
      </c>
      <c r="BA114" s="724"/>
      <c r="BB114" s="724"/>
      <c r="BC114" s="724"/>
      <c r="BD114" s="724"/>
      <c r="BE114" s="724"/>
      <c r="BF114" s="724"/>
      <c r="BG114" s="724"/>
      <c r="BH114" s="724"/>
      <c r="BI114" s="724"/>
      <c r="BJ114" s="724"/>
      <c r="BK114" s="724"/>
      <c r="BL114" s="724"/>
      <c r="BM114" s="724"/>
      <c r="BN114" s="724"/>
      <c r="BO114" s="724"/>
      <c r="BP114" s="725"/>
      <c r="BQ114" s="791">
        <v>276010</v>
      </c>
      <c r="BR114" s="792"/>
      <c r="BS114" s="792"/>
      <c r="BT114" s="792"/>
      <c r="BU114" s="792"/>
      <c r="BV114" s="792">
        <v>274864</v>
      </c>
      <c r="BW114" s="792"/>
      <c r="BX114" s="792"/>
      <c r="BY114" s="792"/>
      <c r="BZ114" s="792"/>
      <c r="CA114" s="792">
        <v>281152</v>
      </c>
      <c r="CB114" s="792"/>
      <c r="CC114" s="792"/>
      <c r="CD114" s="792"/>
      <c r="CE114" s="792"/>
      <c r="CF114" s="849">
        <v>15.5</v>
      </c>
      <c r="CG114" s="850"/>
      <c r="CH114" s="850"/>
      <c r="CI114" s="850"/>
      <c r="CJ114" s="850"/>
      <c r="CK114" s="866"/>
      <c r="CL114" s="708"/>
      <c r="CM114" s="787" t="s">
        <v>479</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198</v>
      </c>
      <c r="DH114" s="717"/>
      <c r="DI114" s="717"/>
      <c r="DJ114" s="717"/>
      <c r="DK114" s="718"/>
      <c r="DL114" s="719" t="s">
        <v>198</v>
      </c>
      <c r="DM114" s="717"/>
      <c r="DN114" s="717"/>
      <c r="DO114" s="717"/>
      <c r="DP114" s="718"/>
      <c r="DQ114" s="719" t="s">
        <v>198</v>
      </c>
      <c r="DR114" s="717"/>
      <c r="DS114" s="717"/>
      <c r="DT114" s="717"/>
      <c r="DU114" s="718"/>
      <c r="DV114" s="788" t="s">
        <v>198</v>
      </c>
      <c r="DW114" s="789"/>
      <c r="DX114" s="789"/>
      <c r="DY114" s="789"/>
      <c r="DZ114" s="790"/>
    </row>
    <row r="115" spans="1:130" s="48" customFormat="1" ht="26.25" customHeight="1" x14ac:dyDescent="0.15">
      <c r="A115" s="697"/>
      <c r="B115" s="698"/>
      <c r="C115" s="724" t="s">
        <v>373</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198</v>
      </c>
      <c r="AB115" s="717"/>
      <c r="AC115" s="717"/>
      <c r="AD115" s="717"/>
      <c r="AE115" s="718"/>
      <c r="AF115" s="719" t="s">
        <v>198</v>
      </c>
      <c r="AG115" s="717"/>
      <c r="AH115" s="717"/>
      <c r="AI115" s="717"/>
      <c r="AJ115" s="718"/>
      <c r="AK115" s="719" t="s">
        <v>198</v>
      </c>
      <c r="AL115" s="717"/>
      <c r="AM115" s="717"/>
      <c r="AN115" s="717"/>
      <c r="AO115" s="718"/>
      <c r="AP115" s="788" t="s">
        <v>198</v>
      </c>
      <c r="AQ115" s="789"/>
      <c r="AR115" s="789"/>
      <c r="AS115" s="789"/>
      <c r="AT115" s="790"/>
      <c r="AU115" s="861"/>
      <c r="AV115" s="862"/>
      <c r="AW115" s="862"/>
      <c r="AX115" s="862"/>
      <c r="AY115" s="862"/>
      <c r="AZ115" s="787" t="s">
        <v>345</v>
      </c>
      <c r="BA115" s="724"/>
      <c r="BB115" s="724"/>
      <c r="BC115" s="724"/>
      <c r="BD115" s="724"/>
      <c r="BE115" s="724"/>
      <c r="BF115" s="724"/>
      <c r="BG115" s="724"/>
      <c r="BH115" s="724"/>
      <c r="BI115" s="724"/>
      <c r="BJ115" s="724"/>
      <c r="BK115" s="724"/>
      <c r="BL115" s="724"/>
      <c r="BM115" s="724"/>
      <c r="BN115" s="724"/>
      <c r="BO115" s="724"/>
      <c r="BP115" s="725"/>
      <c r="BQ115" s="791" t="s">
        <v>198</v>
      </c>
      <c r="BR115" s="792"/>
      <c r="BS115" s="792"/>
      <c r="BT115" s="792"/>
      <c r="BU115" s="792"/>
      <c r="BV115" s="792" t="s">
        <v>198</v>
      </c>
      <c r="BW115" s="792"/>
      <c r="BX115" s="792"/>
      <c r="BY115" s="792"/>
      <c r="BZ115" s="792"/>
      <c r="CA115" s="792" t="s">
        <v>198</v>
      </c>
      <c r="CB115" s="792"/>
      <c r="CC115" s="792"/>
      <c r="CD115" s="792"/>
      <c r="CE115" s="792"/>
      <c r="CF115" s="849" t="s">
        <v>198</v>
      </c>
      <c r="CG115" s="850"/>
      <c r="CH115" s="850"/>
      <c r="CI115" s="850"/>
      <c r="CJ115" s="850"/>
      <c r="CK115" s="866"/>
      <c r="CL115" s="708"/>
      <c r="CM115" s="787" t="s">
        <v>29</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198</v>
      </c>
      <c r="DH115" s="717"/>
      <c r="DI115" s="717"/>
      <c r="DJ115" s="717"/>
      <c r="DK115" s="718"/>
      <c r="DL115" s="719" t="s">
        <v>198</v>
      </c>
      <c r="DM115" s="717"/>
      <c r="DN115" s="717"/>
      <c r="DO115" s="717"/>
      <c r="DP115" s="718"/>
      <c r="DQ115" s="719" t="s">
        <v>198</v>
      </c>
      <c r="DR115" s="717"/>
      <c r="DS115" s="717"/>
      <c r="DT115" s="717"/>
      <c r="DU115" s="718"/>
      <c r="DV115" s="788" t="s">
        <v>198</v>
      </c>
      <c r="DW115" s="789"/>
      <c r="DX115" s="789"/>
      <c r="DY115" s="789"/>
      <c r="DZ115" s="790"/>
    </row>
    <row r="116" spans="1:130" s="48" customFormat="1" ht="26.25" customHeight="1" x14ac:dyDescent="0.15">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198</v>
      </c>
      <c r="AB116" s="717"/>
      <c r="AC116" s="717"/>
      <c r="AD116" s="717"/>
      <c r="AE116" s="718"/>
      <c r="AF116" s="719" t="s">
        <v>198</v>
      </c>
      <c r="AG116" s="717"/>
      <c r="AH116" s="717"/>
      <c r="AI116" s="717"/>
      <c r="AJ116" s="718"/>
      <c r="AK116" s="719" t="s">
        <v>198</v>
      </c>
      <c r="AL116" s="717"/>
      <c r="AM116" s="717"/>
      <c r="AN116" s="717"/>
      <c r="AO116" s="718"/>
      <c r="AP116" s="788" t="s">
        <v>198</v>
      </c>
      <c r="AQ116" s="789"/>
      <c r="AR116" s="789"/>
      <c r="AS116" s="789"/>
      <c r="AT116" s="790"/>
      <c r="AU116" s="861"/>
      <c r="AV116" s="862"/>
      <c r="AW116" s="862"/>
      <c r="AX116" s="862"/>
      <c r="AY116" s="862"/>
      <c r="AZ116" s="868" t="s">
        <v>221</v>
      </c>
      <c r="BA116" s="869"/>
      <c r="BB116" s="869"/>
      <c r="BC116" s="869"/>
      <c r="BD116" s="869"/>
      <c r="BE116" s="869"/>
      <c r="BF116" s="869"/>
      <c r="BG116" s="869"/>
      <c r="BH116" s="869"/>
      <c r="BI116" s="869"/>
      <c r="BJ116" s="869"/>
      <c r="BK116" s="869"/>
      <c r="BL116" s="869"/>
      <c r="BM116" s="869"/>
      <c r="BN116" s="869"/>
      <c r="BO116" s="869"/>
      <c r="BP116" s="870"/>
      <c r="BQ116" s="791" t="s">
        <v>198</v>
      </c>
      <c r="BR116" s="792"/>
      <c r="BS116" s="792"/>
      <c r="BT116" s="792"/>
      <c r="BU116" s="792"/>
      <c r="BV116" s="792" t="s">
        <v>198</v>
      </c>
      <c r="BW116" s="792"/>
      <c r="BX116" s="792"/>
      <c r="BY116" s="792"/>
      <c r="BZ116" s="792"/>
      <c r="CA116" s="792" t="s">
        <v>198</v>
      </c>
      <c r="CB116" s="792"/>
      <c r="CC116" s="792"/>
      <c r="CD116" s="792"/>
      <c r="CE116" s="792"/>
      <c r="CF116" s="849" t="s">
        <v>198</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198</v>
      </c>
      <c r="DH116" s="717"/>
      <c r="DI116" s="717"/>
      <c r="DJ116" s="717"/>
      <c r="DK116" s="718"/>
      <c r="DL116" s="719" t="s">
        <v>198</v>
      </c>
      <c r="DM116" s="717"/>
      <c r="DN116" s="717"/>
      <c r="DO116" s="717"/>
      <c r="DP116" s="718"/>
      <c r="DQ116" s="719" t="s">
        <v>198</v>
      </c>
      <c r="DR116" s="717"/>
      <c r="DS116" s="717"/>
      <c r="DT116" s="717"/>
      <c r="DU116" s="718"/>
      <c r="DV116" s="788" t="s">
        <v>198</v>
      </c>
      <c r="DW116" s="789"/>
      <c r="DX116" s="789"/>
      <c r="DY116" s="789"/>
      <c r="DZ116" s="790"/>
    </row>
    <row r="117" spans="1:130" s="48" customFormat="1" ht="26.25" customHeight="1" x14ac:dyDescent="0.15">
      <c r="A117" s="851" t="s">
        <v>272</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321</v>
      </c>
      <c r="Z117" s="853"/>
      <c r="AA117" s="871">
        <v>414612</v>
      </c>
      <c r="AB117" s="872"/>
      <c r="AC117" s="872"/>
      <c r="AD117" s="872"/>
      <c r="AE117" s="873"/>
      <c r="AF117" s="874">
        <v>432073</v>
      </c>
      <c r="AG117" s="872"/>
      <c r="AH117" s="872"/>
      <c r="AI117" s="872"/>
      <c r="AJ117" s="873"/>
      <c r="AK117" s="874">
        <v>319073</v>
      </c>
      <c r="AL117" s="872"/>
      <c r="AM117" s="872"/>
      <c r="AN117" s="872"/>
      <c r="AO117" s="873"/>
      <c r="AP117" s="875"/>
      <c r="AQ117" s="876"/>
      <c r="AR117" s="876"/>
      <c r="AS117" s="876"/>
      <c r="AT117" s="877"/>
      <c r="AU117" s="861"/>
      <c r="AV117" s="862"/>
      <c r="AW117" s="862"/>
      <c r="AX117" s="862"/>
      <c r="AY117" s="862"/>
      <c r="AZ117" s="846" t="s">
        <v>480</v>
      </c>
      <c r="BA117" s="847"/>
      <c r="BB117" s="847"/>
      <c r="BC117" s="847"/>
      <c r="BD117" s="847"/>
      <c r="BE117" s="847"/>
      <c r="BF117" s="847"/>
      <c r="BG117" s="847"/>
      <c r="BH117" s="847"/>
      <c r="BI117" s="847"/>
      <c r="BJ117" s="847"/>
      <c r="BK117" s="847"/>
      <c r="BL117" s="847"/>
      <c r="BM117" s="847"/>
      <c r="BN117" s="847"/>
      <c r="BO117" s="847"/>
      <c r="BP117" s="848"/>
      <c r="BQ117" s="791" t="s">
        <v>198</v>
      </c>
      <c r="BR117" s="792"/>
      <c r="BS117" s="792"/>
      <c r="BT117" s="792"/>
      <c r="BU117" s="792"/>
      <c r="BV117" s="792" t="s">
        <v>198</v>
      </c>
      <c r="BW117" s="792"/>
      <c r="BX117" s="792"/>
      <c r="BY117" s="792"/>
      <c r="BZ117" s="792"/>
      <c r="CA117" s="792" t="s">
        <v>198</v>
      </c>
      <c r="CB117" s="792"/>
      <c r="CC117" s="792"/>
      <c r="CD117" s="792"/>
      <c r="CE117" s="792"/>
      <c r="CF117" s="849" t="s">
        <v>198</v>
      </c>
      <c r="CG117" s="850"/>
      <c r="CH117" s="850"/>
      <c r="CI117" s="850"/>
      <c r="CJ117" s="850"/>
      <c r="CK117" s="866"/>
      <c r="CL117" s="708"/>
      <c r="CM117" s="787" t="s">
        <v>336</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198</v>
      </c>
      <c r="DH117" s="717"/>
      <c r="DI117" s="717"/>
      <c r="DJ117" s="717"/>
      <c r="DK117" s="718"/>
      <c r="DL117" s="719" t="s">
        <v>198</v>
      </c>
      <c r="DM117" s="717"/>
      <c r="DN117" s="717"/>
      <c r="DO117" s="717"/>
      <c r="DP117" s="718"/>
      <c r="DQ117" s="719" t="s">
        <v>198</v>
      </c>
      <c r="DR117" s="717"/>
      <c r="DS117" s="717"/>
      <c r="DT117" s="717"/>
      <c r="DU117" s="718"/>
      <c r="DV117" s="788" t="s">
        <v>198</v>
      </c>
      <c r="DW117" s="789"/>
      <c r="DX117" s="789"/>
      <c r="DY117" s="789"/>
      <c r="DZ117" s="790"/>
    </row>
    <row r="118" spans="1:130" s="48" customFormat="1" ht="26.25" customHeight="1" x14ac:dyDescent="0.15">
      <c r="A118" s="851" t="s">
        <v>98</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466</v>
      </c>
      <c r="AB118" s="852"/>
      <c r="AC118" s="852"/>
      <c r="AD118" s="852"/>
      <c r="AE118" s="853"/>
      <c r="AF118" s="854" t="s">
        <v>467</v>
      </c>
      <c r="AG118" s="852"/>
      <c r="AH118" s="852"/>
      <c r="AI118" s="852"/>
      <c r="AJ118" s="853"/>
      <c r="AK118" s="854" t="s">
        <v>185</v>
      </c>
      <c r="AL118" s="852"/>
      <c r="AM118" s="852"/>
      <c r="AN118" s="852"/>
      <c r="AO118" s="853"/>
      <c r="AP118" s="854" t="s">
        <v>469</v>
      </c>
      <c r="AQ118" s="852"/>
      <c r="AR118" s="852"/>
      <c r="AS118" s="852"/>
      <c r="AT118" s="855"/>
      <c r="AU118" s="861"/>
      <c r="AV118" s="862"/>
      <c r="AW118" s="862"/>
      <c r="AX118" s="862"/>
      <c r="AY118" s="862"/>
      <c r="AZ118" s="795" t="s">
        <v>481</v>
      </c>
      <c r="BA118" s="796"/>
      <c r="BB118" s="796"/>
      <c r="BC118" s="796"/>
      <c r="BD118" s="796"/>
      <c r="BE118" s="796"/>
      <c r="BF118" s="796"/>
      <c r="BG118" s="796"/>
      <c r="BH118" s="796"/>
      <c r="BI118" s="796"/>
      <c r="BJ118" s="796"/>
      <c r="BK118" s="796"/>
      <c r="BL118" s="796"/>
      <c r="BM118" s="796"/>
      <c r="BN118" s="796"/>
      <c r="BO118" s="796"/>
      <c r="BP118" s="797"/>
      <c r="BQ118" s="824" t="s">
        <v>198</v>
      </c>
      <c r="BR118" s="825"/>
      <c r="BS118" s="825"/>
      <c r="BT118" s="825"/>
      <c r="BU118" s="825"/>
      <c r="BV118" s="825" t="s">
        <v>198</v>
      </c>
      <c r="BW118" s="825"/>
      <c r="BX118" s="825"/>
      <c r="BY118" s="825"/>
      <c r="BZ118" s="825"/>
      <c r="CA118" s="825" t="s">
        <v>198</v>
      </c>
      <c r="CB118" s="825"/>
      <c r="CC118" s="825"/>
      <c r="CD118" s="825"/>
      <c r="CE118" s="825"/>
      <c r="CF118" s="849" t="s">
        <v>198</v>
      </c>
      <c r="CG118" s="850"/>
      <c r="CH118" s="850"/>
      <c r="CI118" s="850"/>
      <c r="CJ118" s="850"/>
      <c r="CK118" s="866"/>
      <c r="CL118" s="708"/>
      <c r="CM118" s="787" t="s">
        <v>482</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198</v>
      </c>
      <c r="DH118" s="717"/>
      <c r="DI118" s="717"/>
      <c r="DJ118" s="717"/>
      <c r="DK118" s="718"/>
      <c r="DL118" s="719" t="s">
        <v>198</v>
      </c>
      <c r="DM118" s="717"/>
      <c r="DN118" s="717"/>
      <c r="DO118" s="717"/>
      <c r="DP118" s="718"/>
      <c r="DQ118" s="719" t="s">
        <v>198</v>
      </c>
      <c r="DR118" s="717"/>
      <c r="DS118" s="717"/>
      <c r="DT118" s="717"/>
      <c r="DU118" s="718"/>
      <c r="DV118" s="788" t="s">
        <v>198</v>
      </c>
      <c r="DW118" s="789"/>
      <c r="DX118" s="789"/>
      <c r="DY118" s="789"/>
      <c r="DZ118" s="790"/>
    </row>
    <row r="119" spans="1:130" s="48" customFormat="1" ht="26.25" customHeight="1" x14ac:dyDescent="0.15">
      <c r="A119" s="705" t="s">
        <v>384</v>
      </c>
      <c r="B119" s="706"/>
      <c r="C119" s="815"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198</v>
      </c>
      <c r="AB119" s="756"/>
      <c r="AC119" s="756"/>
      <c r="AD119" s="756"/>
      <c r="AE119" s="757"/>
      <c r="AF119" s="758" t="s">
        <v>198</v>
      </c>
      <c r="AG119" s="756"/>
      <c r="AH119" s="756"/>
      <c r="AI119" s="756"/>
      <c r="AJ119" s="757"/>
      <c r="AK119" s="758" t="s">
        <v>198</v>
      </c>
      <c r="AL119" s="756"/>
      <c r="AM119" s="756"/>
      <c r="AN119" s="756"/>
      <c r="AO119" s="757"/>
      <c r="AP119" s="856" t="s">
        <v>198</v>
      </c>
      <c r="AQ119" s="857"/>
      <c r="AR119" s="857"/>
      <c r="AS119" s="857"/>
      <c r="AT119" s="858"/>
      <c r="AU119" s="863"/>
      <c r="AV119" s="864"/>
      <c r="AW119" s="864"/>
      <c r="AX119" s="864"/>
      <c r="AY119" s="864"/>
      <c r="AZ119" s="69" t="s">
        <v>272</v>
      </c>
      <c r="BA119" s="69"/>
      <c r="BB119" s="69"/>
      <c r="BC119" s="69"/>
      <c r="BD119" s="69"/>
      <c r="BE119" s="69"/>
      <c r="BF119" s="69"/>
      <c r="BG119" s="69"/>
      <c r="BH119" s="69"/>
      <c r="BI119" s="69"/>
      <c r="BJ119" s="69"/>
      <c r="BK119" s="69"/>
      <c r="BL119" s="69"/>
      <c r="BM119" s="69"/>
      <c r="BN119" s="69"/>
      <c r="BO119" s="828" t="s">
        <v>166</v>
      </c>
      <c r="BP119" s="829"/>
      <c r="BQ119" s="824">
        <v>4361251</v>
      </c>
      <c r="BR119" s="825"/>
      <c r="BS119" s="825"/>
      <c r="BT119" s="825"/>
      <c r="BU119" s="825"/>
      <c r="BV119" s="825">
        <v>4133997</v>
      </c>
      <c r="BW119" s="825"/>
      <c r="BX119" s="825"/>
      <c r="BY119" s="825"/>
      <c r="BZ119" s="825"/>
      <c r="CA119" s="825">
        <v>5426977</v>
      </c>
      <c r="CB119" s="825"/>
      <c r="CC119" s="825"/>
      <c r="CD119" s="825"/>
      <c r="CE119" s="825"/>
      <c r="CF119" s="682"/>
      <c r="CG119" s="683"/>
      <c r="CH119" s="683"/>
      <c r="CI119" s="683"/>
      <c r="CJ119" s="832"/>
      <c r="CK119" s="867"/>
      <c r="CL119" s="710"/>
      <c r="CM119" s="795" t="s">
        <v>483</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198</v>
      </c>
      <c r="DH119" s="736"/>
      <c r="DI119" s="736"/>
      <c r="DJ119" s="736"/>
      <c r="DK119" s="737"/>
      <c r="DL119" s="738">
        <v>11106</v>
      </c>
      <c r="DM119" s="736"/>
      <c r="DN119" s="736"/>
      <c r="DO119" s="736"/>
      <c r="DP119" s="737"/>
      <c r="DQ119" s="738">
        <v>8199</v>
      </c>
      <c r="DR119" s="736"/>
      <c r="DS119" s="736"/>
      <c r="DT119" s="736"/>
      <c r="DU119" s="737"/>
      <c r="DV119" s="812">
        <v>0.5</v>
      </c>
      <c r="DW119" s="813"/>
      <c r="DX119" s="813"/>
      <c r="DY119" s="813"/>
      <c r="DZ119" s="814"/>
    </row>
    <row r="120" spans="1:130" s="48" customFormat="1" ht="26.25" customHeight="1" x14ac:dyDescent="0.15">
      <c r="A120" s="707"/>
      <c r="B120" s="708"/>
      <c r="C120" s="787" t="s">
        <v>133</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198</v>
      </c>
      <c r="AB120" s="717"/>
      <c r="AC120" s="717"/>
      <c r="AD120" s="717"/>
      <c r="AE120" s="718"/>
      <c r="AF120" s="719" t="s">
        <v>198</v>
      </c>
      <c r="AG120" s="717"/>
      <c r="AH120" s="717"/>
      <c r="AI120" s="717"/>
      <c r="AJ120" s="718"/>
      <c r="AK120" s="719" t="s">
        <v>198</v>
      </c>
      <c r="AL120" s="717"/>
      <c r="AM120" s="717"/>
      <c r="AN120" s="717"/>
      <c r="AO120" s="718"/>
      <c r="AP120" s="788" t="s">
        <v>198</v>
      </c>
      <c r="AQ120" s="789"/>
      <c r="AR120" s="789"/>
      <c r="AS120" s="789"/>
      <c r="AT120" s="790"/>
      <c r="AU120" s="833" t="s">
        <v>474</v>
      </c>
      <c r="AV120" s="834"/>
      <c r="AW120" s="834"/>
      <c r="AX120" s="834"/>
      <c r="AY120" s="835"/>
      <c r="AZ120" s="815" t="s">
        <v>213</v>
      </c>
      <c r="BA120" s="763"/>
      <c r="BB120" s="763"/>
      <c r="BC120" s="763"/>
      <c r="BD120" s="763"/>
      <c r="BE120" s="763"/>
      <c r="BF120" s="763"/>
      <c r="BG120" s="763"/>
      <c r="BH120" s="763"/>
      <c r="BI120" s="763"/>
      <c r="BJ120" s="763"/>
      <c r="BK120" s="763"/>
      <c r="BL120" s="763"/>
      <c r="BM120" s="763"/>
      <c r="BN120" s="763"/>
      <c r="BO120" s="763"/>
      <c r="BP120" s="764"/>
      <c r="BQ120" s="816">
        <v>6101697</v>
      </c>
      <c r="BR120" s="817"/>
      <c r="BS120" s="817"/>
      <c r="BT120" s="817"/>
      <c r="BU120" s="817"/>
      <c r="BV120" s="817">
        <v>6986796</v>
      </c>
      <c r="BW120" s="817"/>
      <c r="BX120" s="817"/>
      <c r="BY120" s="817"/>
      <c r="BZ120" s="817"/>
      <c r="CA120" s="817">
        <v>7443884</v>
      </c>
      <c r="CB120" s="817"/>
      <c r="CC120" s="817"/>
      <c r="CD120" s="817"/>
      <c r="CE120" s="817"/>
      <c r="CF120" s="841">
        <v>409.1</v>
      </c>
      <c r="CG120" s="842"/>
      <c r="CH120" s="842"/>
      <c r="CI120" s="842"/>
      <c r="CJ120" s="842"/>
      <c r="CK120" s="820" t="s">
        <v>269</v>
      </c>
      <c r="CL120" s="779"/>
      <c r="CM120" s="779"/>
      <c r="CN120" s="779"/>
      <c r="CO120" s="780"/>
      <c r="CP120" s="843" t="s">
        <v>390</v>
      </c>
      <c r="CQ120" s="844"/>
      <c r="CR120" s="844"/>
      <c r="CS120" s="844"/>
      <c r="CT120" s="844"/>
      <c r="CU120" s="844"/>
      <c r="CV120" s="844"/>
      <c r="CW120" s="844"/>
      <c r="CX120" s="844"/>
      <c r="CY120" s="844"/>
      <c r="CZ120" s="844"/>
      <c r="DA120" s="844"/>
      <c r="DB120" s="844"/>
      <c r="DC120" s="844"/>
      <c r="DD120" s="844"/>
      <c r="DE120" s="844"/>
      <c r="DF120" s="845"/>
      <c r="DG120" s="816" t="s">
        <v>198</v>
      </c>
      <c r="DH120" s="817"/>
      <c r="DI120" s="817"/>
      <c r="DJ120" s="817"/>
      <c r="DK120" s="817"/>
      <c r="DL120" s="817" t="s">
        <v>198</v>
      </c>
      <c r="DM120" s="817"/>
      <c r="DN120" s="817"/>
      <c r="DO120" s="817"/>
      <c r="DP120" s="817"/>
      <c r="DQ120" s="817">
        <v>1681316</v>
      </c>
      <c r="DR120" s="817"/>
      <c r="DS120" s="817"/>
      <c r="DT120" s="817"/>
      <c r="DU120" s="817"/>
      <c r="DV120" s="818">
        <v>92.4</v>
      </c>
      <c r="DW120" s="818"/>
      <c r="DX120" s="818"/>
      <c r="DY120" s="818"/>
      <c r="DZ120" s="819"/>
    </row>
    <row r="121" spans="1:130" s="48" customFormat="1" ht="26.25" customHeight="1" x14ac:dyDescent="0.15">
      <c r="A121" s="707"/>
      <c r="B121" s="708"/>
      <c r="C121" s="846" t="s">
        <v>135</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198</v>
      </c>
      <c r="AB121" s="717"/>
      <c r="AC121" s="717"/>
      <c r="AD121" s="717"/>
      <c r="AE121" s="718"/>
      <c r="AF121" s="719" t="s">
        <v>198</v>
      </c>
      <c r="AG121" s="717"/>
      <c r="AH121" s="717"/>
      <c r="AI121" s="717"/>
      <c r="AJ121" s="718"/>
      <c r="AK121" s="719" t="s">
        <v>198</v>
      </c>
      <c r="AL121" s="717"/>
      <c r="AM121" s="717"/>
      <c r="AN121" s="717"/>
      <c r="AO121" s="718"/>
      <c r="AP121" s="788" t="s">
        <v>198</v>
      </c>
      <c r="AQ121" s="789"/>
      <c r="AR121" s="789"/>
      <c r="AS121" s="789"/>
      <c r="AT121" s="790"/>
      <c r="AU121" s="836"/>
      <c r="AV121" s="837"/>
      <c r="AW121" s="837"/>
      <c r="AX121" s="837"/>
      <c r="AY121" s="838"/>
      <c r="AZ121" s="787" t="s">
        <v>468</v>
      </c>
      <c r="BA121" s="724"/>
      <c r="BB121" s="724"/>
      <c r="BC121" s="724"/>
      <c r="BD121" s="724"/>
      <c r="BE121" s="724"/>
      <c r="BF121" s="724"/>
      <c r="BG121" s="724"/>
      <c r="BH121" s="724"/>
      <c r="BI121" s="724"/>
      <c r="BJ121" s="724"/>
      <c r="BK121" s="724"/>
      <c r="BL121" s="724"/>
      <c r="BM121" s="724"/>
      <c r="BN121" s="724"/>
      <c r="BO121" s="724"/>
      <c r="BP121" s="725"/>
      <c r="BQ121" s="791">
        <v>165543</v>
      </c>
      <c r="BR121" s="792"/>
      <c r="BS121" s="792"/>
      <c r="BT121" s="792"/>
      <c r="BU121" s="792"/>
      <c r="BV121" s="792">
        <v>57674</v>
      </c>
      <c r="BW121" s="792"/>
      <c r="BX121" s="792"/>
      <c r="BY121" s="792"/>
      <c r="BZ121" s="792"/>
      <c r="CA121" s="792">
        <v>45505</v>
      </c>
      <c r="CB121" s="792"/>
      <c r="CC121" s="792"/>
      <c r="CD121" s="792"/>
      <c r="CE121" s="792"/>
      <c r="CF121" s="849">
        <v>2.5</v>
      </c>
      <c r="CG121" s="850"/>
      <c r="CH121" s="850"/>
      <c r="CI121" s="850"/>
      <c r="CJ121" s="850"/>
      <c r="CK121" s="821"/>
      <c r="CL121" s="782"/>
      <c r="CM121" s="782"/>
      <c r="CN121" s="782"/>
      <c r="CO121" s="783"/>
      <c r="CP121" s="809" t="s">
        <v>140</v>
      </c>
      <c r="CQ121" s="810"/>
      <c r="CR121" s="810"/>
      <c r="CS121" s="810"/>
      <c r="CT121" s="810"/>
      <c r="CU121" s="810"/>
      <c r="CV121" s="810"/>
      <c r="CW121" s="810"/>
      <c r="CX121" s="810"/>
      <c r="CY121" s="810"/>
      <c r="CZ121" s="810"/>
      <c r="DA121" s="810"/>
      <c r="DB121" s="810"/>
      <c r="DC121" s="810"/>
      <c r="DD121" s="810"/>
      <c r="DE121" s="810"/>
      <c r="DF121" s="811"/>
      <c r="DG121" s="791" t="s">
        <v>198</v>
      </c>
      <c r="DH121" s="792"/>
      <c r="DI121" s="792"/>
      <c r="DJ121" s="792"/>
      <c r="DK121" s="792"/>
      <c r="DL121" s="792" t="s">
        <v>198</v>
      </c>
      <c r="DM121" s="792"/>
      <c r="DN121" s="792"/>
      <c r="DO121" s="792"/>
      <c r="DP121" s="792"/>
      <c r="DQ121" s="792">
        <v>1394173</v>
      </c>
      <c r="DR121" s="792"/>
      <c r="DS121" s="792"/>
      <c r="DT121" s="792"/>
      <c r="DU121" s="792"/>
      <c r="DV121" s="793">
        <v>76.599999999999994</v>
      </c>
      <c r="DW121" s="793"/>
      <c r="DX121" s="793"/>
      <c r="DY121" s="793"/>
      <c r="DZ121" s="794"/>
    </row>
    <row r="122" spans="1:130" s="48" customFormat="1" ht="26.25" customHeight="1" x14ac:dyDescent="0.15">
      <c r="A122" s="707"/>
      <c r="B122" s="708"/>
      <c r="C122" s="787" t="s">
        <v>479</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198</v>
      </c>
      <c r="AB122" s="717"/>
      <c r="AC122" s="717"/>
      <c r="AD122" s="717"/>
      <c r="AE122" s="718"/>
      <c r="AF122" s="719" t="s">
        <v>198</v>
      </c>
      <c r="AG122" s="717"/>
      <c r="AH122" s="717"/>
      <c r="AI122" s="717"/>
      <c r="AJ122" s="718"/>
      <c r="AK122" s="719" t="s">
        <v>198</v>
      </c>
      <c r="AL122" s="717"/>
      <c r="AM122" s="717"/>
      <c r="AN122" s="717"/>
      <c r="AO122" s="718"/>
      <c r="AP122" s="788" t="s">
        <v>198</v>
      </c>
      <c r="AQ122" s="789"/>
      <c r="AR122" s="789"/>
      <c r="AS122" s="789"/>
      <c r="AT122" s="790"/>
      <c r="AU122" s="836"/>
      <c r="AV122" s="837"/>
      <c r="AW122" s="837"/>
      <c r="AX122" s="837"/>
      <c r="AY122" s="838"/>
      <c r="AZ122" s="795" t="s">
        <v>299</v>
      </c>
      <c r="BA122" s="796"/>
      <c r="BB122" s="796"/>
      <c r="BC122" s="796"/>
      <c r="BD122" s="796"/>
      <c r="BE122" s="796"/>
      <c r="BF122" s="796"/>
      <c r="BG122" s="796"/>
      <c r="BH122" s="796"/>
      <c r="BI122" s="796"/>
      <c r="BJ122" s="796"/>
      <c r="BK122" s="796"/>
      <c r="BL122" s="796"/>
      <c r="BM122" s="796"/>
      <c r="BN122" s="796"/>
      <c r="BO122" s="796"/>
      <c r="BP122" s="797"/>
      <c r="BQ122" s="824">
        <v>2227713</v>
      </c>
      <c r="BR122" s="825"/>
      <c r="BS122" s="825"/>
      <c r="BT122" s="825"/>
      <c r="BU122" s="825"/>
      <c r="BV122" s="825">
        <v>2265855</v>
      </c>
      <c r="BW122" s="825"/>
      <c r="BX122" s="825"/>
      <c r="BY122" s="825"/>
      <c r="BZ122" s="825"/>
      <c r="CA122" s="825">
        <v>1986168</v>
      </c>
      <c r="CB122" s="825"/>
      <c r="CC122" s="825"/>
      <c r="CD122" s="825"/>
      <c r="CE122" s="825"/>
      <c r="CF122" s="826">
        <v>109.2</v>
      </c>
      <c r="CG122" s="827"/>
      <c r="CH122" s="827"/>
      <c r="CI122" s="827"/>
      <c r="CJ122" s="827"/>
      <c r="CK122" s="821"/>
      <c r="CL122" s="782"/>
      <c r="CM122" s="782"/>
      <c r="CN122" s="782"/>
      <c r="CO122" s="783"/>
      <c r="CP122" s="809" t="s">
        <v>456</v>
      </c>
      <c r="CQ122" s="810"/>
      <c r="CR122" s="810"/>
      <c r="CS122" s="810"/>
      <c r="CT122" s="810"/>
      <c r="CU122" s="810"/>
      <c r="CV122" s="810"/>
      <c r="CW122" s="810"/>
      <c r="CX122" s="810"/>
      <c r="CY122" s="810"/>
      <c r="CZ122" s="810"/>
      <c r="DA122" s="810"/>
      <c r="DB122" s="810"/>
      <c r="DC122" s="810"/>
      <c r="DD122" s="810"/>
      <c r="DE122" s="810"/>
      <c r="DF122" s="811"/>
      <c r="DG122" s="791" t="s">
        <v>198</v>
      </c>
      <c r="DH122" s="792"/>
      <c r="DI122" s="792"/>
      <c r="DJ122" s="792"/>
      <c r="DK122" s="792"/>
      <c r="DL122" s="792" t="s">
        <v>198</v>
      </c>
      <c r="DM122" s="792"/>
      <c r="DN122" s="792"/>
      <c r="DO122" s="792"/>
      <c r="DP122" s="792"/>
      <c r="DQ122" s="792" t="s">
        <v>198</v>
      </c>
      <c r="DR122" s="792"/>
      <c r="DS122" s="792"/>
      <c r="DT122" s="792"/>
      <c r="DU122" s="792"/>
      <c r="DV122" s="793" t="s">
        <v>198</v>
      </c>
      <c r="DW122" s="793"/>
      <c r="DX122" s="793"/>
      <c r="DY122" s="793"/>
      <c r="DZ122" s="794"/>
    </row>
    <row r="123" spans="1:130" s="48" customFormat="1" ht="26.25" customHeight="1" x14ac:dyDescent="0.15">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198</v>
      </c>
      <c r="AB123" s="717"/>
      <c r="AC123" s="717"/>
      <c r="AD123" s="717"/>
      <c r="AE123" s="718"/>
      <c r="AF123" s="719" t="s">
        <v>198</v>
      </c>
      <c r="AG123" s="717"/>
      <c r="AH123" s="717"/>
      <c r="AI123" s="717"/>
      <c r="AJ123" s="718"/>
      <c r="AK123" s="719" t="s">
        <v>198</v>
      </c>
      <c r="AL123" s="717"/>
      <c r="AM123" s="717"/>
      <c r="AN123" s="717"/>
      <c r="AO123" s="718"/>
      <c r="AP123" s="788" t="s">
        <v>198</v>
      </c>
      <c r="AQ123" s="789"/>
      <c r="AR123" s="789"/>
      <c r="AS123" s="789"/>
      <c r="AT123" s="790"/>
      <c r="AU123" s="839"/>
      <c r="AV123" s="840"/>
      <c r="AW123" s="840"/>
      <c r="AX123" s="840"/>
      <c r="AY123" s="840"/>
      <c r="AZ123" s="69" t="s">
        <v>272</v>
      </c>
      <c r="BA123" s="69"/>
      <c r="BB123" s="69"/>
      <c r="BC123" s="69"/>
      <c r="BD123" s="69"/>
      <c r="BE123" s="69"/>
      <c r="BF123" s="69"/>
      <c r="BG123" s="69"/>
      <c r="BH123" s="69"/>
      <c r="BI123" s="69"/>
      <c r="BJ123" s="69"/>
      <c r="BK123" s="69"/>
      <c r="BL123" s="69"/>
      <c r="BM123" s="69"/>
      <c r="BN123" s="69"/>
      <c r="BO123" s="828" t="s">
        <v>484</v>
      </c>
      <c r="BP123" s="829"/>
      <c r="BQ123" s="830">
        <v>8494953</v>
      </c>
      <c r="BR123" s="831"/>
      <c r="BS123" s="831"/>
      <c r="BT123" s="831"/>
      <c r="BU123" s="831"/>
      <c r="BV123" s="831">
        <v>9310325</v>
      </c>
      <c r="BW123" s="831"/>
      <c r="BX123" s="831"/>
      <c r="BY123" s="831"/>
      <c r="BZ123" s="831"/>
      <c r="CA123" s="831">
        <v>9475557</v>
      </c>
      <c r="CB123" s="831"/>
      <c r="CC123" s="831"/>
      <c r="CD123" s="831"/>
      <c r="CE123" s="831"/>
      <c r="CF123" s="682"/>
      <c r="CG123" s="683"/>
      <c r="CH123" s="683"/>
      <c r="CI123" s="683"/>
      <c r="CJ123" s="832"/>
      <c r="CK123" s="821"/>
      <c r="CL123" s="782"/>
      <c r="CM123" s="782"/>
      <c r="CN123" s="782"/>
      <c r="CO123" s="783"/>
      <c r="CP123" s="809" t="s">
        <v>102</v>
      </c>
      <c r="CQ123" s="810"/>
      <c r="CR123" s="810"/>
      <c r="CS123" s="810"/>
      <c r="CT123" s="810"/>
      <c r="CU123" s="810"/>
      <c r="CV123" s="810"/>
      <c r="CW123" s="810"/>
      <c r="CX123" s="810"/>
      <c r="CY123" s="810"/>
      <c r="CZ123" s="810"/>
      <c r="DA123" s="810"/>
      <c r="DB123" s="810"/>
      <c r="DC123" s="810"/>
      <c r="DD123" s="810"/>
      <c r="DE123" s="810"/>
      <c r="DF123" s="811"/>
      <c r="DG123" s="716" t="s">
        <v>198</v>
      </c>
      <c r="DH123" s="717"/>
      <c r="DI123" s="717"/>
      <c r="DJ123" s="717"/>
      <c r="DK123" s="718"/>
      <c r="DL123" s="719" t="s">
        <v>198</v>
      </c>
      <c r="DM123" s="717"/>
      <c r="DN123" s="717"/>
      <c r="DO123" s="717"/>
      <c r="DP123" s="718"/>
      <c r="DQ123" s="719" t="s">
        <v>198</v>
      </c>
      <c r="DR123" s="717"/>
      <c r="DS123" s="717"/>
      <c r="DT123" s="717"/>
      <c r="DU123" s="718"/>
      <c r="DV123" s="788" t="s">
        <v>198</v>
      </c>
      <c r="DW123" s="789"/>
      <c r="DX123" s="789"/>
      <c r="DY123" s="789"/>
      <c r="DZ123" s="790"/>
    </row>
    <row r="124" spans="1:130" s="48" customFormat="1" ht="26.25" customHeight="1" x14ac:dyDescent="0.15">
      <c r="A124" s="707"/>
      <c r="B124" s="708"/>
      <c r="C124" s="787" t="s">
        <v>336</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198</v>
      </c>
      <c r="AB124" s="717"/>
      <c r="AC124" s="717"/>
      <c r="AD124" s="717"/>
      <c r="AE124" s="718"/>
      <c r="AF124" s="719" t="s">
        <v>198</v>
      </c>
      <c r="AG124" s="717"/>
      <c r="AH124" s="717"/>
      <c r="AI124" s="717"/>
      <c r="AJ124" s="718"/>
      <c r="AK124" s="719" t="s">
        <v>198</v>
      </c>
      <c r="AL124" s="717"/>
      <c r="AM124" s="717"/>
      <c r="AN124" s="717"/>
      <c r="AO124" s="718"/>
      <c r="AP124" s="788" t="s">
        <v>198</v>
      </c>
      <c r="AQ124" s="789"/>
      <c r="AR124" s="789"/>
      <c r="AS124" s="789"/>
      <c r="AT124" s="790"/>
      <c r="AU124" s="803" t="s">
        <v>485</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198</v>
      </c>
      <c r="BR124" s="807"/>
      <c r="BS124" s="807"/>
      <c r="BT124" s="807"/>
      <c r="BU124" s="807"/>
      <c r="BV124" s="807" t="s">
        <v>198</v>
      </c>
      <c r="BW124" s="807"/>
      <c r="BX124" s="807"/>
      <c r="BY124" s="807"/>
      <c r="BZ124" s="807"/>
      <c r="CA124" s="807" t="s">
        <v>198</v>
      </c>
      <c r="CB124" s="807"/>
      <c r="CC124" s="807"/>
      <c r="CD124" s="807"/>
      <c r="CE124" s="807"/>
      <c r="CF124" s="690"/>
      <c r="CG124" s="691"/>
      <c r="CH124" s="691"/>
      <c r="CI124" s="691"/>
      <c r="CJ124" s="808"/>
      <c r="CK124" s="822"/>
      <c r="CL124" s="822"/>
      <c r="CM124" s="822"/>
      <c r="CN124" s="822"/>
      <c r="CO124" s="823"/>
      <c r="CP124" s="809" t="s">
        <v>486</v>
      </c>
      <c r="CQ124" s="810"/>
      <c r="CR124" s="810"/>
      <c r="CS124" s="810"/>
      <c r="CT124" s="810"/>
      <c r="CU124" s="810"/>
      <c r="CV124" s="810"/>
      <c r="CW124" s="810"/>
      <c r="CX124" s="810"/>
      <c r="CY124" s="810"/>
      <c r="CZ124" s="810"/>
      <c r="DA124" s="810"/>
      <c r="DB124" s="810"/>
      <c r="DC124" s="810"/>
      <c r="DD124" s="810"/>
      <c r="DE124" s="810"/>
      <c r="DF124" s="811"/>
      <c r="DG124" s="735">
        <v>1904998</v>
      </c>
      <c r="DH124" s="736"/>
      <c r="DI124" s="736"/>
      <c r="DJ124" s="736"/>
      <c r="DK124" s="737"/>
      <c r="DL124" s="738">
        <v>1721087</v>
      </c>
      <c r="DM124" s="736"/>
      <c r="DN124" s="736"/>
      <c r="DO124" s="736"/>
      <c r="DP124" s="737"/>
      <c r="DQ124" s="738" t="s">
        <v>198</v>
      </c>
      <c r="DR124" s="736"/>
      <c r="DS124" s="736"/>
      <c r="DT124" s="736"/>
      <c r="DU124" s="737"/>
      <c r="DV124" s="812" t="s">
        <v>198</v>
      </c>
      <c r="DW124" s="813"/>
      <c r="DX124" s="813"/>
      <c r="DY124" s="813"/>
      <c r="DZ124" s="814"/>
    </row>
    <row r="125" spans="1:130" s="48" customFormat="1" ht="26.25" customHeight="1" x14ac:dyDescent="0.15">
      <c r="A125" s="707"/>
      <c r="B125" s="708"/>
      <c r="C125" s="787" t="s">
        <v>482</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198</v>
      </c>
      <c r="AB125" s="717"/>
      <c r="AC125" s="717"/>
      <c r="AD125" s="717"/>
      <c r="AE125" s="718"/>
      <c r="AF125" s="719" t="s">
        <v>198</v>
      </c>
      <c r="AG125" s="717"/>
      <c r="AH125" s="717"/>
      <c r="AI125" s="717"/>
      <c r="AJ125" s="718"/>
      <c r="AK125" s="719" t="s">
        <v>198</v>
      </c>
      <c r="AL125" s="717"/>
      <c r="AM125" s="717"/>
      <c r="AN125" s="717"/>
      <c r="AO125" s="718"/>
      <c r="AP125" s="788" t="s">
        <v>198</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487</v>
      </c>
      <c r="CL125" s="779"/>
      <c r="CM125" s="779"/>
      <c r="CN125" s="779"/>
      <c r="CO125" s="780"/>
      <c r="CP125" s="815" t="s">
        <v>141</v>
      </c>
      <c r="CQ125" s="763"/>
      <c r="CR125" s="763"/>
      <c r="CS125" s="763"/>
      <c r="CT125" s="763"/>
      <c r="CU125" s="763"/>
      <c r="CV125" s="763"/>
      <c r="CW125" s="763"/>
      <c r="CX125" s="763"/>
      <c r="CY125" s="763"/>
      <c r="CZ125" s="763"/>
      <c r="DA125" s="763"/>
      <c r="DB125" s="763"/>
      <c r="DC125" s="763"/>
      <c r="DD125" s="763"/>
      <c r="DE125" s="763"/>
      <c r="DF125" s="764"/>
      <c r="DG125" s="816" t="s">
        <v>198</v>
      </c>
      <c r="DH125" s="817"/>
      <c r="DI125" s="817"/>
      <c r="DJ125" s="817"/>
      <c r="DK125" s="817"/>
      <c r="DL125" s="817" t="s">
        <v>198</v>
      </c>
      <c r="DM125" s="817"/>
      <c r="DN125" s="817"/>
      <c r="DO125" s="817"/>
      <c r="DP125" s="817"/>
      <c r="DQ125" s="817" t="s">
        <v>198</v>
      </c>
      <c r="DR125" s="817"/>
      <c r="DS125" s="817"/>
      <c r="DT125" s="817"/>
      <c r="DU125" s="817"/>
      <c r="DV125" s="818" t="s">
        <v>198</v>
      </c>
      <c r="DW125" s="818"/>
      <c r="DX125" s="818"/>
      <c r="DY125" s="818"/>
      <c r="DZ125" s="819"/>
    </row>
    <row r="126" spans="1:130" s="48" customFormat="1" ht="26.25" customHeight="1" x14ac:dyDescent="0.15">
      <c r="A126" s="707"/>
      <c r="B126" s="708"/>
      <c r="C126" s="787" t="s">
        <v>483</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198</v>
      </c>
      <c r="AB126" s="717"/>
      <c r="AC126" s="717"/>
      <c r="AD126" s="717"/>
      <c r="AE126" s="718"/>
      <c r="AF126" s="719" t="s">
        <v>198</v>
      </c>
      <c r="AG126" s="717"/>
      <c r="AH126" s="717"/>
      <c r="AI126" s="717"/>
      <c r="AJ126" s="718"/>
      <c r="AK126" s="719" t="s">
        <v>198</v>
      </c>
      <c r="AL126" s="717"/>
      <c r="AM126" s="717"/>
      <c r="AN126" s="717"/>
      <c r="AO126" s="718"/>
      <c r="AP126" s="788" t="s">
        <v>198</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417</v>
      </c>
      <c r="CQ126" s="724"/>
      <c r="CR126" s="724"/>
      <c r="CS126" s="724"/>
      <c r="CT126" s="724"/>
      <c r="CU126" s="724"/>
      <c r="CV126" s="724"/>
      <c r="CW126" s="724"/>
      <c r="CX126" s="724"/>
      <c r="CY126" s="724"/>
      <c r="CZ126" s="724"/>
      <c r="DA126" s="724"/>
      <c r="DB126" s="724"/>
      <c r="DC126" s="724"/>
      <c r="DD126" s="724"/>
      <c r="DE126" s="724"/>
      <c r="DF126" s="725"/>
      <c r="DG126" s="791" t="s">
        <v>198</v>
      </c>
      <c r="DH126" s="792"/>
      <c r="DI126" s="792"/>
      <c r="DJ126" s="792"/>
      <c r="DK126" s="792"/>
      <c r="DL126" s="792" t="s">
        <v>198</v>
      </c>
      <c r="DM126" s="792"/>
      <c r="DN126" s="792"/>
      <c r="DO126" s="792"/>
      <c r="DP126" s="792"/>
      <c r="DQ126" s="792" t="s">
        <v>198</v>
      </c>
      <c r="DR126" s="792"/>
      <c r="DS126" s="792"/>
      <c r="DT126" s="792"/>
      <c r="DU126" s="792"/>
      <c r="DV126" s="793" t="s">
        <v>198</v>
      </c>
      <c r="DW126" s="793"/>
      <c r="DX126" s="793"/>
      <c r="DY126" s="793"/>
      <c r="DZ126" s="794"/>
    </row>
    <row r="127" spans="1:130" s="48" customFormat="1" ht="26.25" customHeight="1" x14ac:dyDescent="0.15">
      <c r="A127" s="709"/>
      <c r="B127" s="710"/>
      <c r="C127" s="795" t="s">
        <v>78</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198</v>
      </c>
      <c r="AB127" s="717"/>
      <c r="AC127" s="717"/>
      <c r="AD127" s="717"/>
      <c r="AE127" s="718"/>
      <c r="AF127" s="719" t="s">
        <v>198</v>
      </c>
      <c r="AG127" s="717"/>
      <c r="AH127" s="717"/>
      <c r="AI127" s="717"/>
      <c r="AJ127" s="718"/>
      <c r="AK127" s="719" t="s">
        <v>198</v>
      </c>
      <c r="AL127" s="717"/>
      <c r="AM127" s="717"/>
      <c r="AN127" s="717"/>
      <c r="AO127" s="718"/>
      <c r="AP127" s="788" t="s">
        <v>198</v>
      </c>
      <c r="AQ127" s="789"/>
      <c r="AR127" s="789"/>
      <c r="AS127" s="789"/>
      <c r="AT127" s="790"/>
      <c r="AU127" s="56"/>
      <c r="AV127" s="56"/>
      <c r="AW127" s="56"/>
      <c r="AX127" s="798" t="s">
        <v>457</v>
      </c>
      <c r="AY127" s="799"/>
      <c r="AZ127" s="799"/>
      <c r="BA127" s="799"/>
      <c r="BB127" s="799"/>
      <c r="BC127" s="799"/>
      <c r="BD127" s="799"/>
      <c r="BE127" s="800"/>
      <c r="BF127" s="801" t="s">
        <v>236</v>
      </c>
      <c r="BG127" s="799"/>
      <c r="BH127" s="799"/>
      <c r="BI127" s="799"/>
      <c r="BJ127" s="799"/>
      <c r="BK127" s="799"/>
      <c r="BL127" s="800"/>
      <c r="BM127" s="801" t="s">
        <v>418</v>
      </c>
      <c r="BN127" s="799"/>
      <c r="BO127" s="799"/>
      <c r="BP127" s="799"/>
      <c r="BQ127" s="799"/>
      <c r="BR127" s="799"/>
      <c r="BS127" s="800"/>
      <c r="BT127" s="801" t="s">
        <v>407</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442</v>
      </c>
      <c r="CQ127" s="724"/>
      <c r="CR127" s="724"/>
      <c r="CS127" s="724"/>
      <c r="CT127" s="724"/>
      <c r="CU127" s="724"/>
      <c r="CV127" s="724"/>
      <c r="CW127" s="724"/>
      <c r="CX127" s="724"/>
      <c r="CY127" s="724"/>
      <c r="CZ127" s="724"/>
      <c r="DA127" s="724"/>
      <c r="DB127" s="724"/>
      <c r="DC127" s="724"/>
      <c r="DD127" s="724"/>
      <c r="DE127" s="724"/>
      <c r="DF127" s="725"/>
      <c r="DG127" s="791" t="s">
        <v>198</v>
      </c>
      <c r="DH127" s="792"/>
      <c r="DI127" s="792"/>
      <c r="DJ127" s="792"/>
      <c r="DK127" s="792"/>
      <c r="DL127" s="792" t="s">
        <v>198</v>
      </c>
      <c r="DM127" s="792"/>
      <c r="DN127" s="792"/>
      <c r="DO127" s="792"/>
      <c r="DP127" s="792"/>
      <c r="DQ127" s="792" t="s">
        <v>198</v>
      </c>
      <c r="DR127" s="792"/>
      <c r="DS127" s="792"/>
      <c r="DT127" s="792"/>
      <c r="DU127" s="792"/>
      <c r="DV127" s="793" t="s">
        <v>198</v>
      </c>
      <c r="DW127" s="793"/>
      <c r="DX127" s="793"/>
      <c r="DY127" s="793"/>
      <c r="DZ127" s="794"/>
    </row>
    <row r="128" spans="1:130" s="48" customFormat="1" ht="26.25" customHeight="1" x14ac:dyDescent="0.15">
      <c r="A128" s="751" t="s">
        <v>490</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25527</v>
      </c>
      <c r="AB128" s="756"/>
      <c r="AC128" s="756"/>
      <c r="AD128" s="756"/>
      <c r="AE128" s="757"/>
      <c r="AF128" s="758">
        <v>17087</v>
      </c>
      <c r="AG128" s="756"/>
      <c r="AH128" s="756"/>
      <c r="AI128" s="756"/>
      <c r="AJ128" s="757"/>
      <c r="AK128" s="758">
        <v>14032</v>
      </c>
      <c r="AL128" s="756"/>
      <c r="AM128" s="756"/>
      <c r="AN128" s="756"/>
      <c r="AO128" s="757"/>
      <c r="AP128" s="759"/>
      <c r="AQ128" s="760"/>
      <c r="AR128" s="760"/>
      <c r="AS128" s="760"/>
      <c r="AT128" s="761"/>
      <c r="AU128" s="56"/>
      <c r="AV128" s="56"/>
      <c r="AW128" s="56"/>
      <c r="AX128" s="762" t="s">
        <v>305</v>
      </c>
      <c r="AY128" s="763"/>
      <c r="AZ128" s="763"/>
      <c r="BA128" s="763"/>
      <c r="BB128" s="763"/>
      <c r="BC128" s="763"/>
      <c r="BD128" s="763"/>
      <c r="BE128" s="764"/>
      <c r="BF128" s="765" t="s">
        <v>198</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398</v>
      </c>
      <c r="CQ128" s="743"/>
      <c r="CR128" s="743"/>
      <c r="CS128" s="743"/>
      <c r="CT128" s="743"/>
      <c r="CU128" s="743"/>
      <c r="CV128" s="743"/>
      <c r="CW128" s="743"/>
      <c r="CX128" s="743"/>
      <c r="CY128" s="743"/>
      <c r="CZ128" s="743"/>
      <c r="DA128" s="743"/>
      <c r="DB128" s="743"/>
      <c r="DC128" s="743"/>
      <c r="DD128" s="743"/>
      <c r="DE128" s="743"/>
      <c r="DF128" s="744"/>
      <c r="DG128" s="770" t="s">
        <v>198</v>
      </c>
      <c r="DH128" s="771"/>
      <c r="DI128" s="771"/>
      <c r="DJ128" s="771"/>
      <c r="DK128" s="771"/>
      <c r="DL128" s="771" t="s">
        <v>198</v>
      </c>
      <c r="DM128" s="771"/>
      <c r="DN128" s="771"/>
      <c r="DO128" s="771"/>
      <c r="DP128" s="771"/>
      <c r="DQ128" s="771" t="s">
        <v>198</v>
      </c>
      <c r="DR128" s="771"/>
      <c r="DS128" s="771"/>
      <c r="DT128" s="771"/>
      <c r="DU128" s="771"/>
      <c r="DV128" s="772" t="s">
        <v>198</v>
      </c>
      <c r="DW128" s="772"/>
      <c r="DX128" s="772"/>
      <c r="DY128" s="772"/>
      <c r="DZ128" s="773"/>
    </row>
    <row r="129" spans="1:131" s="48" customFormat="1" ht="26.25" customHeight="1" x14ac:dyDescent="0.15">
      <c r="A129" s="711" t="s">
        <v>170</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237</v>
      </c>
      <c r="X129" s="714"/>
      <c r="Y129" s="714"/>
      <c r="Z129" s="715"/>
      <c r="AA129" s="716">
        <v>1964422</v>
      </c>
      <c r="AB129" s="717"/>
      <c r="AC129" s="717"/>
      <c r="AD129" s="717"/>
      <c r="AE129" s="718"/>
      <c r="AF129" s="719">
        <v>1971839</v>
      </c>
      <c r="AG129" s="717"/>
      <c r="AH129" s="717"/>
      <c r="AI129" s="717"/>
      <c r="AJ129" s="718"/>
      <c r="AK129" s="719">
        <v>2035744</v>
      </c>
      <c r="AL129" s="717"/>
      <c r="AM129" s="717"/>
      <c r="AN129" s="717"/>
      <c r="AO129" s="718"/>
      <c r="AP129" s="720"/>
      <c r="AQ129" s="721"/>
      <c r="AR129" s="721"/>
      <c r="AS129" s="721"/>
      <c r="AT129" s="722"/>
      <c r="AU129" s="67"/>
      <c r="AV129" s="67"/>
      <c r="AW129" s="67"/>
      <c r="AX129" s="723" t="s">
        <v>120</v>
      </c>
      <c r="AY129" s="724"/>
      <c r="AZ129" s="724"/>
      <c r="BA129" s="724"/>
      <c r="BB129" s="724"/>
      <c r="BC129" s="724"/>
      <c r="BD129" s="724"/>
      <c r="BE129" s="725"/>
      <c r="BF129" s="774" t="s">
        <v>198</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1" t="s">
        <v>150</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491</v>
      </c>
      <c r="X130" s="714"/>
      <c r="Y130" s="714"/>
      <c r="Z130" s="715"/>
      <c r="AA130" s="716">
        <v>249098</v>
      </c>
      <c r="AB130" s="717"/>
      <c r="AC130" s="717"/>
      <c r="AD130" s="717"/>
      <c r="AE130" s="718"/>
      <c r="AF130" s="719">
        <v>219634</v>
      </c>
      <c r="AG130" s="717"/>
      <c r="AH130" s="717"/>
      <c r="AI130" s="717"/>
      <c r="AJ130" s="718"/>
      <c r="AK130" s="719">
        <v>216262</v>
      </c>
      <c r="AL130" s="717"/>
      <c r="AM130" s="717"/>
      <c r="AN130" s="717"/>
      <c r="AO130" s="718"/>
      <c r="AP130" s="720"/>
      <c r="AQ130" s="721"/>
      <c r="AR130" s="721"/>
      <c r="AS130" s="721"/>
      <c r="AT130" s="722"/>
      <c r="AU130" s="67"/>
      <c r="AV130" s="67"/>
      <c r="AW130" s="67"/>
      <c r="AX130" s="723" t="s">
        <v>429</v>
      </c>
      <c r="AY130" s="724"/>
      <c r="AZ130" s="724"/>
      <c r="BA130" s="724"/>
      <c r="BB130" s="724"/>
      <c r="BC130" s="724"/>
      <c r="BD130" s="724"/>
      <c r="BE130" s="725"/>
      <c r="BF130" s="726">
        <v>8</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173</v>
      </c>
      <c r="X131" s="733"/>
      <c r="Y131" s="733"/>
      <c r="Z131" s="734"/>
      <c r="AA131" s="735">
        <v>1715324</v>
      </c>
      <c r="AB131" s="736"/>
      <c r="AC131" s="736"/>
      <c r="AD131" s="736"/>
      <c r="AE131" s="737"/>
      <c r="AF131" s="738">
        <v>1752205</v>
      </c>
      <c r="AG131" s="736"/>
      <c r="AH131" s="736"/>
      <c r="AI131" s="736"/>
      <c r="AJ131" s="737"/>
      <c r="AK131" s="738">
        <v>1819482</v>
      </c>
      <c r="AL131" s="736"/>
      <c r="AM131" s="736"/>
      <c r="AN131" s="736"/>
      <c r="AO131" s="737"/>
      <c r="AP131" s="739"/>
      <c r="AQ131" s="740"/>
      <c r="AR131" s="740"/>
      <c r="AS131" s="740"/>
      <c r="AT131" s="741"/>
      <c r="AU131" s="67"/>
      <c r="AV131" s="67"/>
      <c r="AW131" s="67"/>
      <c r="AX131" s="742" t="s">
        <v>57</v>
      </c>
      <c r="AY131" s="743"/>
      <c r="AZ131" s="743"/>
      <c r="BA131" s="743"/>
      <c r="BB131" s="743"/>
      <c r="BC131" s="743"/>
      <c r="BD131" s="743"/>
      <c r="BE131" s="744"/>
      <c r="BF131" s="745" t="s">
        <v>198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1" t="s">
        <v>27</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492</v>
      </c>
      <c r="W132" s="676"/>
      <c r="X132" s="676"/>
      <c r="Y132" s="676"/>
      <c r="Z132" s="677"/>
      <c r="AA132" s="678">
        <v>8.1609655090000004</v>
      </c>
      <c r="AB132" s="679"/>
      <c r="AC132" s="679"/>
      <c r="AD132" s="679"/>
      <c r="AE132" s="680"/>
      <c r="AF132" s="681">
        <v>11.148923780000001</v>
      </c>
      <c r="AG132" s="679"/>
      <c r="AH132" s="679"/>
      <c r="AI132" s="679"/>
      <c r="AJ132" s="680"/>
      <c r="AK132" s="681">
        <v>4.8793557730000003</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84</v>
      </c>
      <c r="W133" s="685"/>
      <c r="X133" s="685"/>
      <c r="Y133" s="685"/>
      <c r="Z133" s="686"/>
      <c r="AA133" s="687">
        <v>7.4</v>
      </c>
      <c r="AB133" s="688"/>
      <c r="AC133" s="688"/>
      <c r="AD133" s="688"/>
      <c r="AE133" s="689"/>
      <c r="AF133" s="687">
        <v>8.6</v>
      </c>
      <c r="AG133" s="688"/>
      <c r="AH133" s="688"/>
      <c r="AI133" s="688"/>
      <c r="AJ133" s="689"/>
      <c r="AK133" s="687">
        <v>8</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Uon9lL47bz5lxse5A575q7kd7zyzQcSFOKPdVt8aNQfK/hRR8FAo/w3dj2tSWBazYqRjI74gcYUDhCqdHXAQMw==" saltValue="fhtZBVNHiK01n6Qo2Ka2v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103</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ORRVhRVusBzPmuFrZqkef4nAK7UUs12ImaoyiwCoeUe6hMhZi+A3+hKULwiThp7q9ryXtBi3LEO5oQMN8I1JeA==" saltValue="1SeTM0AH6cUtgWT44KL6N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s0bhNHTnL02jp81ZHyn47+mUHc2Qo61EfAtQLvAAU1KBu/NQczXJZeH7luRMF98glcz1emlF0xCyZoNXVyWCyg==" saltValue="JPmRm8RXfYwqm2JwXu288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329</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89</v>
      </c>
      <c r="AP7" s="127"/>
      <c r="AQ7" s="138" t="s">
        <v>494</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495</v>
      </c>
      <c r="AQ8" s="139" t="s">
        <v>496</v>
      </c>
      <c r="AR8" s="153" t="s">
        <v>497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498</v>
      </c>
      <c r="AL9" s="1007"/>
      <c r="AM9" s="1007"/>
      <c r="AN9" s="1008"/>
      <c r="AO9" s="117">
        <v>745335</v>
      </c>
      <c r="AP9" s="117">
        <v>208777</v>
      </c>
      <c r="AQ9" s="140">
        <v>263788</v>
      </c>
      <c r="AR9" s="154">
        <v>-20.9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205</v>
      </c>
      <c r="AL10" s="1007"/>
      <c r="AM10" s="1007"/>
      <c r="AN10" s="1008"/>
      <c r="AO10" s="118">
        <v>8933</v>
      </c>
      <c r="AP10" s="118">
        <v>2502</v>
      </c>
      <c r="AQ10" s="141">
        <v>39680</v>
      </c>
      <c r="AR10" s="155">
        <v>-93.7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396</v>
      </c>
      <c r="AL11" s="1007"/>
      <c r="AM11" s="1007"/>
      <c r="AN11" s="1008"/>
      <c r="AO11" s="118" t="s">
        <v>198</v>
      </c>
      <c r="AP11" s="118" t="s">
        <v>198</v>
      </c>
      <c r="AQ11" s="141">
        <v>4557</v>
      </c>
      <c r="AR11" s="155" t="s">
        <v>198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234</v>
      </c>
      <c r="AL12" s="1007"/>
      <c r="AM12" s="1007"/>
      <c r="AN12" s="1008"/>
      <c r="AO12" s="118" t="s">
        <v>198</v>
      </c>
      <c r="AP12" s="118" t="s">
        <v>198</v>
      </c>
      <c r="AQ12" s="141" t="s">
        <v>198</v>
      </c>
      <c r="AR12" s="155" t="s">
        <v>198</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499</v>
      </c>
      <c r="AL13" s="1007"/>
      <c r="AM13" s="1007"/>
      <c r="AN13" s="1008"/>
      <c r="AO13" s="118">
        <v>14059</v>
      </c>
      <c r="AP13" s="118">
        <v>3938</v>
      </c>
      <c r="AQ13" s="141">
        <v>12917</v>
      </c>
      <c r="AR13" s="155">
        <v>-69.5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500</v>
      </c>
      <c r="AL14" s="1007"/>
      <c r="AM14" s="1007"/>
      <c r="AN14" s="1008"/>
      <c r="AO14" s="118">
        <v>23151</v>
      </c>
      <c r="AP14" s="118">
        <v>6485</v>
      </c>
      <c r="AQ14" s="141">
        <v>4746</v>
      </c>
      <c r="AR14" s="155">
        <v>36.6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308</v>
      </c>
      <c r="AL15" s="1010"/>
      <c r="AM15" s="1010"/>
      <c r="AN15" s="1011"/>
      <c r="AO15" s="118">
        <v>-35928</v>
      </c>
      <c r="AP15" s="118">
        <v>-10064</v>
      </c>
      <c r="AQ15" s="141">
        <v>-12765</v>
      </c>
      <c r="AR15" s="155">
        <v>-21.2</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272</v>
      </c>
      <c r="AL16" s="1010"/>
      <c r="AM16" s="1010"/>
      <c r="AN16" s="1011"/>
      <c r="AO16" s="118">
        <v>755550</v>
      </c>
      <c r="AP16" s="118">
        <v>211639</v>
      </c>
      <c r="AQ16" s="141">
        <v>312922</v>
      </c>
      <c r="AR16" s="155">
        <v>-32.4</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193</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501</v>
      </c>
      <c r="AP20" s="129" t="s">
        <v>334</v>
      </c>
      <c r="AQ20" s="142" t="s">
        <v>37</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502</v>
      </c>
      <c r="AL21" s="1013"/>
      <c r="AM21" s="1013"/>
      <c r="AN21" s="1014"/>
      <c r="AO21" s="120">
        <v>17.09</v>
      </c>
      <c r="AP21" s="130">
        <v>24.75</v>
      </c>
      <c r="AQ21" s="143">
        <v>-7.66</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503</v>
      </c>
      <c r="AL22" s="1013"/>
      <c r="AM22" s="1013"/>
      <c r="AN22" s="1014"/>
      <c r="AO22" s="121">
        <v>94.5</v>
      </c>
      <c r="AP22" s="131">
        <v>95.6</v>
      </c>
      <c r="AQ22" s="144">
        <v>-1.1000000000000001</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5" t="s">
        <v>504</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x14ac:dyDescent="0.15">
      <c r="A27" s="85"/>
      <c r="AO27" s="90"/>
      <c r="AP27" s="90"/>
      <c r="AQ27" s="90"/>
      <c r="AR27" s="90"/>
      <c r="AS27" s="90"/>
      <c r="AT27" s="90"/>
    </row>
    <row r="28" spans="1:46" ht="17.25" x14ac:dyDescent="0.15">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89</v>
      </c>
      <c r="AP30" s="127"/>
      <c r="AQ30" s="138" t="s">
        <v>494</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495</v>
      </c>
      <c r="AQ31" s="139" t="s">
        <v>496</v>
      </c>
      <c r="AR31" s="153" t="s">
        <v>497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505</v>
      </c>
      <c r="AL32" s="1000"/>
      <c r="AM32" s="1000"/>
      <c r="AN32" s="1001"/>
      <c r="AO32" s="118">
        <v>205609</v>
      </c>
      <c r="AP32" s="118">
        <v>57594</v>
      </c>
      <c r="AQ32" s="145">
        <v>170896</v>
      </c>
      <c r="AR32" s="155">
        <v>-66.3</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506</v>
      </c>
      <c r="AL33" s="1000"/>
      <c r="AM33" s="1000"/>
      <c r="AN33" s="1001"/>
      <c r="AO33" s="118" t="s">
        <v>198</v>
      </c>
      <c r="AP33" s="118" t="s">
        <v>198</v>
      </c>
      <c r="AQ33" s="145" t="s">
        <v>198</v>
      </c>
      <c r="AR33" s="155" t="s">
        <v>198</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507</v>
      </c>
      <c r="AL34" s="1000"/>
      <c r="AM34" s="1000"/>
      <c r="AN34" s="1001"/>
      <c r="AO34" s="118" t="s">
        <v>198</v>
      </c>
      <c r="AP34" s="118" t="s">
        <v>198</v>
      </c>
      <c r="AQ34" s="145">
        <v>5</v>
      </c>
      <c r="AR34" s="155" t="s">
        <v>198</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508</v>
      </c>
      <c r="AL35" s="1000"/>
      <c r="AM35" s="1000"/>
      <c r="AN35" s="1001"/>
      <c r="AO35" s="118">
        <v>113464</v>
      </c>
      <c r="AP35" s="118">
        <v>31783</v>
      </c>
      <c r="AQ35" s="145">
        <v>33138</v>
      </c>
      <c r="AR35" s="155">
        <v>-4.0999999999999996</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31</v>
      </c>
      <c r="AL36" s="1000"/>
      <c r="AM36" s="1000"/>
      <c r="AN36" s="1001"/>
      <c r="AO36" s="118" t="s">
        <v>198</v>
      </c>
      <c r="AP36" s="118" t="s">
        <v>198</v>
      </c>
      <c r="AQ36" s="145">
        <v>2943</v>
      </c>
      <c r="AR36" s="155" t="s">
        <v>198</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343</v>
      </c>
      <c r="AL37" s="1000"/>
      <c r="AM37" s="1000"/>
      <c r="AN37" s="1001"/>
      <c r="AO37" s="118" t="s">
        <v>198</v>
      </c>
      <c r="AP37" s="118" t="s">
        <v>198</v>
      </c>
      <c r="AQ37" s="145">
        <v>1487</v>
      </c>
      <c r="AR37" s="155" t="s">
        <v>198</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509</v>
      </c>
      <c r="AL38" s="1003"/>
      <c r="AM38" s="1003"/>
      <c r="AN38" s="1004"/>
      <c r="AO38" s="122" t="s">
        <v>198</v>
      </c>
      <c r="AP38" s="122" t="s">
        <v>198</v>
      </c>
      <c r="AQ38" s="146">
        <v>60</v>
      </c>
      <c r="AR38" s="144" t="s">
        <v>198</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86</v>
      </c>
      <c r="AL39" s="1003"/>
      <c r="AM39" s="1003"/>
      <c r="AN39" s="1004"/>
      <c r="AO39" s="118">
        <v>-14032</v>
      </c>
      <c r="AP39" s="118">
        <v>-3931</v>
      </c>
      <c r="AQ39" s="145">
        <v>-8408</v>
      </c>
      <c r="AR39" s="155">
        <v>-53.2</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510</v>
      </c>
      <c r="AL40" s="1000"/>
      <c r="AM40" s="1000"/>
      <c r="AN40" s="1001"/>
      <c r="AO40" s="118">
        <v>-216262</v>
      </c>
      <c r="AP40" s="118">
        <v>-60578</v>
      </c>
      <c r="AQ40" s="145">
        <v>-141122</v>
      </c>
      <c r="AR40" s="155">
        <v>-57.1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385</v>
      </c>
      <c r="AL41" s="990"/>
      <c r="AM41" s="990"/>
      <c r="AN41" s="991"/>
      <c r="AO41" s="118">
        <v>88779</v>
      </c>
      <c r="AP41" s="118">
        <v>24868</v>
      </c>
      <c r="AQ41" s="145">
        <v>59000</v>
      </c>
      <c r="AR41" s="155">
        <v>-57.9</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512</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89</v>
      </c>
      <c r="AN49" s="992" t="s">
        <v>437</v>
      </c>
      <c r="AO49" s="993"/>
      <c r="AP49" s="993"/>
      <c r="AQ49" s="993"/>
      <c r="AR49" s="99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488</v>
      </c>
      <c r="AO50" s="124" t="s">
        <v>489</v>
      </c>
      <c r="AP50" s="135" t="s">
        <v>513</v>
      </c>
      <c r="AQ50" s="148" t="s">
        <v>380</v>
      </c>
      <c r="AR50" s="158" t="s">
        <v>514</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476</v>
      </c>
      <c r="AL51" s="103"/>
      <c r="AM51" s="108">
        <v>787238</v>
      </c>
      <c r="AN51" s="115">
        <v>214389</v>
      </c>
      <c r="AO51" s="125">
        <v>21.4</v>
      </c>
      <c r="AP51" s="136">
        <v>301035</v>
      </c>
      <c r="AQ51" s="149">
        <v>12.2</v>
      </c>
      <c r="AR51" s="159">
        <v>9.1999999999999993</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274</v>
      </c>
      <c r="AM52" s="109">
        <v>565141</v>
      </c>
      <c r="AN52" s="116">
        <v>153906</v>
      </c>
      <c r="AO52" s="126">
        <v>52.3</v>
      </c>
      <c r="AP52" s="137">
        <v>154376</v>
      </c>
      <c r="AQ52" s="150">
        <v>29.1</v>
      </c>
      <c r="AR52" s="160">
        <v>23.2</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317</v>
      </c>
      <c r="AL53" s="103"/>
      <c r="AM53" s="108">
        <v>808634</v>
      </c>
      <c r="AN53" s="115">
        <v>221908</v>
      </c>
      <c r="AO53" s="125">
        <v>3.5</v>
      </c>
      <c r="AP53" s="136">
        <v>277467</v>
      </c>
      <c r="AQ53" s="149">
        <v>-7.8</v>
      </c>
      <c r="AR53" s="159">
        <v>11.3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274</v>
      </c>
      <c r="AM54" s="109">
        <v>234937</v>
      </c>
      <c r="AN54" s="116">
        <v>64472</v>
      </c>
      <c r="AO54" s="126">
        <v>-58.1</v>
      </c>
      <c r="AP54" s="137">
        <v>128378</v>
      </c>
      <c r="AQ54" s="150">
        <v>-16.8</v>
      </c>
      <c r="AR54" s="160">
        <v>-41.3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136</v>
      </c>
      <c r="AL55" s="103"/>
      <c r="AM55" s="108">
        <v>423619</v>
      </c>
      <c r="AN55" s="115">
        <v>116990</v>
      </c>
      <c r="AO55" s="125">
        <v>-47.3</v>
      </c>
      <c r="AP55" s="136">
        <v>282256</v>
      </c>
      <c r="AQ55" s="149">
        <v>1.7</v>
      </c>
      <c r="AR55" s="159">
        <v>-49</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274</v>
      </c>
      <c r="AM56" s="109">
        <v>245907</v>
      </c>
      <c r="AN56" s="116">
        <v>67911</v>
      </c>
      <c r="AO56" s="126">
        <v>5.3</v>
      </c>
      <c r="AP56" s="137">
        <v>145453</v>
      </c>
      <c r="AQ56" s="150">
        <v>13.3</v>
      </c>
      <c r="AR56" s="160">
        <v>-8</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515</v>
      </c>
      <c r="AL57" s="103"/>
      <c r="AM57" s="108">
        <v>537892</v>
      </c>
      <c r="AN57" s="115">
        <v>150544</v>
      </c>
      <c r="AO57" s="125">
        <v>28.7</v>
      </c>
      <c r="AP57" s="136">
        <v>295341</v>
      </c>
      <c r="AQ57" s="149">
        <v>4.5999999999999996</v>
      </c>
      <c r="AR57" s="159">
        <v>24.1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274</v>
      </c>
      <c r="AM58" s="109">
        <v>293853</v>
      </c>
      <c r="AN58" s="116">
        <v>82243</v>
      </c>
      <c r="AO58" s="126">
        <v>21.1</v>
      </c>
      <c r="AP58" s="137">
        <v>137402</v>
      </c>
      <c r="AQ58" s="150">
        <v>-5.5</v>
      </c>
      <c r="AR58" s="160">
        <v>26.6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516</v>
      </c>
      <c r="AL59" s="103"/>
      <c r="AM59" s="108">
        <v>615961</v>
      </c>
      <c r="AN59" s="115">
        <v>172538</v>
      </c>
      <c r="AO59" s="125">
        <v>14.6</v>
      </c>
      <c r="AP59" s="136">
        <v>292845</v>
      </c>
      <c r="AQ59" s="149">
        <v>-0.8</v>
      </c>
      <c r="AR59" s="159">
        <v>15.4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274</v>
      </c>
      <c r="AM60" s="109">
        <v>311618</v>
      </c>
      <c r="AN60" s="116">
        <v>87288</v>
      </c>
      <c r="AO60" s="126">
        <v>6.1</v>
      </c>
      <c r="AP60" s="137">
        <v>143187</v>
      </c>
      <c r="AQ60" s="150">
        <v>4.2</v>
      </c>
      <c r="AR60" s="160">
        <v>1.9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410</v>
      </c>
      <c r="AL61" s="106"/>
      <c r="AM61" s="108">
        <v>634669</v>
      </c>
      <c r="AN61" s="115">
        <v>175274</v>
      </c>
      <c r="AO61" s="125">
        <v>4.2</v>
      </c>
      <c r="AP61" s="136">
        <v>289789</v>
      </c>
      <c r="AQ61" s="151">
        <v>2</v>
      </c>
      <c r="AR61" s="159">
        <v>2.2000000000000002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274</v>
      </c>
      <c r="AM62" s="109">
        <v>330291</v>
      </c>
      <c r="AN62" s="116">
        <v>91164</v>
      </c>
      <c r="AO62" s="126">
        <v>5.3</v>
      </c>
      <c r="AP62" s="137">
        <v>141759</v>
      </c>
      <c r="AQ62" s="150">
        <v>4.9000000000000004</v>
      </c>
      <c r="AR62" s="160">
        <v>0.4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CLmzwMXnxg9bo126Vfsbzv19uz5dRlLT0sZRlnOXztyF35dHBqh46LW8GFJ+xPaYQ9FoiLjVRXG0fCMXC/1UKw==" saltValue="KLtaOtqvEJi9e2rK/wFts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90" zoomScaleNormal="9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103</v>
      </c>
    </row>
    <row r="121" spans="125:125" ht="13.5" hidden="1" customHeight="1" x14ac:dyDescent="0.15">
      <c r="DU121" s="78"/>
    </row>
  </sheetData>
  <sheetProtection algorithmName="SHA-512" hashValue="2febvPSVh9TUORoKCkRYiGEun4oJ7z69ny8NRGRM+1G2x4snn97KC1VKdYMXYSrVTFz+XAm+hUdq0BzNQXGlbg==" saltValue="wy6XHw3gp6+D18+uxbzeg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103</v>
      </c>
    </row>
  </sheetData>
  <sheetProtection algorithmName="SHA-512" hashValue="2d4dD5lk9gRO2ebIH18gmpd63U7KdbIdmhhW3p+6NOs8iTd5TqDGwCzNNn1eBGlqQq1CHZcEr4KMGds3GHlFtA==" saltValue="VjdDf/oONDK89CfZHp8A+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518</v>
      </c>
      <c r="G46" s="177" t="s">
        <v>519</v>
      </c>
      <c r="H46" s="177" t="s">
        <v>520</v>
      </c>
      <c r="I46" s="177" t="s">
        <v>255</v>
      </c>
      <c r="J46" s="182" t="s">
        <v>521</v>
      </c>
    </row>
    <row r="47" spans="2:10" ht="57.75" customHeight="1" x14ac:dyDescent="0.15">
      <c r="B47" s="168"/>
      <c r="C47" s="1015" t="s">
        <v>3</v>
      </c>
      <c r="D47" s="1015"/>
      <c r="E47" s="1016"/>
      <c r="F47" s="174">
        <v>23.24</v>
      </c>
      <c r="G47" s="178">
        <v>21.41</v>
      </c>
      <c r="H47" s="178">
        <v>22.04</v>
      </c>
      <c r="I47" s="178">
        <v>21.98</v>
      </c>
      <c r="J47" s="183">
        <v>21.31</v>
      </c>
    </row>
    <row r="48" spans="2:10" ht="57.75" customHeight="1" x14ac:dyDescent="0.15">
      <c r="B48" s="169"/>
      <c r="C48" s="1017" t="s">
        <v>9</v>
      </c>
      <c r="D48" s="1017"/>
      <c r="E48" s="1018"/>
      <c r="F48" s="175">
        <v>7.23</v>
      </c>
      <c r="G48" s="179">
        <v>8.75</v>
      </c>
      <c r="H48" s="179">
        <v>18.53</v>
      </c>
      <c r="I48" s="179">
        <v>13.14</v>
      </c>
      <c r="J48" s="184">
        <v>15.76</v>
      </c>
    </row>
    <row r="49" spans="2:10" ht="57.75" customHeight="1" x14ac:dyDescent="0.15">
      <c r="B49" s="170"/>
      <c r="C49" s="1019" t="s">
        <v>15</v>
      </c>
      <c r="D49" s="1019"/>
      <c r="E49" s="1020"/>
      <c r="F49" s="176">
        <v>10.32</v>
      </c>
      <c r="G49" s="180">
        <v>2.11</v>
      </c>
      <c r="H49" s="180">
        <v>9.5500000000000007</v>
      </c>
      <c r="I49" s="180" t="s">
        <v>360</v>
      </c>
      <c r="J49" s="185">
        <v>3.06</v>
      </c>
    </row>
    <row r="50" spans="2:10" x14ac:dyDescent="0.15"/>
  </sheetData>
  <sheetProtection algorithmName="SHA-512" hashValue="YNHBmFZ5CfJhUNyzxzqxzEikiGFTX/arMopoOzDJMSSNCaP2OWZYKWSA+NCqJv3IYchFEf4ovTuZEih2RKMdzw==" saltValue="PHJ236JzUw/bdEJt7i6PU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2026-02-23T08:58:07Z</dcterms:created>
  <dcterms:modified xsi:type="dcterms:W3CDTF">2026-03-19T08:30:21Z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2026-03-16T07:57:23Z</vt:filetime>
  </property>
</Properties>
</file>