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10.11.72.128\111701share\D_財政班\D05_普通会計決算調査\08財政状況資料集\R06年度決算\01_1回目公表（3月）\03_市町村→県\02_チェック後\"/>
    </mc:Choice>
  </mc:AlternateContent>
  <bookViews>
    <workbookView xWindow="0" yWindow="0" windowWidth="19200" windowHeight="59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O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<sst xmlns="http://schemas.openxmlformats.org/spreadsheetml/2006/main" count="1110" uniqueCount="538">
  <si>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</si>
  <si>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</si>
  <si>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</si>
  <si>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</si>
  <si>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</si>
  <si>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</si>
  <si>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</si>
  <si>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区分</t>
    <rPh sb="0" eb="2">
      <t>クブン</t>
    </rPh>
    <phoneticPr fontId="5"/>
  </si>
  <si>
    <t>徴収率
(％)</t>
    <rPh sb="0" eb="2">
      <t>チョウシュウ</t>
    </rPh>
    <rPh sb="2" eb="3">
      <t>リツ</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</si>
  <si>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</si>
  <si>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</si>
  <si>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</si>
  <si>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</si>
  <si>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</si>
  <si>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</si>
  <si>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</si>
  <si>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</si>
  <si>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</si>
  <si>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</si>
  <si>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</si>
  <si>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</si>
  <si>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</si>
  <si>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</si>
  <si>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</si>
  <si>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</si>
  <si>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</si>
  <si>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</si>
  <si>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</si>
  <si>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</si>
  <si>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</si>
  <si>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</si>
  <si>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</si>
  <si>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</si>
  <si>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</si>
  <si>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</si>
  <si>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</si>
  <si>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</si>
  <si>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</si>
  <si>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</si>
  <si>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</si>
  <si>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</si>
  <si>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</si>
  <si>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</si>
  <si>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</si>
  <si>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</si>
  <si>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</si>
  <si>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</si>
  <si>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</si>
  <si>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</si>
  <si>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</si>
  <si>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</si>
  <si>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</si>
  <si>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</si>
  <si>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</si>
  <si>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</si>
  <si>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</si>
  <si>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</si>
  <si>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</si>
  <si>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</si>
  <si>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</si>
  <si>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</si>
  <si>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</si>
  <si>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</si>
  <si>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</si>
  <si>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</si>
  <si>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</si>
  <si>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</si>
  <si>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</si>
  <si>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</si>
  <si>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</si>
  <si>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</si>
  <si>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</si>
  <si>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</si>
  <si>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</si>
  <si>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</si>
  <si>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</si>
  <si>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</si>
  <si>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</si>
  <si>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病院事業特別会計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</si>
  <si>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</si>
  <si>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</si>
  <si>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</si>
  <si>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</si>
  <si>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</si>
  <si>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</si>
  <si>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</si>
  <si>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</si>
  <si>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</si>
  <si>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</si>
  <si>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</si>
  <si>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</si>
  <si>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</si>
  <si>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</si>
  <si>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</si>
  <si>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</si>
  <si>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</si>
  <si>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</si>
  <si>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</si>
  <si>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</si>
  <si>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</si>
  <si>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</si>
  <si>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</si>
  <si>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</si>
  <si>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</si>
  <si>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</si>
  <si>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</si>
  <si>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</si>
  <si>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</si>
  <si>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</si>
  <si>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</si>
  <si>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</si>
  <si>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</si>
  <si>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</si>
  <si>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</si>
  <si>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</si>
  <si>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</si>
  <si>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</si>
  <si>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</si>
  <si>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</si>
  <si>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</si>
  <si>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</si>
  <si>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</si>
  <si>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</si>
  <si>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</si>
  <si>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</si>
  <si>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</si>
  <si>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</si>
  <si>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</si>
  <si>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</si>
  <si>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</si>
  <si>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</si>
  <si>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</si>
  <si>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</si>
  <si>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</si>
  <si>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高知県</t>
  </si>
  <si>
    <t>　　市町村たばこ税</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</si>
  <si>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</si>
  <si>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</si>
  <si>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Ⅲ－２</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</si>
  <si>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</si>
  <si>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</si>
  <si>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</si>
  <si>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</si>
  <si>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</si>
  <si>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</si>
  <si>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</si>
  <si>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</si>
  <si>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</si>
  <si>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</si>
  <si>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</si>
  <si>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</si>
  <si>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</si>
  <si>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</si>
  <si>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</si>
  <si>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</si>
  <si>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</si>
  <si>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構成比</t>
    <rPh sb="0" eb="3">
      <t>コウセイヒ</t>
    </rPh>
    <phoneticPr fontId="5"/>
  </si>
  <si>
    <t>使用料</t>
  </si>
  <si>
    <t>佐川町</t>
  </si>
  <si>
    <t>地方交付税種地</t>
    <rPh sb="0" eb="2">
      <t>チホウ</t>
    </rPh>
    <rPh sb="2" eb="5">
      <t>コウフゼイ</t>
    </rPh>
    <rPh sb="5" eb="6">
      <t>シュ</t>
    </rPh>
    <rPh sb="6" eb="7">
      <t>チ</t>
    </rPh>
    <phoneticPr fontId="5"/>
  </si>
  <si>
    <t>2-2</t>
  </si>
  <si>
    <t>地方公社・第三セクター等一覧</t>
    <rPh sb="0" eb="2">
      <t>チホウ</t>
    </rPh>
    <rPh sb="2" eb="4">
      <t>コウシャ</t>
    </rPh>
    <rPh sb="5" eb="6">
      <t>ダイ</t>
    </rPh>
    <rPh sb="6" eb="7">
      <t>３</t>
    </rPh>
    <rPh sb="11" eb="12">
      <t>トウ</t>
    </rPh>
    <rPh sb="12" eb="14">
      <t>イチラン</t>
    </rPh>
    <phoneticPr fontId="5"/>
  </si>
  <si>
    <t>会計名</t>
    <rPh sb="0" eb="2">
      <t>カイケイ</t>
    </rPh>
    <rPh sb="2" eb="3">
      <t>メイ</t>
    </rPh>
    <phoneticPr fontId="5"/>
  </si>
  <si>
    <t>(Ｅ)</t>
  </si>
  <si>
    <t>歳入歳出差引</t>
  </si>
  <si>
    <t>　　(※1)</t>
  </si>
  <si>
    <t>翌年度に繰越すべき財源</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</si>
  <si>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</si>
  <si>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</si>
  <si>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</si>
  <si>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</si>
  <si>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</si>
  <si>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</si>
  <si>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</si>
  <si>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family val="3"/>
        <charset val="128"/>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</si>
  <si>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</si>
  <si>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</si>
  <si>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</si>
  <si>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</si>
  <si>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</si>
  <si>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</si>
  <si>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</si>
  <si>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</si>
  <si>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</si>
  <si>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</si>
  <si>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</si>
  <si>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5"/>
  </si>
  <si>
    <t>-6.0</t>
  </si>
  <si>
    <t>形式収支</t>
  </si>
  <si>
    <t>山振</t>
    <rPh sb="0" eb="1">
      <t>ヤマ</t>
    </rPh>
    <rPh sb="1" eb="2">
      <t>フ</t>
    </rPh>
    <phoneticPr fontId="5"/>
  </si>
  <si>
    <t>参考</t>
    <rPh sb="0" eb="2">
      <t>サンコウ</t>
    </rPh>
    <phoneticPr fontId="5"/>
  </si>
  <si>
    <t>○</t>
  </si>
  <si>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</si>
  <si>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</si>
  <si>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</si>
  <si>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</si>
  <si>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</si>
  <si>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</si>
  <si>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</si>
  <si>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</si>
  <si>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</si>
  <si>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</si>
  <si>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</si>
  <si>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</si>
  <si>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</si>
  <si>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</si>
  <si>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</si>
  <si>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family val="3"/>
        <charset val="128"/>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</si>
  <si>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</si>
  <si>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</si>
  <si>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</si>
  <si>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</si>
  <si>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</si>
  <si>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</si>
  <si>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</si>
  <si>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</si>
  <si>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</si>
  <si>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</si>
  <si>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</si>
  <si>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</si>
  <si>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後期高齢者医療特別会計</t>
  </si>
  <si>
    <t>基準財政収入額</t>
  </si>
  <si>
    <t>労働費</t>
  </si>
  <si>
    <t>増減率  (％)</t>
    <rPh sb="0" eb="2">
      <t>ゾウゲン</t>
    </rPh>
    <rPh sb="2" eb="3">
      <t>リツ</t>
    </rPh>
    <phoneticPr fontId="5"/>
  </si>
  <si>
    <t>-1.7</t>
  </si>
  <si>
    <t>▲ 0.52</t>
  </si>
  <si>
    <t>R05</t>
  </si>
  <si>
    <t>-1.9</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</si>
  <si>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</si>
  <si>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</si>
  <si>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</si>
  <si>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</si>
  <si>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</si>
  <si>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</si>
  <si>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</si>
  <si>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</si>
  <si>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</si>
  <si>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</si>
  <si>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</si>
  <si>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</si>
  <si>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</si>
  <si>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</si>
  <si>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</si>
  <si>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</si>
  <si>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</si>
  <si>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</si>
  <si>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</si>
  <si>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</si>
  <si>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</si>
  <si>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</si>
  <si>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</si>
  <si>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</si>
  <si>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</si>
  <si>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</si>
  <si>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</si>
  <si>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高知県佐川町</t>
  </si>
  <si>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</si>
  <si>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</si>
  <si>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</si>
  <si>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</si>
  <si>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</si>
  <si>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</si>
  <si>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</si>
  <si>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</si>
  <si>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</si>
  <si>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</si>
  <si>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</si>
  <si>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</si>
  <si>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</si>
  <si>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</si>
  <si>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</si>
  <si>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</si>
  <si>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</si>
  <si>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</si>
  <si>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</si>
  <si>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</si>
  <si>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</si>
  <si>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</si>
  <si>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</si>
  <si>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</si>
  <si>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会計名</t>
  </si>
  <si>
    <t>介護保険事業特別会計</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</si>
  <si>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</si>
  <si>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</si>
  <si>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</si>
  <si>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</si>
  <si>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</si>
  <si>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</si>
  <si>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</si>
  <si>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</si>
  <si>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</si>
  <si>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</si>
  <si>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</si>
  <si>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</si>
  <si>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</si>
  <si>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</si>
  <si>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</si>
  <si>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</si>
  <si>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</si>
  <si>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</si>
  <si>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</si>
  <si>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</si>
  <si>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</si>
  <si>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</si>
  <si>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</si>
  <si>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</si>
  <si>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</si>
  <si>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</si>
  <si>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</si>
  <si>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</si>
  <si>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</si>
  <si>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</si>
  <si>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</si>
  <si>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</si>
  <si>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</si>
  <si>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</si>
  <si>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</si>
  <si>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純資産又は
正味財産</t>
  </si>
  <si>
    <t>決算額 (A)</t>
    <rPh sb="0" eb="2">
      <t>ケッサン</t>
    </rPh>
    <rPh sb="2" eb="3">
      <t>ガク</t>
    </rPh>
    <phoneticPr fontId="5"/>
  </si>
  <si>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</si>
  <si>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</si>
  <si>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</si>
  <si>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</si>
  <si>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</si>
  <si>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</si>
  <si>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</si>
  <si>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</si>
  <si>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</si>
  <si>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</si>
  <si>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</si>
  <si>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</si>
  <si>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</si>
  <si>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</si>
  <si>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</si>
  <si>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</si>
  <si>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</si>
  <si>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</si>
  <si>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</si>
  <si>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</si>
  <si>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</si>
  <si>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</si>
  <si>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</si>
  <si>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</si>
  <si>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</si>
  <si>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</si>
  <si>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</si>
  <si>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</si>
  <si>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</si>
  <si>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</si>
  <si>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</si>
  <si>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</si>
  <si>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</si>
  <si>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</si>
  <si>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</si>
  <si>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</si>
  <si>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</si>
  <si>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</si>
  <si>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高吾北広域町村事務組合(障害者支援施設特別会計)</t>
  </si>
  <si>
    <t>　定額減税減収補塡特例交付金</t>
  </si>
  <si>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</si>
  <si>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</si>
  <si>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</si>
  <si>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</si>
  <si>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</si>
  <si>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</si>
  <si>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</si>
  <si>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5"/>
  </si>
  <si>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</si>
  <si>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</si>
  <si>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</si>
  <si>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</si>
  <si>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</si>
  <si>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</si>
  <si>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</si>
  <si>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</si>
  <si>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</si>
  <si>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</si>
  <si>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</si>
  <si>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</si>
  <si>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</si>
  <si>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</si>
  <si>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</si>
  <si>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</si>
  <si>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</si>
  <si>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</si>
  <si>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</si>
  <si>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</si>
  <si>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</si>
  <si>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</si>
  <si>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</si>
  <si>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</si>
  <si>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</si>
  <si>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</si>
  <si>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</si>
  <si>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</si>
  <si>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介護サービス事業基金</t>
  </si>
  <si>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</si>
  <si>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</si>
  <si>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</si>
  <si>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</si>
  <si>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</si>
  <si>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</si>
  <si>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</si>
  <si>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</si>
  <si>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</si>
  <si>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</si>
  <si>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</si>
  <si>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</si>
  <si>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財政再生基準</t>
  </si>
  <si>
    <t>再差引収支</t>
    <rPh sb="0" eb="1">
      <t>サイ</t>
    </rPh>
    <rPh sb="1" eb="3">
      <t>サシヒキ</t>
    </rPh>
    <rPh sb="3" eb="5">
      <t>シュウシ</t>
    </rPh>
    <phoneticPr fontId="5"/>
  </si>
  <si>
    <t>地方債</t>
  </si>
  <si>
    <t>介護サービス</t>
  </si>
  <si>
    <t>加入世帯数(世帯)</t>
  </si>
  <si>
    <t>　繰出金</t>
  </si>
  <si>
    <t>　うち減収補塡債(特例分)</t>
    <rPh sb="4" eb="5">
      <t>シュウ</t>
    </rPh>
    <rPh sb="9" eb="10">
      <t>トク</t>
    </rPh>
    <rPh sb="10" eb="11">
      <t>レイ</t>
    </rPh>
    <rPh sb="11" eb="12">
      <t>ブン</t>
    </rPh>
    <phoneticPr fontId="36"/>
  </si>
  <si>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</si>
  <si>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</si>
  <si>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</si>
  <si>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2.56</t>
  </si>
  <si>
    <t>　積立金</t>
  </si>
  <si>
    <t>　うち臨時財政対策債</t>
  </si>
  <si>
    <t>歳入合計</t>
  </si>
  <si>
    <t>下水道</t>
  </si>
  <si>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</si>
  <si>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</si>
  <si>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</si>
  <si>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</si>
  <si>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</si>
  <si>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</si>
  <si>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</si>
  <si>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</si>
  <si>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</si>
  <si>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</si>
  <si>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</si>
  <si>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</si>
  <si>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</si>
  <si>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</si>
  <si>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</si>
  <si>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</si>
  <si>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</si>
  <si>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</si>
  <si>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</si>
  <si>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</si>
  <si>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</si>
  <si>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</si>
  <si>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</si>
  <si>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</si>
  <si>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人口1,000人当たり職員数（人）</t>
    <rPh sb="0" eb="2">
      <t>ジンコウ</t>
    </rPh>
    <rPh sb="7" eb="8">
      <t>ニン</t>
    </rPh>
    <rPh sb="8" eb="9">
      <t>ア</t>
    </rPh>
    <rPh sb="11" eb="14">
      <t>ショクインスウ</t>
    </rPh>
    <rPh sb="15" eb="16">
      <t>ヒト</t>
    </rPh>
    <phoneticPr fontId="5"/>
  </si>
  <si>
    <t>学校給食特別会計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</si>
  <si>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</si>
  <si>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</si>
  <si>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</si>
  <si>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</si>
  <si>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</si>
  <si>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</si>
  <si>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</si>
  <si>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国民健康保険事業特別会計</t>
  </si>
  <si>
    <t>水道事業会計</t>
  </si>
  <si>
    <t>法適用企業</t>
  </si>
  <si>
    <t>当該団体(円)</t>
    <rPh sb="0" eb="2">
      <t>トウガイ</t>
    </rPh>
    <rPh sb="2" eb="4">
      <t>ダンタイ</t>
    </rPh>
    <rPh sb="5" eb="6">
      <t>エン</t>
    </rPh>
    <phoneticPr fontId="5"/>
  </si>
  <si>
    <t>増減率(%)(A)</t>
    <rPh sb="0" eb="3">
      <t>ゾウゲンリツ</t>
    </rPh>
    <phoneticPr fontId="5"/>
  </si>
  <si>
    <t>農業集落排水事業会計</t>
  </si>
  <si>
    <t>公社・
三セク等</t>
    <rPh sb="0" eb="2">
      <t>コウシャ</t>
    </rPh>
    <rPh sb="4" eb="5">
      <t>サン</t>
    </rPh>
    <rPh sb="7" eb="8">
      <t>トウ</t>
    </rPh>
    <phoneticPr fontId="5"/>
  </si>
  <si>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</si>
  <si>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</si>
  <si>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</si>
  <si>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</si>
  <si>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</si>
  <si>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</si>
  <si>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</si>
  <si>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</si>
  <si>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</si>
  <si>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</si>
  <si>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</si>
  <si>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</si>
  <si>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</si>
  <si>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</si>
  <si>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</si>
  <si>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</si>
  <si>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</si>
  <si>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</si>
  <si>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</si>
  <si>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</si>
  <si>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</si>
  <si>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</si>
  <si>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</si>
  <si>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</si>
  <si>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</si>
  <si>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</si>
  <si>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地域振興基金</t>
    <rPh sb="0" eb="2">
      <t>チイキ</t>
    </rPh>
    <rPh sb="2" eb="4">
      <t>シンコウ</t>
    </rPh>
    <rPh sb="4" eb="6">
      <t>キキン</t>
    </rPh>
    <phoneticPr fontId="5"/>
  </si>
  <si>
    <t>その他の会計</t>
  </si>
  <si>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</si>
  <si>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</si>
  <si>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</si>
  <si>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</si>
  <si>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</si>
  <si>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</si>
  <si>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</si>
  <si>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</si>
  <si>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</si>
  <si>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</si>
  <si>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</si>
  <si>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</si>
  <si>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</si>
  <si>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</si>
  <si>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</si>
  <si>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</si>
  <si>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</si>
  <si>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</si>
  <si>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</si>
  <si>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</si>
  <si>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</si>
  <si>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</si>
  <si>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</si>
  <si>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</si>
  <si>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</si>
  <si>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</si>
  <si>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</si>
  <si>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</si>
  <si>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</si>
  <si>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</si>
  <si>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</si>
  <si>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</si>
  <si>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</si>
  <si>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その他会計（赤字）</t>
  </si>
  <si>
    <t>高吾北広域町村事務組合(一般会計)</t>
  </si>
  <si>
    <t>高吾北広域町村事務組合(特別養護老人ホーム特別会計)</t>
  </si>
  <si>
    <t>高吾北広域町村事務組合(養護老人ホーム特別会計)</t>
  </si>
  <si>
    <t>高吾北広域町村事務組合(ふるさと市町村圏特別会計)</t>
  </si>
  <si>
    <t>日高村佐川町学校組合</t>
  </si>
  <si>
    <t>こうち人づくり広域連合</t>
    <rPh sb="3" eb="4">
      <t>ヒト</t>
    </rPh>
    <rPh sb="7" eb="9">
      <t>コウイキ</t>
    </rPh>
    <rPh sb="9" eb="11">
      <t>レンゴウ</t>
    </rPh>
    <phoneticPr fontId="5"/>
  </si>
  <si>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5"/>
  </si>
  <si>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5"/>
  </si>
  <si>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5"/>
  </si>
  <si>
    <t>高知県後期高齢者医療広域連合（特別会計）</t>
  </si>
  <si>
    <t>施設等整備基金</t>
  </si>
  <si>
    <t>ふるさと納税寄附金基金</t>
  </si>
  <si>
    <t>国内外交流基金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</si>
</sst>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6"/>
      <name val="ＭＳ 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83">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8"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ill="1" applyBorder="1" applyAlignment="1">
      <alignment vertical="center" shrinkToFit="1"/>
    </xf>
    <xf numFmtId="0" fontId="3" fillId="3" borderId="0" xfId="12" applyFill="1" applyAlignment="1">
      <alignment vertical="center" shrinkToFit="1"/>
    </xf>
    <xf numFmtId="0" fontId="3" fillId="3" borderId="14" xfId="12"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27" fillId="0" borderId="39" xfId="8" applyFont="1" applyBorder="1">
      <alignment vertical="center"/>
    </xf>
    <xf numFmtId="0" fontId="27" fillId="0" borderId="22" xfId="8" applyFont="1" applyBorder="1">
      <alignment vertical="center"/>
    </xf>
    <xf numFmtId="0" fontId="27"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30" fillId="0" borderId="32" xfId="6" applyFont="1" applyBorder="1" applyAlignment="1" applyProtection="1">
      <alignment horizontal="left" vertical="center" wrapText="1"/>
      <protection locked="0"/>
    </xf>
    <xf numFmtId="0" fontId="30" fillId="0" borderId="35" xfId="6" applyFont="1" applyBorder="1" applyAlignment="1" applyProtection="1">
      <alignment horizontal="left" vertical="center" wrapText="1"/>
      <protection locked="0"/>
    </xf>
    <xf numFmtId="0" fontId="30" fillId="0" borderId="51" xfId="6" applyFont="1" applyBorder="1" applyAlignment="1" applyProtection="1">
      <alignment horizontal="left" vertical="center" wrapText="1"/>
      <protection locked="0"/>
    </xf>
    <xf numFmtId="0" fontId="30" fillId="0" borderId="33" xfId="6" applyFont="1" applyBorder="1" applyAlignment="1" applyProtection="1">
      <alignment horizontal="left" vertical="center" wrapText="1"/>
      <protection locked="0"/>
    </xf>
    <xf numFmtId="0" fontId="30" fillId="0" borderId="36" xfId="6" applyFont="1" applyBorder="1" applyAlignment="1" applyProtection="1">
      <alignment horizontal="left" vertical="center" wrapText="1"/>
      <protection locked="0"/>
    </xf>
    <xf numFmtId="0" fontId="30" fillId="0" borderId="52" xfId="6" applyFont="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レイアウト】（県）資料３（Ｐ２）　歳出比較分析表" xfId="19"/>
    <cellStyle name="標準_【レイアウト】（市）資料３（Ｐ２）　歳出比較分析表" xfId="18"/>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4ED1-4137-BAE9-B029D006C77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145407</c:v>
                </c:pt>
                <c:pt idx="1">
                  <c:v>146018</c:v>
                </c:pt>
                <c:pt idx="2">
                  <c:v>173718</c:v>
                </c:pt>
                <c:pt idx="3">
                  <c:v>154059</c:v>
                </c:pt>
                <c:pt idx="4">
                  <c:v>143086</c:v>
                </c:pt>
              </c:numCache>
            </c:numRef>
          </c:val>
          <c:smooth val="0"/>
          <c:extLst>
            <c:ext xmlns:c16="http://schemas.microsoft.com/office/drawing/2014/chart" uri="{C3380CC4-5D6E-409C-BE32-E72D297353CC}">
              <c16:uniqueId val="{00000001-4ED1-4137-BAE9-B029D006C772}"/>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22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36111003364E-2"/>
              <c:y val="7.5164217440734343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5.51</c:v>
                </c:pt>
                <c:pt idx="1">
                  <c:v>2.4900000000000002</c:v>
                </c:pt>
                <c:pt idx="2">
                  <c:v>4.83</c:v>
                </c:pt>
                <c:pt idx="3">
                  <c:v>4.76</c:v>
                </c:pt>
                <c:pt idx="4">
                  <c:v>4.05</c:v>
                </c:pt>
              </c:numCache>
            </c:numRef>
          </c:val>
          <c:extLst>
            <c:ext xmlns:c16="http://schemas.microsoft.com/office/drawing/2014/chart" uri="{C3380CC4-5D6E-409C-BE32-E72D297353CC}">
              <c16:uniqueId val="{00000000-8483-4084-A07A-ECB3BA7A448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56.01</c:v>
                </c:pt>
                <c:pt idx="1">
                  <c:v>54.83</c:v>
                </c:pt>
                <c:pt idx="2">
                  <c:v>58.61</c:v>
                </c:pt>
                <c:pt idx="3">
                  <c:v>60.47</c:v>
                </c:pt>
                <c:pt idx="4">
                  <c:v>61.76</c:v>
                </c:pt>
              </c:numCache>
            </c:numRef>
          </c:val>
          <c:extLst>
            <c:ext xmlns:c16="http://schemas.microsoft.com/office/drawing/2014/chart" uri="{C3380CC4-5D6E-409C-BE32-E72D297353CC}">
              <c16:uniqueId val="{00000001-8483-4084-A07A-ECB3BA7A4483}"/>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3.08</c:v>
                </c:pt>
                <c:pt idx="1">
                  <c:v>-2.56</c:v>
                </c:pt>
                <c:pt idx="2">
                  <c:v>2.2999999999999998</c:v>
                </c:pt>
                <c:pt idx="3">
                  <c:v>7.0000000000000007E-2</c:v>
                </c:pt>
                <c:pt idx="4">
                  <c:v>-0.52</c:v>
                </c:pt>
              </c:numCache>
            </c:numRef>
          </c:val>
          <c:smooth val="0"/>
          <c:extLst>
            <c:ext xmlns:c16="http://schemas.microsoft.com/office/drawing/2014/chart" uri="{C3380CC4-5D6E-409C-BE32-E72D297353CC}">
              <c16:uniqueId val="{00000002-8483-4084-A07A-ECB3BA7A4483}"/>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1.31</c:v>
                </c:pt>
                <c:pt idx="8">
                  <c:v>0</c:v>
                </c:pt>
                <c:pt idx="9">
                  <c:v>0</c:v>
                </c:pt>
              </c:numCache>
            </c:numRef>
          </c:val>
          <c:extLst>
            <c:ext xmlns:c16="http://schemas.microsoft.com/office/drawing/2014/chart" uri="{C3380CC4-5D6E-409C-BE32-E72D297353CC}">
              <c16:uniqueId val="{00000000-D738-49E2-B6D3-B08DEA3ED83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D738-49E2-B6D3-B08DEA3ED83D}"/>
            </c:ext>
          </c:extLst>
        </c:ser>
        <c:ser>
          <c:idx val="2"/>
          <c:order val="2"/>
          <c:tx>
            <c:strRef>
              <c:f>データシート!$A$29</c:f>
              <c:strCache>
                <c:ptCount val="1"/>
                <c:pt idx="0">
                  <c:v>介護保険事業特別会計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0.36</c:v>
                </c:pt>
                <c:pt idx="2">
                  <c:v>#N/A</c:v>
                </c:pt>
                <c:pt idx="3">
                  <c:v>0.69</c:v>
                </c:pt>
                <c:pt idx="4">
                  <c:v>#N/A</c:v>
                </c:pt>
                <c:pt idx="5">
                  <c:v>1.26</c:v>
                </c:pt>
                <c:pt idx="6">
                  <c:v>#N/A</c:v>
                </c:pt>
                <c:pt idx="7">
                  <c:v>1.64</c:v>
                </c:pt>
                <c:pt idx="8">
                  <c:v>#N/A</c:v>
                </c:pt>
                <c:pt idx="9">
                  <c:v>0</c:v>
                </c:pt>
              </c:numCache>
            </c:numRef>
          </c:val>
          <c:extLst>
            <c:ext xmlns:c16="http://schemas.microsoft.com/office/drawing/2014/chart" uri="{C3380CC4-5D6E-409C-BE32-E72D297353CC}">
              <c16:uniqueId val="{00000002-D738-49E2-B6D3-B08DEA3ED83D}"/>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D738-49E2-B6D3-B08DEA3ED83D}"/>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0.09</c:v>
                </c:pt>
                <c:pt idx="2">
                  <c:v>#N/A</c:v>
                </c:pt>
                <c:pt idx="3">
                  <c:v>0.09</c:v>
                </c:pt>
                <c:pt idx="4">
                  <c:v>#N/A</c:v>
                </c:pt>
                <c:pt idx="5">
                  <c:v>0.1</c:v>
                </c:pt>
                <c:pt idx="6">
                  <c:v>#N/A</c:v>
                </c:pt>
                <c:pt idx="7">
                  <c:v>0.09</c:v>
                </c:pt>
                <c:pt idx="8">
                  <c:v>#N/A</c:v>
                </c:pt>
                <c:pt idx="9">
                  <c:v>0.1</c:v>
                </c:pt>
              </c:numCache>
            </c:numRef>
          </c:val>
          <c:extLst>
            <c:ext xmlns:c16="http://schemas.microsoft.com/office/drawing/2014/chart" uri="{C3380CC4-5D6E-409C-BE32-E72D297353CC}">
              <c16:uniqueId val="{00000004-D738-49E2-B6D3-B08DEA3ED83D}"/>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0.41</c:v>
                </c:pt>
                <c:pt idx="2">
                  <c:v>#N/A</c:v>
                </c:pt>
                <c:pt idx="3">
                  <c:v>0.78</c:v>
                </c:pt>
                <c:pt idx="4">
                  <c:v>#N/A</c:v>
                </c:pt>
                <c:pt idx="5">
                  <c:v>1.02</c:v>
                </c:pt>
                <c:pt idx="6">
                  <c:v>#N/A</c:v>
                </c:pt>
                <c:pt idx="7">
                  <c:v>1.21</c:v>
                </c:pt>
                <c:pt idx="8">
                  <c:v>#N/A</c:v>
                </c:pt>
                <c:pt idx="9">
                  <c:v>1.03</c:v>
                </c:pt>
              </c:numCache>
            </c:numRef>
          </c:val>
          <c:extLst>
            <c:ext xmlns:c16="http://schemas.microsoft.com/office/drawing/2014/chart" uri="{C3380CC4-5D6E-409C-BE32-E72D297353CC}">
              <c16:uniqueId val="{00000005-D738-49E2-B6D3-B08DEA3ED83D}"/>
            </c:ext>
          </c:extLst>
        </c:ser>
        <c:ser>
          <c:idx val="6"/>
          <c:order val="6"/>
          <c:tx>
            <c:strRef>
              <c:f>データシート!$A$33</c:f>
              <c:strCache>
                <c:ptCount val="1"/>
                <c:pt idx="0">
                  <c:v>農業集落排水事業会計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1.19</c:v>
                </c:pt>
              </c:numCache>
            </c:numRef>
          </c:val>
          <c:extLst>
            <c:ext xmlns:c16="http://schemas.microsoft.com/office/drawing/2014/chart" uri="{C3380CC4-5D6E-409C-BE32-E72D297353CC}">
              <c16:uniqueId val="{00000006-D738-49E2-B6D3-B08DEA3ED83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5.5</c:v>
                </c:pt>
                <c:pt idx="2">
                  <c:v>#N/A</c:v>
                </c:pt>
                <c:pt idx="3">
                  <c:v>2.4900000000000002</c:v>
                </c:pt>
                <c:pt idx="4">
                  <c:v>#N/A</c:v>
                </c:pt>
                <c:pt idx="5">
                  <c:v>4.82</c:v>
                </c:pt>
                <c:pt idx="6">
                  <c:v>#N/A</c:v>
                </c:pt>
                <c:pt idx="7">
                  <c:v>4.75</c:v>
                </c:pt>
                <c:pt idx="8">
                  <c:v>#N/A</c:v>
                </c:pt>
                <c:pt idx="9">
                  <c:v>4.04</c:v>
                </c:pt>
              </c:numCache>
            </c:numRef>
          </c:val>
          <c:extLst>
            <c:ext xmlns:c16="http://schemas.microsoft.com/office/drawing/2014/chart" uri="{C3380CC4-5D6E-409C-BE32-E72D297353CC}">
              <c16:uniqueId val="{00000007-D738-49E2-B6D3-B08DEA3ED83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7.8</c:v>
                </c:pt>
                <c:pt idx="2">
                  <c:v>#N/A</c:v>
                </c:pt>
                <c:pt idx="3">
                  <c:v>7.5</c:v>
                </c:pt>
                <c:pt idx="4">
                  <c:v>#N/A</c:v>
                </c:pt>
                <c:pt idx="5">
                  <c:v>8.2100000000000009</c:v>
                </c:pt>
                <c:pt idx="6">
                  <c:v>#N/A</c:v>
                </c:pt>
                <c:pt idx="7">
                  <c:v>8.31</c:v>
                </c:pt>
                <c:pt idx="8">
                  <c:v>#N/A</c:v>
                </c:pt>
                <c:pt idx="9">
                  <c:v>7.78</c:v>
                </c:pt>
              </c:numCache>
            </c:numRef>
          </c:val>
          <c:extLst>
            <c:ext xmlns:c16="http://schemas.microsoft.com/office/drawing/2014/chart" uri="{C3380CC4-5D6E-409C-BE32-E72D297353CC}">
              <c16:uniqueId val="{00000008-D738-49E2-B6D3-B08DEA3ED83D}"/>
            </c:ext>
          </c:extLst>
        </c:ser>
        <c:ser>
          <c:idx val="9"/>
          <c:order val="9"/>
          <c:tx>
            <c:strRef>
              <c:f>データシート!$A$36</c:f>
              <c:strCache>
                <c:ptCount val="1"/>
                <c:pt idx="0">
                  <c:v>病院事業特別会計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20.8</c:v>
                </c:pt>
                <c:pt idx="2">
                  <c:v>#N/A</c:v>
                </c:pt>
                <c:pt idx="3">
                  <c:v>19.95</c:v>
                </c:pt>
                <c:pt idx="4">
                  <c:v>#N/A</c:v>
                </c:pt>
                <c:pt idx="5">
                  <c:v>22.63</c:v>
                </c:pt>
                <c:pt idx="6">
                  <c:v>#N/A</c:v>
                </c:pt>
                <c:pt idx="7">
                  <c:v>20.75</c:v>
                </c:pt>
                <c:pt idx="8">
                  <c:v>#N/A</c:v>
                </c:pt>
                <c:pt idx="9">
                  <c:v>17.100000000000001</c:v>
                </c:pt>
              </c:numCache>
            </c:numRef>
          </c:val>
          <c:extLst>
            <c:ext xmlns:c16="http://schemas.microsoft.com/office/drawing/2014/chart" uri="{C3380CC4-5D6E-409C-BE32-E72D297353CC}">
              <c16:uniqueId val="{00000009-D738-49E2-B6D3-B08DEA3ED83D}"/>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490</c:v>
                </c:pt>
                <c:pt idx="5">
                  <c:v>490</c:v>
                </c:pt>
                <c:pt idx="8">
                  <c:v>470</c:v>
                </c:pt>
                <c:pt idx="11">
                  <c:v>471</c:v>
                </c:pt>
                <c:pt idx="14">
                  <c:v>482</c:v>
                </c:pt>
              </c:numCache>
            </c:numRef>
          </c:val>
          <c:extLst>
            <c:ext xmlns:c16="http://schemas.microsoft.com/office/drawing/2014/chart" uri="{C3380CC4-5D6E-409C-BE32-E72D297353CC}">
              <c16:uniqueId val="{00000000-6D20-4034-BFF5-2970900DC89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D20-4034-BFF5-2970900DC89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6D20-4034-BFF5-2970900DC89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25</c:v>
                </c:pt>
                <c:pt idx="3">
                  <c:v>25</c:v>
                </c:pt>
                <c:pt idx="6">
                  <c:v>43</c:v>
                </c:pt>
                <c:pt idx="9">
                  <c:v>58</c:v>
                </c:pt>
                <c:pt idx="12">
                  <c:v>45</c:v>
                </c:pt>
              </c:numCache>
            </c:numRef>
          </c:val>
          <c:extLst>
            <c:ext xmlns:c16="http://schemas.microsoft.com/office/drawing/2014/chart" uri="{C3380CC4-5D6E-409C-BE32-E72D297353CC}">
              <c16:uniqueId val="{00000003-6D20-4034-BFF5-2970900DC89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176</c:v>
                </c:pt>
                <c:pt idx="3">
                  <c:v>176</c:v>
                </c:pt>
                <c:pt idx="6">
                  <c:v>177</c:v>
                </c:pt>
                <c:pt idx="9">
                  <c:v>169</c:v>
                </c:pt>
                <c:pt idx="12">
                  <c:v>166</c:v>
                </c:pt>
              </c:numCache>
            </c:numRef>
          </c:val>
          <c:extLst>
            <c:ext xmlns:c16="http://schemas.microsoft.com/office/drawing/2014/chart" uri="{C3380CC4-5D6E-409C-BE32-E72D297353CC}">
              <c16:uniqueId val="{00000004-6D20-4034-BFF5-2970900DC89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D20-4034-BFF5-2970900DC89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D20-4034-BFF5-2970900DC89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408</c:v>
                </c:pt>
                <c:pt idx="3">
                  <c:v>432</c:v>
                </c:pt>
                <c:pt idx="6">
                  <c:v>474</c:v>
                </c:pt>
                <c:pt idx="9">
                  <c:v>510</c:v>
                </c:pt>
                <c:pt idx="12">
                  <c:v>588</c:v>
                </c:pt>
              </c:numCache>
            </c:numRef>
          </c:val>
          <c:extLst>
            <c:ext xmlns:c16="http://schemas.microsoft.com/office/drawing/2014/chart" uri="{C3380CC4-5D6E-409C-BE32-E72D297353CC}">
              <c16:uniqueId val="{00000007-6D20-4034-BFF5-2970900DC894}"/>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c:v>
                </c:pt>
                <c:pt idx="2">
                  <c:v>#N/A</c:v>
                </c:pt>
                <c:pt idx="3">
                  <c:v>#N/A</c:v>
                </c:pt>
                <c:pt idx="4">
                  <c:v>143</c:v>
                </c:pt>
                <c:pt idx="5">
                  <c:v>#N/A</c:v>
                </c:pt>
                <c:pt idx="6">
                  <c:v>#N/A</c:v>
                </c:pt>
                <c:pt idx="7">
                  <c:v>224</c:v>
                </c:pt>
                <c:pt idx="8">
                  <c:v>#N/A</c:v>
                </c:pt>
                <c:pt idx="9">
                  <c:v>#N/A</c:v>
                </c:pt>
                <c:pt idx="10">
                  <c:v>266</c:v>
                </c:pt>
                <c:pt idx="11">
                  <c:v>#N/A</c:v>
                </c:pt>
                <c:pt idx="12">
                  <c:v>#N/A</c:v>
                </c:pt>
                <c:pt idx="13">
                  <c:v>317</c:v>
                </c:pt>
                <c:pt idx="14">
                  <c:v>#N/A</c:v>
                </c:pt>
              </c:numCache>
            </c:numRef>
          </c:val>
          <c:smooth val="0"/>
          <c:extLst>
            <c:ext xmlns:c16="http://schemas.microsoft.com/office/drawing/2014/chart" uri="{C3380CC4-5D6E-409C-BE32-E72D297353CC}">
              <c16:uniqueId val="{00000008-6D20-4034-BFF5-2970900DC89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5042</c:v>
                </c:pt>
                <c:pt idx="5">
                  <c:v>5240</c:v>
                </c:pt>
                <c:pt idx="8">
                  <c:v>5689</c:v>
                </c:pt>
                <c:pt idx="11">
                  <c:v>6003</c:v>
                </c:pt>
                <c:pt idx="14">
                  <c:v>5831</c:v>
                </c:pt>
              </c:numCache>
            </c:numRef>
          </c:val>
          <c:extLst>
            <c:ext xmlns:c16="http://schemas.microsoft.com/office/drawing/2014/chart" uri="{C3380CC4-5D6E-409C-BE32-E72D297353CC}">
              <c16:uniqueId val="{00000000-6FBC-48C8-A3CD-240653825EB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73</c:v>
                </c:pt>
                <c:pt idx="5">
                  <c:v>62</c:v>
                </c:pt>
                <c:pt idx="8">
                  <c:v>65</c:v>
                </c:pt>
                <c:pt idx="11">
                  <c:v>39</c:v>
                </c:pt>
                <c:pt idx="14">
                  <c:v>15</c:v>
                </c:pt>
              </c:numCache>
            </c:numRef>
          </c:val>
          <c:extLst>
            <c:ext xmlns:c16="http://schemas.microsoft.com/office/drawing/2014/chart" uri="{C3380CC4-5D6E-409C-BE32-E72D297353CC}">
              <c16:uniqueId val="{00000001-6FBC-48C8-A3CD-240653825EB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5075</c:v>
                </c:pt>
                <c:pt idx="5">
                  <c:v>5998</c:v>
                </c:pt>
                <c:pt idx="8">
                  <c:v>6362</c:v>
                </c:pt>
                <c:pt idx="11">
                  <c:v>6880</c:v>
                </c:pt>
                <c:pt idx="14">
                  <c:v>7187</c:v>
                </c:pt>
              </c:numCache>
            </c:numRef>
          </c:val>
          <c:extLst>
            <c:ext xmlns:c16="http://schemas.microsoft.com/office/drawing/2014/chart" uri="{C3380CC4-5D6E-409C-BE32-E72D297353CC}">
              <c16:uniqueId val="{00000002-6FBC-48C8-A3CD-240653825EB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FBC-48C8-A3CD-240653825EB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FBC-48C8-A3CD-240653825EB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FBC-48C8-A3CD-240653825EB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439</c:v>
                </c:pt>
                <c:pt idx="3">
                  <c:v>380</c:v>
                </c:pt>
                <c:pt idx="6">
                  <c:v>386</c:v>
                </c:pt>
                <c:pt idx="9">
                  <c:v>412</c:v>
                </c:pt>
                <c:pt idx="12">
                  <c:v>401</c:v>
                </c:pt>
              </c:numCache>
            </c:numRef>
          </c:val>
          <c:extLst>
            <c:ext xmlns:c16="http://schemas.microsoft.com/office/drawing/2014/chart" uri="{C3380CC4-5D6E-409C-BE32-E72D297353CC}">
              <c16:uniqueId val="{00000006-6FBC-48C8-A3CD-240653825EB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463</c:v>
                </c:pt>
                <c:pt idx="3">
                  <c:v>490</c:v>
                </c:pt>
                <c:pt idx="6">
                  <c:v>474</c:v>
                </c:pt>
                <c:pt idx="9">
                  <c:v>459</c:v>
                </c:pt>
                <c:pt idx="12">
                  <c:v>445</c:v>
                </c:pt>
              </c:numCache>
            </c:numRef>
          </c:val>
          <c:extLst>
            <c:ext xmlns:c16="http://schemas.microsoft.com/office/drawing/2014/chart" uri="{C3380CC4-5D6E-409C-BE32-E72D297353CC}">
              <c16:uniqueId val="{00000007-6FBC-48C8-A3CD-240653825EB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1489</c:v>
                </c:pt>
                <c:pt idx="3">
                  <c:v>1341</c:v>
                </c:pt>
                <c:pt idx="6">
                  <c:v>1197</c:v>
                </c:pt>
                <c:pt idx="9">
                  <c:v>1211</c:v>
                </c:pt>
                <c:pt idx="12">
                  <c:v>1103</c:v>
                </c:pt>
              </c:numCache>
            </c:numRef>
          </c:val>
          <c:extLst>
            <c:ext xmlns:c16="http://schemas.microsoft.com/office/drawing/2014/chart" uri="{C3380CC4-5D6E-409C-BE32-E72D297353CC}">
              <c16:uniqueId val="{00000008-6FBC-48C8-A3CD-240653825EB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6FBC-48C8-A3CD-240653825EB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5276</c:v>
                </c:pt>
                <c:pt idx="3">
                  <c:v>5904</c:v>
                </c:pt>
                <c:pt idx="6">
                  <c:v>6650</c:v>
                </c:pt>
                <c:pt idx="9">
                  <c:v>7119</c:v>
                </c:pt>
                <c:pt idx="12">
                  <c:v>7337</c:v>
                </c:pt>
              </c:numCache>
            </c:numRef>
          </c:val>
          <c:extLst>
            <c:ext xmlns:c16="http://schemas.microsoft.com/office/drawing/2014/chart" uri="{C3380CC4-5D6E-409C-BE32-E72D297353CC}">
              <c16:uniqueId val="{0000000A-6FBC-48C8-A3CD-240653825EB8}"/>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6FBC-48C8-A3CD-240653825EB8}"/>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2498</c:v>
                </c:pt>
                <c:pt idx="1">
                  <c:v>2607</c:v>
                </c:pt>
                <c:pt idx="2">
                  <c:v>2716</c:v>
                </c:pt>
              </c:numCache>
            </c:numRef>
          </c:val>
          <c:extLst>
            <c:ext xmlns:c16="http://schemas.microsoft.com/office/drawing/2014/chart" uri="{C3380CC4-5D6E-409C-BE32-E72D297353CC}">
              <c16:uniqueId val="{00000000-4063-48C7-AFA4-ABFCB1B7490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1032</c:v>
                </c:pt>
                <c:pt idx="1">
                  <c:v>1049</c:v>
                </c:pt>
                <c:pt idx="2">
                  <c:v>1062</c:v>
                </c:pt>
              </c:numCache>
            </c:numRef>
          </c:val>
          <c:extLst>
            <c:ext xmlns:c16="http://schemas.microsoft.com/office/drawing/2014/chart" uri="{C3380CC4-5D6E-409C-BE32-E72D297353CC}">
              <c16:uniqueId val="{00000001-4063-48C7-AFA4-ABFCB1B7490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2232</c:v>
                </c:pt>
                <c:pt idx="1">
                  <c:v>2565</c:v>
                </c:pt>
                <c:pt idx="2">
                  <c:v>2674</c:v>
                </c:pt>
              </c:numCache>
            </c:numRef>
          </c:val>
          <c:extLst>
            <c:ext xmlns:c16="http://schemas.microsoft.com/office/drawing/2014/chart" uri="{C3380CC4-5D6E-409C-BE32-E72D297353CC}">
              <c16:uniqueId val="{00000002-4063-48C7-AFA4-ABFCB1B74900}"/>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9794875" y="190500"/>
          <a:ext cx="22326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a:xfrm>
          <a:off x="12418060" y="190500"/>
          <a:ext cx="337185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1932285" y="7934325"/>
          <a:ext cx="372427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latin typeface="ＭＳ Ｐゴシック"/>
              <a:ea typeface="ＭＳ Ｐゴシック"/>
            </a:rPr>
            <a:t>近年の大型建設事業（庁舎や文化センターの耐震化及び公共施設の更新等）の財源として借り入れた地方債の元金償還により、元利償還金が増加した結果、実質公債費比率も前年度と比べて</a:t>
          </a:r>
          <a:r>
            <a:rPr kumimoji="1" lang="ja-JP" altLang="en-US" sz="1300">
              <a:solidFill>
                <a:schemeClr val="tx1"/>
              </a:solidFill>
              <a:latin typeface="ＭＳ Ｐゴシック"/>
              <a:ea typeface="ＭＳ Ｐゴシック"/>
            </a:rPr>
            <a:t>1.5</a:t>
          </a:r>
          <a:r>
            <a:rPr kumimoji="1" lang="ja-JP" altLang="en-US" sz="1300">
              <a:latin typeface="ＭＳ Ｐゴシック"/>
              <a:ea typeface="ＭＳ Ｐゴシック"/>
            </a:rPr>
            <a:t>ポイント増加している。</a:t>
          </a:r>
        </a:p>
        <a:p>
          <a:r>
            <a:rPr kumimoji="1" lang="ja-JP" altLang="en-US" sz="1300">
              <a:latin typeface="ＭＳ Ｐゴシック"/>
              <a:ea typeface="ＭＳ Ｐゴシック"/>
            </a:rPr>
            <a:t>類似団体平均より低い水準を保っているが、今後数年間も大規模建設事業が控えており、その財源として地方債の借入額が増え、後年度の元利償還金が増加する見込みであるため、引き続き起債の発行を交付税算入の高いものに留める等、水準が大きく悪化することのないよう健全な財政運営に努める。</a:t>
          </a:r>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227330</xdr:colOff>
      <xdr:row>59</xdr:row>
      <xdr:rowOff>382905</xdr:rowOff>
    </xdr:to>
    <xdr:sp macro="" textlink="">
      <xdr:nvSpPr>
        <xdr:cNvPr id="22" name="Rectangle 87"/>
        <xdr:cNvSpPr>
          <a:spLocks noChangeArrowheads="1"/>
        </xdr:cNvSpPr>
      </xdr:nvSpPr>
      <xdr:spPr>
        <a:xfrm>
          <a:off x="11808460" y="12420600"/>
          <a:ext cx="401828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257810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275590</xdr:colOff>
      <xdr:row>38</xdr:row>
      <xdr:rowOff>333375</xdr:rowOff>
    </xdr:from>
    <xdr:to>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335280</xdr:colOff>
      <xdr:row>39</xdr:row>
      <xdr:rowOff>12700</xdr:rowOff>
    </xdr:from>
    <xdr:to>
      <xdr:col>15</xdr:col>
      <xdr:colOff>840740</xdr:colOff>
      <xdr:row>40</xdr:row>
      <xdr:rowOff>333375</xdr:rowOff>
    </xdr:to>
    <xdr:sp macro="" textlink="">
      <xdr:nvSpPr>
        <xdr:cNvPr id="4" name="テキスト ボックス 3"/>
        <xdr:cNvSpPr txBox="1"/>
      </xdr:nvSpPr>
      <xdr:spPr>
        <a:xfrm>
          <a:off x="11775440" y="7604125"/>
          <a:ext cx="223647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191135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3183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85350" y="238125"/>
          <a:ext cx="22834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865505</xdr:colOff>
      <xdr:row>5</xdr:row>
      <xdr:rowOff>133985</xdr:rowOff>
    </xdr:to>
    <xdr:sp macro="" textlink="">
      <xdr:nvSpPr>
        <xdr:cNvPr id="22" name="テキスト ボックス 6"/>
        <xdr:cNvSpPr txBox="1">
          <a:spLocks noChangeArrowheads="1"/>
        </xdr:cNvSpPr>
      </xdr:nvSpPr>
      <xdr:spPr>
        <a:xfrm>
          <a:off x="568325" y="705485"/>
          <a:ext cx="161671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391160</xdr:colOff>
      <xdr:row>40</xdr:row>
      <xdr:rowOff>19050</xdr:rowOff>
    </xdr:from>
    <xdr:to>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Ｐゴシック"/>
              <a:ea typeface="ＭＳ Ｐゴシック"/>
            </a:rPr>
            <a:t>前年度より一般会計等に係る地方債の現在高が増加したことに伴い、将来負担額は増加したが、基金積立金の増加及び交付税措置の高い起債の借入等により基準財政需要額算入見込額の増加もあり、将来負担比率の分子はマイナスを維持している。</a:t>
          </a:r>
        </a:p>
        <a:p>
          <a:r>
            <a:rPr kumimoji="1" lang="ja-JP" altLang="en-US" sz="1400">
              <a:latin typeface="ＭＳ Ｐゴシック"/>
              <a:ea typeface="ＭＳ Ｐゴシック"/>
            </a:rPr>
            <a:t>今後も、事業実施の適正化を図ったうえで、引き続き起債の発行を交付税算入の高いものに留める等により、財政の健全化に努める。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高知県佐川町</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目的に応じて個々の基金からの取り崩しを行ったが、財政調整基金へ前年度決算剰余金のうち約１億円、後年度の施設整備に備え施設等整備基金へ1億円を積み立て、高知県管理型産業廃棄物最終処分場建設に伴い実施している地域振興策事業に対する高知県からの交付金を積み立てている地域振興基金の積立金の増額により、基金全体としては、約</a:t>
          </a:r>
          <a:r>
            <a:rPr kumimoji="1" lang="ja-JP" altLang="en-US" sz="1300">
              <a:solidFill>
                <a:schemeClr val="tx1"/>
              </a:solidFill>
              <a:effectLst/>
              <a:latin typeface="ＭＳ ゴシック"/>
              <a:ea typeface="ＭＳ ゴシック"/>
              <a:cs typeface="+mn-cs"/>
            </a:rPr>
            <a:t>2億3千万円</a:t>
          </a:r>
          <a:r>
            <a:rPr kumimoji="1" lang="ja-JP" altLang="en-US" sz="1300">
              <a:solidFill>
                <a:schemeClr val="dk1"/>
              </a:solidFill>
              <a:effectLst/>
              <a:latin typeface="ＭＳ ゴシック"/>
              <a:ea typeface="ＭＳ ゴシック"/>
              <a:cs typeface="+mn-cs"/>
            </a:rPr>
            <a:t>の増額となった。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施設等整備基金、地域振興基金への積み立てにより一時的に基金残高が増加しているが、今後の施設整備等に取り崩していく予定であるため、中長期的には減少する見込である。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・施設等整備基金…町の施設等の拡充と整備をするため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・ふるさと納税寄附金基金…ふるさと納税寄附者の思いを実現するための事業を展開することにより、幸せなまちづくりを推進すること</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・地域振興基金…高知県が行う新たな管理型産業廃棄物最終処分場の建設に伴い、地域住民の不安解消のための事業及び地域振興に寄与する事業を円滑に実施するため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・施設等整備基金…今後の施設整備・改修に備えて</a:t>
          </a:r>
          <a:r>
            <a:rPr kumimoji="1" lang="ja-JP" altLang="en-US" sz="1300">
              <a:solidFill>
                <a:schemeClr val="tx1"/>
              </a:solidFill>
              <a:effectLst/>
              <a:latin typeface="ＭＳ ゴシック"/>
              <a:ea typeface="ＭＳ ゴシック"/>
              <a:cs typeface="+mn-cs"/>
            </a:rPr>
            <a:t>約1億円積み立たが、道路改修・町立図書館関係工事の財源として約2億円取り崩したことにより減少</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ふるさと納税寄附金基金…ふるさと納税事務経費及び寄附目的に沿った事業の財源として約3億2千5百万円取り崩したものの、ふるさと納税による寄附金及び基金利子を約3億4千3百万円積立てたことにより増加</a:t>
          </a:r>
          <a:endParaRPr kumimoji="1" lang="en-US" altLang="ja-JP" sz="1300">
            <a:solidFill>
              <a:schemeClr val="tx1"/>
            </a:solidFill>
            <a:effectLst/>
            <a:latin typeface="ＭＳ ゴシック"/>
            <a:ea typeface="ＭＳ ゴシック"/>
            <a:cs typeface="+mn-cs"/>
          </a:endParaRPr>
        </a:p>
        <a:p>
          <a:r>
            <a:rPr kumimoji="1" lang="ja-JP" altLang="en-US" sz="1300">
              <a:solidFill>
                <a:schemeClr val="tx1"/>
              </a:solidFill>
              <a:effectLst/>
              <a:latin typeface="ＭＳ ゴシック"/>
              <a:ea typeface="ＭＳ ゴシック"/>
              <a:cs typeface="+mn-cs"/>
            </a:rPr>
            <a:t>・地域振興基金…地域振興策事業の財源として約5千万円取り崩しているが、高知県からの当該交付金約2億8千6百万円を積み立てたことにより増加</a:t>
          </a:r>
          <a:endParaRPr kumimoji="1" lang="en-US" altLang="ja-JP" sz="1300">
            <a:solidFill>
              <a:schemeClr val="tx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・施設等整備基金…施設の改修・整備の財源として、今後も一定額の取り崩し、積み立てを行う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・ふるさと納税寄附金基金…ふるさと納税による寄附金を全額積み立てるとともに、寄附目的に沿った事業への充当のため取り崩しを行う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・地域振興基金…地域振興策事業が終了するまで、高知県からの交付金を全額積み立てて、事業の財源として取り崩しを行っていく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501880"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前年度決算剰余金の積み立てによる増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今後の公債費の増やインフラ長寿命化継続等に備えるため一時的に増加しているが、中長期的には減少していく見込である。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後年度の臨時財政対策債償還費（普通交付税措置額）の積み立てによる増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公債費が増加する令和７年度以降、元利償還金へ充てるため一定額ずつ取り崩し予定。</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74295</xdr:rowOff>
    </xdr:from>
    <xdr:to>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61595</xdr:rowOff>
    </xdr:from>
    <xdr:to>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86995</xdr:rowOff>
    </xdr:from>
    <xdr:to>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111760</xdr:rowOff>
    </xdr:from>
    <xdr:to>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83</xdr:col>
      <xdr:colOff>6350</xdr:colOff>
      <xdr:row>2</xdr:row>
      <xdr:rowOff>61595</xdr:rowOff>
    </xdr:from>
    <xdr:to>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86995</xdr:rowOff>
    </xdr:from>
    <xdr:to>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111760</xdr:rowOff>
    </xdr:from>
    <xdr:to>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188595</xdr:colOff>
      <xdr:row>7</xdr:row>
      <xdr:rowOff>5715</xdr:rowOff>
    </xdr:from>
    <xdr:to>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37465</xdr:rowOff>
    </xdr:from>
    <xdr:to>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188595</xdr:colOff>
      <xdr:row>7</xdr:row>
      <xdr:rowOff>37465</xdr:rowOff>
    </xdr:from>
    <xdr:to>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11,805
11,704
100.80
9,347,671
8,937,845
178,109
4,398,082
7,311,587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37465</xdr:rowOff>
    </xdr:from>
    <xdr:to>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55880</xdr:rowOff>
    </xdr:from>
    <xdr:to>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55880</xdr:rowOff>
    </xdr:from>
    <xdr:to>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55880</xdr:rowOff>
    </xdr:from>
    <xdr:to>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37465</xdr:rowOff>
    </xdr:from>
    <xdr:to>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37465</xdr:rowOff>
    </xdr:from>
    <xdr:to>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5715</xdr:rowOff>
    </xdr:from>
    <xdr:to>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68580</xdr:rowOff>
    </xdr:from>
    <xdr:to>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161925</xdr:rowOff>
    </xdr:from>
    <xdr:to>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149225</xdr:rowOff>
    </xdr:from>
    <xdr:to>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154940</xdr:rowOff>
    </xdr:from>
    <xdr:to>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10</xdr:row>
      <xdr:rowOff>124460</xdr:rowOff>
    </xdr:from>
    <xdr:to>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124460</xdr:rowOff>
    </xdr:from>
    <xdr:to>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188595</xdr:colOff>
      <xdr:row>12</xdr:row>
      <xdr:rowOff>21590</xdr:rowOff>
    </xdr:from>
    <xdr:to>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161925</xdr:rowOff>
    </xdr:from>
    <xdr:to>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106045</xdr:rowOff>
    </xdr:from>
    <xdr:to>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31115</xdr:rowOff>
    </xdr:from>
    <xdr:to>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93345</xdr:rowOff>
    </xdr:from>
    <xdr:ext cx="8808085" cy="253365"/>
    <xdr:sp macro="" textlink="">
      <xdr:nvSpPr>
        <xdr:cNvPr id="29" name="テキスト ボックス 28"/>
        <xdr:cNvSpPr txBox="1"/>
      </xdr:nvSpPr>
      <xdr:spPr>
        <a:xfrm>
          <a:off x="699135" y="2943225"/>
          <a:ext cx="88080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5715</xdr:rowOff>
    </xdr:from>
    <xdr:ext cx="5755640" cy="253365"/>
    <xdr:sp macro="" textlink="">
      <xdr:nvSpPr>
        <xdr:cNvPr id="30" name="テキスト ボックス 29"/>
        <xdr:cNvSpPr txBox="1"/>
      </xdr:nvSpPr>
      <xdr:spPr>
        <a:xfrm>
          <a:off x="699135" y="3190875"/>
          <a:ext cx="57556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86995</xdr:rowOff>
    </xdr:from>
    <xdr:ext cx="8722360" cy="250190"/>
    <xdr:sp macro="" textlink="">
      <xdr:nvSpPr>
        <xdr:cNvPr id="31" name="テキスト ボックス 30"/>
        <xdr:cNvSpPr txBox="1"/>
      </xdr:nvSpPr>
      <xdr:spPr>
        <a:xfrm>
          <a:off x="699135" y="3439795"/>
          <a:ext cx="8722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8205" cy="253365"/>
    <xdr:sp macro="" textlink="">
      <xdr:nvSpPr>
        <xdr:cNvPr id="32" name="テキスト ボックス 31"/>
        <xdr:cNvSpPr txBox="1"/>
      </xdr:nvSpPr>
      <xdr:spPr>
        <a:xfrm>
          <a:off x="699135" y="3688080"/>
          <a:ext cx="59582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80645</xdr:rowOff>
    </xdr:from>
    <xdr:ext cx="8143240" cy="253365"/>
    <xdr:sp macro="" textlink="">
      <xdr:nvSpPr>
        <xdr:cNvPr id="33" name="テキスト ボックス 32"/>
        <xdr:cNvSpPr txBox="1"/>
      </xdr:nvSpPr>
      <xdr:spPr>
        <a:xfrm>
          <a:off x="699135" y="3936365"/>
          <a:ext cx="814324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161925</xdr:rowOff>
    </xdr:from>
    <xdr:ext cx="8756650" cy="412750"/>
    <xdr:sp macro="" textlink="">
      <xdr:nvSpPr>
        <xdr:cNvPr id="34" name="テキスト ボックス 33"/>
        <xdr:cNvSpPr txBox="1"/>
      </xdr:nvSpPr>
      <xdr:spPr>
        <a:xfrm>
          <a:off x="699135" y="4185285"/>
          <a:ext cx="8756650" cy="4127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74295</xdr:rowOff>
    </xdr:from>
    <xdr:ext cx="181610" cy="252095"/>
    <xdr:sp macro="" textlink="">
      <xdr:nvSpPr>
        <xdr:cNvPr id="35" name="テキスト ボックス 34"/>
        <xdr:cNvSpPr txBox="1"/>
      </xdr:nvSpPr>
      <xdr:spPr>
        <a:xfrm>
          <a:off x="699135" y="4432935"/>
          <a:ext cx="18161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43180</xdr:rowOff>
    </xdr:from>
    <xdr:to>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61595</xdr:rowOff>
    </xdr:from>
    <xdr:ext cx="1269365" cy="302260"/>
    <xdr:sp macro="" textlink="">
      <xdr:nvSpPr>
        <xdr:cNvPr id="37" name="テキスト ボックス 36"/>
        <xdr:cNvSpPr txBox="1"/>
      </xdr:nvSpPr>
      <xdr:spPr>
        <a:xfrm>
          <a:off x="1609090" y="5258435"/>
          <a:ext cx="12693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37465</xdr:rowOff>
    </xdr:from>
    <xdr:ext cx="1647825" cy="350520"/>
    <xdr:sp macro="" textlink="">
      <xdr:nvSpPr>
        <xdr:cNvPr id="38" name="テキスト ボックス 37"/>
        <xdr:cNvSpPr txBox="1"/>
      </xdr:nvSpPr>
      <xdr:spPr>
        <a:xfrm>
          <a:off x="286194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124460</xdr:rowOff>
    </xdr:from>
    <xdr:to>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142875</xdr:rowOff>
    </xdr:from>
    <xdr:to>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124460</xdr:rowOff>
    </xdr:from>
    <xdr:to>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142875</xdr:rowOff>
    </xdr:from>
    <xdr:to>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124460</xdr:rowOff>
    </xdr:from>
    <xdr:to>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31</xdr:row>
      <xdr:rowOff>142875</xdr:rowOff>
    </xdr:from>
    <xdr:to>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117475</xdr:rowOff>
    </xdr:from>
    <xdr:to>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117475</xdr:rowOff>
    </xdr:from>
    <xdr:to>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93345</xdr:rowOff>
    </xdr:from>
    <xdr:to>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人口の減少や全国平均を上回る高齢化率</a:t>
          </a:r>
          <a:r>
            <a:rPr kumimoji="1" lang="ja-JP" altLang="en-US" sz="1300">
              <a:solidFill>
                <a:sysClr val="windowText" lastClr="000000"/>
              </a:solidFill>
              <a:latin typeface="ＭＳ Ｐゴシック"/>
              <a:ea typeface="ＭＳ Ｐゴシック"/>
            </a:rPr>
            <a:t>（令和6年末41.6％）</a:t>
          </a:r>
          <a:r>
            <a:rPr kumimoji="1" lang="ja-JP" altLang="en-US" sz="1300">
              <a:latin typeface="ＭＳ Ｐゴシック"/>
              <a:ea typeface="ＭＳ Ｐゴシック"/>
            </a:rPr>
            <a:t>に加え、町内に中心となる産業がないこと等により、財政基盤が弱く、類似団体平均をかなり下回っている。今後、少子高齢化社会の進行により、さらに扶助費や医療費の増加、また老朽インフラの長寿命化等対応に係る費用の増加が予測され、厳しい財政運営となることから、総合計画に基づく、将来のまちづくりを見据えた施策の推進及び多様化・高度化する住民ニーズに対応しつつ、税の徴収強化等により、歳入確保を図り、財政基盤の強化に努める。</a:t>
          </a:r>
        </a:p>
      </xdr:txBody>
    </xdr:sp>
    <xdr:clientData/>
  </xdr:twoCellAnchor>
  <xdr:twoCellAnchor>
    <xdr:from>
      <xdr:col>3</xdr:col>
      <xdr:colOff>133350</xdr:colOff>
      <xdr:row>47</xdr:row>
      <xdr:rowOff>130175</xdr:rowOff>
    </xdr:from>
    <xdr:to>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xdr:cNvCxnSpPr/>
      </xdr:nvCxnSpPr>
      <xdr:spPr>
        <a:xfrm>
          <a:off x="699135" y="77146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31750</xdr:rowOff>
    </xdr:from>
    <xdr:ext cx="762000" cy="250190"/>
    <xdr:sp macro="" textlink="">
      <xdr:nvSpPr>
        <xdr:cNvPr id="51" name="テキスト ボックス 50"/>
        <xdr:cNvSpPr txBox="1"/>
      </xdr:nvSpPr>
      <xdr:spPr>
        <a:xfrm>
          <a:off x="0" y="75755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43180</xdr:rowOff>
    </xdr:from>
    <xdr:to>
      <xdr:col>27</xdr:col>
      <xdr:colOff>184150</xdr:colOff>
      <xdr:row>44</xdr:row>
      <xdr:rowOff>43180</xdr:rowOff>
    </xdr:to>
    <xdr:cxnSp macro="">
      <xdr:nvCxnSpPr>
        <xdr:cNvPr id="52" name="直線コネクタ 51"/>
        <xdr:cNvCxnSpPr/>
      </xdr:nvCxnSpPr>
      <xdr:spPr>
        <a:xfrm>
          <a:off x="699135" y="74193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72390</xdr:rowOff>
    </xdr:from>
    <xdr:ext cx="762000" cy="250190"/>
    <xdr:sp macro="" textlink="">
      <xdr:nvSpPr>
        <xdr:cNvPr id="53" name="テキスト ボックス 52"/>
        <xdr:cNvSpPr txBox="1"/>
      </xdr:nvSpPr>
      <xdr:spPr>
        <a:xfrm>
          <a:off x="0" y="72809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0.30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84455</xdr:rowOff>
    </xdr:from>
    <xdr:to>
      <xdr:col>27</xdr:col>
      <xdr:colOff>184150</xdr:colOff>
      <xdr:row>42</xdr:row>
      <xdr:rowOff>84455</xdr:rowOff>
    </xdr:to>
    <xdr:cxnSp macro="">
      <xdr:nvCxnSpPr>
        <xdr:cNvPr id="54" name="直線コネクタ 53"/>
        <xdr:cNvCxnSpPr/>
      </xdr:nvCxnSpPr>
      <xdr:spPr>
        <a:xfrm>
          <a:off x="699135" y="71253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112395</xdr:rowOff>
    </xdr:from>
    <xdr:ext cx="762000" cy="253365"/>
    <xdr:sp macro="" textlink="">
      <xdr:nvSpPr>
        <xdr:cNvPr id="55" name="テキスト ボックス 54"/>
        <xdr:cNvSpPr txBox="1"/>
      </xdr:nvSpPr>
      <xdr:spPr>
        <a:xfrm>
          <a:off x="0" y="698563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124460</xdr:rowOff>
    </xdr:from>
    <xdr:to>
      <xdr:col>27</xdr:col>
      <xdr:colOff>184150</xdr:colOff>
      <xdr:row>40</xdr:row>
      <xdr:rowOff>124460</xdr:rowOff>
    </xdr:to>
    <xdr:cxnSp macro="">
      <xdr:nvCxnSpPr>
        <xdr:cNvPr id="56" name="直線コネクタ 55"/>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152400</xdr:rowOff>
    </xdr:from>
    <xdr:ext cx="762000" cy="253365"/>
    <xdr:sp macro="" textlink="">
      <xdr:nvSpPr>
        <xdr:cNvPr id="57" name="テキスト ボックス 56"/>
        <xdr:cNvSpPr txBox="1"/>
      </xdr:nvSpPr>
      <xdr:spPr>
        <a:xfrm>
          <a:off x="0" y="66903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0.90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164465</xdr:rowOff>
    </xdr:from>
    <xdr:to>
      <xdr:col>27</xdr:col>
      <xdr:colOff>184150</xdr:colOff>
      <xdr:row>38</xdr:row>
      <xdr:rowOff>164465</xdr:rowOff>
    </xdr:to>
    <xdr:cxnSp macro="">
      <xdr:nvCxnSpPr>
        <xdr:cNvPr id="58" name="直線コネクタ 57"/>
        <xdr:cNvCxnSpPr/>
      </xdr:nvCxnSpPr>
      <xdr:spPr>
        <a:xfrm>
          <a:off x="699135" y="65347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25400</xdr:rowOff>
    </xdr:from>
    <xdr:ext cx="762000" cy="253365"/>
    <xdr:sp macro="" textlink="">
      <xdr:nvSpPr>
        <xdr:cNvPr id="59" name="テキスト ボックス 58"/>
        <xdr:cNvSpPr txBox="1"/>
      </xdr:nvSpPr>
      <xdr:spPr>
        <a:xfrm>
          <a:off x="0" y="639572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37465</xdr:rowOff>
    </xdr:from>
    <xdr:to>
      <xdr:col>27</xdr:col>
      <xdr:colOff>184150</xdr:colOff>
      <xdr:row>37</xdr:row>
      <xdr:rowOff>37465</xdr:rowOff>
    </xdr:to>
    <xdr:cxnSp macro="">
      <xdr:nvCxnSpPr>
        <xdr:cNvPr id="60" name="直線コネクタ 59"/>
        <xdr:cNvCxnSpPr/>
      </xdr:nvCxnSpPr>
      <xdr:spPr>
        <a:xfrm>
          <a:off x="699135" y="62401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66040</xdr:rowOff>
    </xdr:from>
    <xdr:ext cx="762000" cy="250190"/>
    <xdr:sp macro="" textlink="">
      <xdr:nvSpPr>
        <xdr:cNvPr id="61" name="テキスト ボックス 60"/>
        <xdr:cNvSpPr txBox="1"/>
      </xdr:nvSpPr>
      <xdr:spPr>
        <a:xfrm>
          <a:off x="0" y="61010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77470</xdr:rowOff>
    </xdr:from>
    <xdr:to>
      <xdr:col>27</xdr:col>
      <xdr:colOff>184150</xdr:colOff>
      <xdr:row>35</xdr:row>
      <xdr:rowOff>77470</xdr:rowOff>
    </xdr:to>
    <xdr:cxnSp macro="">
      <xdr:nvCxnSpPr>
        <xdr:cNvPr id="62" name="直線コネクタ 61"/>
        <xdr:cNvCxnSpPr/>
      </xdr:nvCxnSpPr>
      <xdr:spPr>
        <a:xfrm>
          <a:off x="699135" y="5944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106680</xdr:rowOff>
    </xdr:from>
    <xdr:ext cx="762000" cy="250190"/>
    <xdr:sp macro="" textlink="">
      <xdr:nvSpPr>
        <xdr:cNvPr id="63" name="テキスト ボックス 62"/>
        <xdr:cNvSpPr txBox="1"/>
      </xdr:nvSpPr>
      <xdr:spPr>
        <a:xfrm>
          <a:off x="0" y="5806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33</xdr:row>
      <xdr:rowOff>117475</xdr:rowOff>
    </xdr:to>
    <xdr:cxnSp macro="">
      <xdr:nvCxnSpPr>
        <xdr:cNvPr id="64" name="直線コネクタ 63"/>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146685</xdr:rowOff>
    </xdr:from>
    <xdr:ext cx="762000" cy="250190"/>
    <xdr:sp macro="" textlink="">
      <xdr:nvSpPr>
        <xdr:cNvPr id="65" name="テキスト ボックス 64"/>
        <xdr:cNvSpPr txBox="1"/>
      </xdr:nvSpPr>
      <xdr:spPr>
        <a:xfrm>
          <a:off x="0" y="55111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117475</xdr:rowOff>
    </xdr:from>
    <xdr:to>
      <xdr:col>27</xdr:col>
      <xdr:colOff>184150</xdr:colOff>
      <xdr:row>47</xdr:row>
      <xdr:rowOff>130175</xdr:rowOff>
    </xdr:to>
    <xdr:sp macro="" textlink="">
      <xdr:nvSpPr>
        <xdr:cNvPr id="66"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57785</xdr:rowOff>
    </xdr:from>
    <xdr:to>
      <xdr:col>23</xdr:col>
      <xdr:colOff>133350</xdr:colOff>
      <xdr:row>44</xdr:row>
      <xdr:rowOff>141605</xdr:rowOff>
    </xdr:to>
    <xdr:cxnSp macro="">
      <xdr:nvCxnSpPr>
        <xdr:cNvPr id="67" name="直線コネクタ 66"/>
        <xdr:cNvCxnSpPr/>
      </xdr:nvCxnSpPr>
      <xdr:spPr>
        <a:xfrm flipV="1">
          <a:off x="4471035" y="6092825"/>
          <a:ext cx="0" cy="14249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114300</xdr:rowOff>
    </xdr:from>
    <xdr:ext cx="762000" cy="253365"/>
    <xdr:sp macro="" textlink="">
      <xdr:nvSpPr>
        <xdr:cNvPr id="68" name="財政力最小値テキスト"/>
        <xdr:cNvSpPr txBox="1"/>
      </xdr:nvSpPr>
      <xdr:spPr>
        <a:xfrm>
          <a:off x="4538980" y="74904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0.20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141605</xdr:rowOff>
    </xdr:from>
    <xdr:to>
      <xdr:col>24</xdr:col>
      <xdr:colOff>12700</xdr:colOff>
      <xdr:row>44</xdr:row>
      <xdr:rowOff>141605</xdr:rowOff>
    </xdr:to>
    <xdr:cxnSp macro="">
      <xdr:nvCxnSpPr>
        <xdr:cNvPr id="69" name="直線コネクタ 68"/>
        <xdr:cNvCxnSpPr/>
      </xdr:nvCxnSpPr>
      <xdr:spPr>
        <a:xfrm>
          <a:off x="4382135" y="751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142240</xdr:rowOff>
    </xdr:from>
    <xdr:ext cx="762000" cy="250190"/>
    <xdr:sp macro="" textlink="">
      <xdr:nvSpPr>
        <xdr:cNvPr id="70" name="財政力最大値テキスト"/>
        <xdr:cNvSpPr txBox="1"/>
      </xdr:nvSpPr>
      <xdr:spPr>
        <a:xfrm>
          <a:off x="4538980" y="584200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1.65</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57785</xdr:rowOff>
    </xdr:from>
    <xdr:to>
      <xdr:col>24</xdr:col>
      <xdr:colOff>12700</xdr:colOff>
      <xdr:row>36</xdr:row>
      <xdr:rowOff>57785</xdr:rowOff>
    </xdr:to>
    <xdr:cxnSp macro="">
      <xdr:nvCxnSpPr>
        <xdr:cNvPr id="71" name="直線コネクタ 70"/>
        <xdr:cNvCxnSpPr/>
      </xdr:nvCxnSpPr>
      <xdr:spPr>
        <a:xfrm>
          <a:off x="4382135" y="60928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23495</xdr:rowOff>
    </xdr:from>
    <xdr:to>
      <xdr:col>23</xdr:col>
      <xdr:colOff>133350</xdr:colOff>
      <xdr:row>44</xdr:row>
      <xdr:rowOff>23495</xdr:rowOff>
    </xdr:to>
    <xdr:cxnSp macro="">
      <xdr:nvCxnSpPr>
        <xdr:cNvPr id="72" name="直線コネクタ 71"/>
        <xdr:cNvCxnSpPr/>
      </xdr:nvCxnSpPr>
      <xdr:spPr>
        <a:xfrm>
          <a:off x="3716655" y="7399655"/>
          <a:ext cx="7543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39370</xdr:rowOff>
    </xdr:from>
    <xdr:ext cx="762000" cy="253365"/>
    <xdr:sp macro="" textlink="">
      <xdr:nvSpPr>
        <xdr:cNvPr id="73" name="財政力平均値テキスト"/>
        <xdr:cNvSpPr txBox="1"/>
      </xdr:nvSpPr>
      <xdr:spPr>
        <a:xfrm>
          <a:off x="4538980" y="7080250"/>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43</xdr:row>
      <xdr:rowOff>23495</xdr:rowOff>
    </xdr:from>
    <xdr:to>
      <xdr:col>23</xdr:col>
      <xdr:colOff>184150</xdr:colOff>
      <xdr:row>43</xdr:row>
      <xdr:rowOff>123190</xdr:rowOff>
    </xdr:to>
    <xdr:sp macro="" textlink="">
      <xdr:nvSpPr>
        <xdr:cNvPr id="74" name="フローチャート: 判断 73"/>
        <xdr:cNvSpPr/>
      </xdr:nvSpPr>
      <xdr:spPr>
        <a:xfrm>
          <a:off x="4420235" y="7232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23495</xdr:rowOff>
    </xdr:from>
    <xdr:to>
      <xdr:col>19</xdr:col>
      <xdr:colOff>133350</xdr:colOff>
      <xdr:row>44</xdr:row>
      <xdr:rowOff>23495</xdr:rowOff>
    </xdr:to>
    <xdr:cxnSp macro="">
      <xdr:nvCxnSpPr>
        <xdr:cNvPr id="75" name="直線コネクタ 74"/>
        <xdr:cNvCxnSpPr/>
      </xdr:nvCxnSpPr>
      <xdr:spPr>
        <a:xfrm>
          <a:off x="2911475" y="739965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33655</xdr:rowOff>
    </xdr:from>
    <xdr:to>
      <xdr:col>19</xdr:col>
      <xdr:colOff>184150</xdr:colOff>
      <xdr:row>43</xdr:row>
      <xdr:rowOff>132715</xdr:rowOff>
    </xdr:to>
    <xdr:sp macro="" textlink="">
      <xdr:nvSpPr>
        <xdr:cNvPr id="76" name="フローチャート: 判断 75"/>
        <xdr:cNvSpPr/>
      </xdr:nvSpPr>
      <xdr:spPr>
        <a:xfrm>
          <a:off x="366585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142875</xdr:rowOff>
    </xdr:from>
    <xdr:ext cx="736600" cy="250190"/>
    <xdr:sp macro="" textlink="">
      <xdr:nvSpPr>
        <xdr:cNvPr id="77" name="テキスト ボックス 76"/>
        <xdr:cNvSpPr txBox="1"/>
      </xdr:nvSpPr>
      <xdr:spPr>
        <a:xfrm>
          <a:off x="3377565" y="70161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44</xdr:row>
      <xdr:rowOff>14605</xdr:rowOff>
    </xdr:from>
    <xdr:to>
      <xdr:col>15</xdr:col>
      <xdr:colOff>82550</xdr:colOff>
      <xdr:row>44</xdr:row>
      <xdr:rowOff>23495</xdr:rowOff>
    </xdr:to>
    <xdr:cxnSp macro="">
      <xdr:nvCxnSpPr>
        <xdr:cNvPr id="78" name="直線コネクタ 77"/>
        <xdr:cNvCxnSpPr/>
      </xdr:nvCxnSpPr>
      <xdr:spPr>
        <a:xfrm>
          <a:off x="2106295" y="7390765"/>
          <a:ext cx="80518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33655</xdr:rowOff>
    </xdr:from>
    <xdr:to>
      <xdr:col>15</xdr:col>
      <xdr:colOff>133350</xdr:colOff>
      <xdr:row>43</xdr:row>
      <xdr:rowOff>132715</xdr:rowOff>
    </xdr:to>
    <xdr:sp macro="" textlink="">
      <xdr:nvSpPr>
        <xdr:cNvPr id="79" name="フローチャート: 判断 78"/>
        <xdr:cNvSpPr/>
      </xdr:nvSpPr>
      <xdr:spPr>
        <a:xfrm>
          <a:off x="2860675" y="7242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142875</xdr:rowOff>
    </xdr:from>
    <xdr:ext cx="758825" cy="250190"/>
    <xdr:sp macro="" textlink="">
      <xdr:nvSpPr>
        <xdr:cNvPr id="80" name="テキスト ボックス 79"/>
        <xdr:cNvSpPr txBox="1"/>
      </xdr:nvSpPr>
      <xdr:spPr>
        <a:xfrm>
          <a:off x="2572385" y="701611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44</xdr:row>
      <xdr:rowOff>4445</xdr:rowOff>
    </xdr:from>
    <xdr:to>
      <xdr:col>11</xdr:col>
      <xdr:colOff>31750</xdr:colOff>
      <xdr:row>44</xdr:row>
      <xdr:rowOff>14605</xdr:rowOff>
    </xdr:to>
    <xdr:cxnSp macro="">
      <xdr:nvCxnSpPr>
        <xdr:cNvPr id="81" name="直線コネクタ 80"/>
        <xdr:cNvCxnSpPr/>
      </xdr:nvCxnSpPr>
      <xdr:spPr>
        <a:xfrm>
          <a:off x="1320165" y="7380605"/>
          <a:ext cx="78613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43</xdr:row>
      <xdr:rowOff>23495</xdr:rowOff>
    </xdr:from>
    <xdr:to>
      <xdr:col>11</xdr:col>
      <xdr:colOff>82550</xdr:colOff>
      <xdr:row>43</xdr:row>
      <xdr:rowOff>123190</xdr:rowOff>
    </xdr:to>
    <xdr:sp macro="" textlink="">
      <xdr:nvSpPr>
        <xdr:cNvPr id="82" name="フローチャート: 判断 81"/>
        <xdr:cNvSpPr/>
      </xdr:nvSpPr>
      <xdr:spPr>
        <a:xfrm>
          <a:off x="2074545" y="72320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132715</xdr:rowOff>
    </xdr:from>
    <xdr:ext cx="762000" cy="253365"/>
    <xdr:sp macro="" textlink="">
      <xdr:nvSpPr>
        <xdr:cNvPr id="83" name="テキスト ボックス 82"/>
        <xdr:cNvSpPr txBox="1"/>
      </xdr:nvSpPr>
      <xdr:spPr>
        <a:xfrm>
          <a:off x="1767205" y="7005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43</xdr:row>
      <xdr:rowOff>4445</xdr:rowOff>
    </xdr:from>
    <xdr:to>
      <xdr:col>7</xdr:col>
      <xdr:colOff>31750</xdr:colOff>
      <xdr:row>43</xdr:row>
      <xdr:rowOff>104140</xdr:rowOff>
    </xdr:to>
    <xdr:sp macro="" textlink="">
      <xdr:nvSpPr>
        <xdr:cNvPr id="84" name="フローチャート: 判断 83"/>
        <xdr:cNvSpPr/>
      </xdr:nvSpPr>
      <xdr:spPr>
        <a:xfrm>
          <a:off x="1271270" y="721296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113665</xdr:rowOff>
    </xdr:from>
    <xdr:ext cx="758825" cy="253365"/>
    <xdr:sp macro="" textlink="">
      <xdr:nvSpPr>
        <xdr:cNvPr id="85" name="テキスト ボックス 84"/>
        <xdr:cNvSpPr txBox="1"/>
      </xdr:nvSpPr>
      <xdr:spPr>
        <a:xfrm>
          <a:off x="962025" y="698690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128270</xdr:rowOff>
    </xdr:from>
    <xdr:ext cx="762000" cy="250190"/>
    <xdr:sp macro="" textlink="">
      <xdr:nvSpPr>
        <xdr:cNvPr id="86" name="テキスト ボックス 85"/>
        <xdr:cNvSpPr txBox="1"/>
      </xdr:nvSpPr>
      <xdr:spPr>
        <a:xfrm>
          <a:off x="427609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128270</xdr:rowOff>
    </xdr:from>
    <xdr:ext cx="762000" cy="250190"/>
    <xdr:sp macro="" textlink="">
      <xdr:nvSpPr>
        <xdr:cNvPr id="87" name="テキスト ボックス 86"/>
        <xdr:cNvSpPr txBox="1"/>
      </xdr:nvSpPr>
      <xdr:spPr>
        <a:xfrm>
          <a:off x="352171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128270</xdr:rowOff>
    </xdr:from>
    <xdr:ext cx="758825" cy="250190"/>
    <xdr:sp macro="" textlink="">
      <xdr:nvSpPr>
        <xdr:cNvPr id="88" name="テキスト ボックス 87"/>
        <xdr:cNvSpPr txBox="1"/>
      </xdr:nvSpPr>
      <xdr:spPr>
        <a:xfrm>
          <a:off x="2716530"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128270</xdr:rowOff>
    </xdr:from>
    <xdr:ext cx="762000" cy="250190"/>
    <xdr:sp macro="" textlink="">
      <xdr:nvSpPr>
        <xdr:cNvPr id="89" name="テキスト ボックス 88"/>
        <xdr:cNvSpPr txBox="1"/>
      </xdr:nvSpPr>
      <xdr:spPr>
        <a:xfrm>
          <a:off x="191135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128270</xdr:rowOff>
    </xdr:from>
    <xdr:ext cx="762000" cy="250190"/>
    <xdr:sp macro="" textlink="">
      <xdr:nvSpPr>
        <xdr:cNvPr id="90" name="テキスト ボックス 89"/>
        <xdr:cNvSpPr txBox="1"/>
      </xdr:nvSpPr>
      <xdr:spPr>
        <a:xfrm>
          <a:off x="112712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43</xdr:row>
      <xdr:rowOff>141605</xdr:rowOff>
    </xdr:from>
    <xdr:to>
      <xdr:col>23</xdr:col>
      <xdr:colOff>184150</xdr:colOff>
      <xdr:row>44</xdr:row>
      <xdr:rowOff>73025</xdr:rowOff>
    </xdr:to>
    <xdr:sp macro="" textlink="">
      <xdr:nvSpPr>
        <xdr:cNvPr id="91" name="楕円 90"/>
        <xdr:cNvSpPr/>
      </xdr:nvSpPr>
      <xdr:spPr>
        <a:xfrm>
          <a:off x="4420235" y="7350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39370</xdr:rowOff>
    </xdr:from>
    <xdr:ext cx="762000" cy="253365"/>
    <xdr:sp macro="" textlink="">
      <xdr:nvSpPr>
        <xdr:cNvPr id="92" name="財政力該当値テキスト"/>
        <xdr:cNvSpPr txBox="1"/>
      </xdr:nvSpPr>
      <xdr:spPr>
        <a:xfrm>
          <a:off x="4538980" y="72478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43</xdr:row>
      <xdr:rowOff>141605</xdr:rowOff>
    </xdr:from>
    <xdr:to>
      <xdr:col>19</xdr:col>
      <xdr:colOff>184150</xdr:colOff>
      <xdr:row>44</xdr:row>
      <xdr:rowOff>73025</xdr:rowOff>
    </xdr:to>
    <xdr:sp macro="" textlink="">
      <xdr:nvSpPr>
        <xdr:cNvPr id="93" name="楕円 92"/>
        <xdr:cNvSpPr/>
      </xdr:nvSpPr>
      <xdr:spPr>
        <a:xfrm>
          <a:off x="3665855" y="7350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58420</xdr:rowOff>
    </xdr:from>
    <xdr:ext cx="736600" cy="253365"/>
    <xdr:sp macro="" textlink="">
      <xdr:nvSpPr>
        <xdr:cNvPr id="94" name="テキスト ボックス 93"/>
        <xdr:cNvSpPr txBox="1"/>
      </xdr:nvSpPr>
      <xdr:spPr>
        <a:xfrm>
          <a:off x="3377565" y="743458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43</xdr:row>
      <xdr:rowOff>141605</xdr:rowOff>
    </xdr:from>
    <xdr:to>
      <xdr:col>15</xdr:col>
      <xdr:colOff>133350</xdr:colOff>
      <xdr:row>44</xdr:row>
      <xdr:rowOff>73025</xdr:rowOff>
    </xdr:to>
    <xdr:sp macro="" textlink="">
      <xdr:nvSpPr>
        <xdr:cNvPr id="95" name="楕円 94"/>
        <xdr:cNvSpPr/>
      </xdr:nvSpPr>
      <xdr:spPr>
        <a:xfrm>
          <a:off x="2860675" y="7350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58420</xdr:rowOff>
    </xdr:from>
    <xdr:ext cx="758825" cy="253365"/>
    <xdr:sp macro="" textlink="">
      <xdr:nvSpPr>
        <xdr:cNvPr id="96" name="テキスト ボックス 95"/>
        <xdr:cNvSpPr txBox="1"/>
      </xdr:nvSpPr>
      <xdr:spPr>
        <a:xfrm>
          <a:off x="2572385" y="7434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43</xdr:row>
      <xdr:rowOff>132080</xdr:rowOff>
    </xdr:from>
    <xdr:to>
      <xdr:col>11</xdr:col>
      <xdr:colOff>82550</xdr:colOff>
      <xdr:row>44</xdr:row>
      <xdr:rowOff>63500</xdr:rowOff>
    </xdr:to>
    <xdr:sp macro="" textlink="">
      <xdr:nvSpPr>
        <xdr:cNvPr id="97" name="楕円 96"/>
        <xdr:cNvSpPr/>
      </xdr:nvSpPr>
      <xdr:spPr>
        <a:xfrm>
          <a:off x="2074545" y="7340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49530</xdr:rowOff>
    </xdr:from>
    <xdr:ext cx="762000" cy="250190"/>
    <xdr:sp macro="" textlink="">
      <xdr:nvSpPr>
        <xdr:cNvPr id="98" name="テキスト ボックス 97"/>
        <xdr:cNvSpPr txBox="1"/>
      </xdr:nvSpPr>
      <xdr:spPr>
        <a:xfrm>
          <a:off x="1767205" y="74256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122555</xdr:rowOff>
    </xdr:from>
    <xdr:to>
      <xdr:col>7</xdr:col>
      <xdr:colOff>31750</xdr:colOff>
      <xdr:row>44</xdr:row>
      <xdr:rowOff>53975</xdr:rowOff>
    </xdr:to>
    <xdr:sp macro="" textlink="">
      <xdr:nvSpPr>
        <xdr:cNvPr id="99" name="楕円 98"/>
        <xdr:cNvSpPr/>
      </xdr:nvSpPr>
      <xdr:spPr>
        <a:xfrm>
          <a:off x="1271270" y="733107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39370</xdr:rowOff>
    </xdr:from>
    <xdr:ext cx="758825" cy="253365"/>
    <xdr:sp macro="" textlink="">
      <xdr:nvSpPr>
        <xdr:cNvPr id="100" name="テキスト ボックス 99"/>
        <xdr:cNvSpPr txBox="1"/>
      </xdr:nvSpPr>
      <xdr:spPr>
        <a:xfrm>
          <a:off x="962025" y="74155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0.34</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80645</xdr:rowOff>
    </xdr:from>
    <xdr:to>
      <xdr:col>27</xdr:col>
      <xdr:colOff>184150</xdr:colOff>
      <xdr:row>53</xdr:row>
      <xdr:rowOff>55880</xdr:rowOff>
    </xdr:to>
    <xdr:sp macro="" textlink="">
      <xdr:nvSpPr>
        <xdr:cNvPr id="101" name="正方形/長方形 100"/>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99060</xdr:rowOff>
    </xdr:from>
    <xdr:ext cx="1438910" cy="302260"/>
    <xdr:sp macro="" textlink="">
      <xdr:nvSpPr>
        <xdr:cNvPr id="102" name="テキスト ボックス 101"/>
        <xdr:cNvSpPr txBox="1"/>
      </xdr:nvSpPr>
      <xdr:spPr>
        <a:xfrm>
          <a:off x="1525905" y="8983980"/>
          <a:ext cx="143891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74295</xdr:rowOff>
    </xdr:from>
    <xdr:ext cx="1647825" cy="347980"/>
    <xdr:sp macro="" textlink="">
      <xdr:nvSpPr>
        <xdr:cNvPr id="103" name="テキスト ボックス 102"/>
        <xdr:cNvSpPr txBox="1"/>
      </xdr:nvSpPr>
      <xdr:spPr>
        <a:xfrm>
          <a:off x="2945130"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[93.2%]</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161925</xdr:rowOff>
    </xdr:from>
    <xdr:to>
      <xdr:col>35</xdr:col>
      <xdr:colOff>95250</xdr:colOff>
      <xdr:row>54</xdr:row>
      <xdr:rowOff>74295</xdr:rowOff>
    </xdr:to>
    <xdr:sp macro="" textlink="">
      <xdr:nvSpPr>
        <xdr:cNvPr id="104" name="正方形/長方形 103"/>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93345</xdr:rowOff>
    </xdr:to>
    <xdr:sp macro="" textlink="">
      <xdr:nvSpPr>
        <xdr:cNvPr id="105" name="正方形/長方形 104"/>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161925</xdr:rowOff>
    </xdr:from>
    <xdr:to>
      <xdr:col>42</xdr:col>
      <xdr:colOff>25400</xdr:colOff>
      <xdr:row>54</xdr:row>
      <xdr:rowOff>74295</xdr:rowOff>
    </xdr:to>
    <xdr:sp macro="" textlink="">
      <xdr:nvSpPr>
        <xdr:cNvPr id="106" name="正方形/長方形 105"/>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93345</xdr:rowOff>
    </xdr:to>
    <xdr:sp macro="" textlink="">
      <xdr:nvSpPr>
        <xdr:cNvPr id="107" name="正方形/長方形 106"/>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161925</xdr:rowOff>
    </xdr:from>
    <xdr:to>
      <xdr:col>49</xdr:col>
      <xdr:colOff>19050</xdr:colOff>
      <xdr:row>54</xdr:row>
      <xdr:rowOff>74295</xdr:rowOff>
    </xdr:to>
    <xdr:sp macro="" textlink="">
      <xdr:nvSpPr>
        <xdr:cNvPr id="108" name="正方形/長方形 107"/>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54</xdr:row>
      <xdr:rowOff>12700</xdr:rowOff>
    </xdr:from>
    <xdr:to>
      <xdr:col>49</xdr:col>
      <xdr:colOff>19050</xdr:colOff>
      <xdr:row>55</xdr:row>
      <xdr:rowOff>93345</xdr:rowOff>
    </xdr:to>
    <xdr:sp macro="" textlink="">
      <xdr:nvSpPr>
        <xdr:cNvPr id="109" name="正方形/長方形 108"/>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154940</xdr:rowOff>
    </xdr:from>
    <xdr:to>
      <xdr:col>27</xdr:col>
      <xdr:colOff>184150</xdr:colOff>
      <xdr:row>70</xdr:row>
      <xdr:rowOff>0</xdr:rowOff>
    </xdr:to>
    <xdr:sp macro="" textlink="">
      <xdr:nvSpPr>
        <xdr:cNvPr id="110" name="正方形/長方形 109"/>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57</xdr:col>
      <xdr:colOff>120650</xdr:colOff>
      <xdr:row>70</xdr:row>
      <xdr:rowOff>0</xdr:rowOff>
    </xdr:to>
    <xdr:sp macro="" textlink="">
      <xdr:nvSpPr>
        <xdr:cNvPr id="111" name="正方形/長方形 110"/>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154940</xdr:rowOff>
    </xdr:from>
    <xdr:to>
      <xdr:col>46</xdr:col>
      <xdr:colOff>188595</xdr:colOff>
      <xdr:row>57</xdr:row>
      <xdr:rowOff>68580</xdr:rowOff>
    </xdr:to>
    <xdr:sp macro="" textlink="">
      <xdr:nvSpPr>
        <xdr:cNvPr id="112" name="正方形/長方形 111"/>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130175</xdr:rowOff>
    </xdr:from>
    <xdr:to>
      <xdr:col>56</xdr:col>
      <xdr:colOff>188595</xdr:colOff>
      <xdr:row>69</xdr:row>
      <xdr:rowOff>106045</xdr:rowOff>
    </xdr:to>
    <xdr:sp macro="" textlink="" fLocksText="0">
      <xdr:nvSpPr>
        <xdr:cNvPr id="113" name="テキスト ボックス 112"/>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公債費・補助費及び人件費等の増加により、前年度より</a:t>
          </a:r>
          <a:r>
            <a:rPr lang="ja-JP" altLang="en-US" sz="1300">
              <a:solidFill>
                <a:sysClr val="windowText" lastClr="000000"/>
              </a:solidFill>
              <a:latin typeface="ＭＳ Ｐゴシック"/>
              <a:ea typeface="ＭＳ Ｐゴシック"/>
            </a:rPr>
            <a:t>2.6ポイント上昇し、類似団体平均を4ポイント上回っている。補助費等については高吾北広域事務組合負担金の増加、公債費については既発債の</a:t>
          </a:r>
          <a:r>
            <a:rPr lang="ja-JP" altLang="en-US" sz="1300">
              <a:latin typeface="ＭＳ Ｐゴシック"/>
              <a:ea typeface="ＭＳ Ｐゴシック"/>
            </a:rPr>
            <a:t>元金償還開始によって増加しており、人件費についても増加が予測されるため、</a:t>
          </a:r>
          <a:r>
            <a:rPr kumimoji="1" lang="ja-JP" altLang="en-US" sz="1300">
              <a:latin typeface="ＭＳ Ｐゴシック"/>
              <a:ea typeface="ＭＳ Ｐゴシック"/>
            </a:rPr>
            <a:t>事業の見直しを更に進め、全ての事務事業の優先度を厳しく点検し、優先度の低い事務事業について計画的に廃止・縮小を進め、経常経費の削減に努める。</a:t>
          </a:r>
        </a:p>
      </xdr:txBody>
    </xdr:sp>
    <xdr:clientData/>
  </xdr:twoCellAnchor>
  <xdr:oneCellAnchor>
    <xdr:from>
      <xdr:col>3</xdr:col>
      <xdr:colOff>95250</xdr:colOff>
      <xdr:row>54</xdr:row>
      <xdr:rowOff>136525</xdr:rowOff>
    </xdr:from>
    <xdr:ext cx="298450" cy="220345"/>
    <xdr:sp macro="" textlink="">
      <xdr:nvSpPr>
        <xdr:cNvPr id="114" name="テキスト ボックス 113"/>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28575</xdr:rowOff>
    </xdr:from>
    <xdr:ext cx="762000" cy="250190"/>
    <xdr:sp macro="" textlink="">
      <xdr:nvSpPr>
        <xdr:cNvPr id="116" name="テキスト ボックス 115"/>
        <xdr:cNvSpPr txBox="1"/>
      </xdr:nvSpPr>
      <xdr:spPr>
        <a:xfrm>
          <a:off x="0" y="1159573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109855</xdr:rowOff>
    </xdr:from>
    <xdr:to>
      <xdr:col>27</xdr:col>
      <xdr:colOff>184150</xdr:colOff>
      <xdr:row>67</xdr:row>
      <xdr:rowOff>109855</xdr:rowOff>
    </xdr:to>
    <xdr:cxnSp macro="">
      <xdr:nvCxnSpPr>
        <xdr:cNvPr id="117" name="直線コネクタ 116"/>
        <xdr:cNvCxnSpPr/>
      </xdr:nvCxnSpPr>
      <xdr:spPr>
        <a:xfrm>
          <a:off x="69913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138430</xdr:rowOff>
    </xdr:from>
    <xdr:ext cx="762000" cy="253365"/>
    <xdr:sp macro="" textlink="">
      <xdr:nvSpPr>
        <xdr:cNvPr id="118" name="テキスト ボックス 117"/>
        <xdr:cNvSpPr txBox="1"/>
      </xdr:nvSpPr>
      <xdr:spPr>
        <a:xfrm>
          <a:off x="0" y="11202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51435</xdr:rowOff>
    </xdr:from>
    <xdr:to>
      <xdr:col>27</xdr:col>
      <xdr:colOff>184150</xdr:colOff>
      <xdr:row>65</xdr:row>
      <xdr:rowOff>51435</xdr:rowOff>
    </xdr:to>
    <xdr:cxnSp macro="">
      <xdr:nvCxnSpPr>
        <xdr:cNvPr id="119" name="直線コネクタ 118"/>
        <xdr:cNvCxnSpPr/>
      </xdr:nvCxnSpPr>
      <xdr:spPr>
        <a:xfrm>
          <a:off x="69913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80010</xdr:rowOff>
    </xdr:from>
    <xdr:ext cx="762000" cy="253365"/>
    <xdr:sp macro="" textlink="">
      <xdr:nvSpPr>
        <xdr:cNvPr id="120" name="テキスト ボックス 119"/>
        <xdr:cNvSpPr txBox="1"/>
      </xdr:nvSpPr>
      <xdr:spPr>
        <a:xfrm>
          <a:off x="0" y="108089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161925</xdr:rowOff>
    </xdr:from>
    <xdr:to>
      <xdr:col>27</xdr:col>
      <xdr:colOff>184150</xdr:colOff>
      <xdr:row>62</xdr:row>
      <xdr:rowOff>161925</xdr:rowOff>
    </xdr:to>
    <xdr:cxnSp macro="">
      <xdr:nvCxnSpPr>
        <xdr:cNvPr id="121" name="直線コネクタ 120"/>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22225</xdr:rowOff>
    </xdr:from>
    <xdr:ext cx="762000" cy="253365"/>
    <xdr:sp macro="" textlink="">
      <xdr:nvSpPr>
        <xdr:cNvPr id="122" name="テキスト ボックス 121"/>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104140</xdr:rowOff>
    </xdr:from>
    <xdr:to>
      <xdr:col>27</xdr:col>
      <xdr:colOff>184150</xdr:colOff>
      <xdr:row>60</xdr:row>
      <xdr:rowOff>104140</xdr:rowOff>
    </xdr:to>
    <xdr:cxnSp macro="">
      <xdr:nvCxnSpPr>
        <xdr:cNvPr id="123" name="直線コネクタ 122"/>
        <xdr:cNvCxnSpPr/>
      </xdr:nvCxnSpPr>
      <xdr:spPr>
        <a:xfrm>
          <a:off x="69913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132080</xdr:rowOff>
    </xdr:from>
    <xdr:ext cx="762000" cy="253365"/>
    <xdr:sp macro="" textlink="">
      <xdr:nvSpPr>
        <xdr:cNvPr id="124" name="テキスト ボックス 123"/>
        <xdr:cNvSpPr txBox="1"/>
      </xdr:nvSpPr>
      <xdr:spPr>
        <a:xfrm>
          <a:off x="0" y="1002284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45085</xdr:rowOff>
    </xdr:from>
    <xdr:to>
      <xdr:col>27</xdr:col>
      <xdr:colOff>184150</xdr:colOff>
      <xdr:row>58</xdr:row>
      <xdr:rowOff>45085</xdr:rowOff>
    </xdr:to>
    <xdr:cxnSp macro="">
      <xdr:nvCxnSpPr>
        <xdr:cNvPr id="125" name="直線コネクタ 124"/>
        <xdr:cNvCxnSpPr/>
      </xdr:nvCxnSpPr>
      <xdr:spPr>
        <a:xfrm>
          <a:off x="69913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73660</xdr:rowOff>
    </xdr:from>
    <xdr:ext cx="762000" cy="252730"/>
    <xdr:sp macro="" textlink="">
      <xdr:nvSpPr>
        <xdr:cNvPr id="126" name="テキスト ボックス 125"/>
        <xdr:cNvSpPr txBox="1"/>
      </xdr:nvSpPr>
      <xdr:spPr>
        <a:xfrm>
          <a:off x="0" y="96291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55</xdr:row>
      <xdr:rowOff>154940</xdr:rowOff>
    </xdr:to>
    <xdr:cxnSp macro="">
      <xdr:nvCxnSpPr>
        <xdr:cNvPr id="127" name="直線コネクタ 126"/>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0190"/>
    <xdr:sp macro="" textlink="">
      <xdr:nvSpPr>
        <xdr:cNvPr id="128" name="テキスト ボックス 127"/>
        <xdr:cNvSpPr txBox="1"/>
      </xdr:nvSpPr>
      <xdr:spPr>
        <a:xfrm>
          <a:off x="0" y="92367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154940</xdr:rowOff>
    </xdr:from>
    <xdr:to>
      <xdr:col>27</xdr:col>
      <xdr:colOff>184150</xdr:colOff>
      <xdr:row>70</xdr:row>
      <xdr:rowOff>0</xdr:rowOff>
    </xdr:to>
    <xdr:sp macro="" textlink="">
      <xdr:nvSpPr>
        <xdr:cNvPr id="129"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69215</xdr:rowOff>
    </xdr:from>
    <xdr:to>
      <xdr:col>23</xdr:col>
      <xdr:colOff>133350</xdr:colOff>
      <xdr:row>67</xdr:row>
      <xdr:rowOff>106045</xdr:rowOff>
    </xdr:to>
    <xdr:cxnSp macro="">
      <xdr:nvCxnSpPr>
        <xdr:cNvPr id="130" name="直線コネクタ 129"/>
        <xdr:cNvCxnSpPr/>
      </xdr:nvCxnSpPr>
      <xdr:spPr>
        <a:xfrm flipV="1">
          <a:off x="4471035" y="979233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78105</xdr:rowOff>
    </xdr:from>
    <xdr:ext cx="762000" cy="253365"/>
    <xdr:sp macro="" textlink="">
      <xdr:nvSpPr>
        <xdr:cNvPr id="131" name="財政構造の弾力性最小値テキスト"/>
        <xdr:cNvSpPr txBox="1"/>
      </xdr:nvSpPr>
      <xdr:spPr>
        <a:xfrm>
          <a:off x="4538980" y="113099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106045</xdr:rowOff>
    </xdr:from>
    <xdr:to>
      <xdr:col>24</xdr:col>
      <xdr:colOff>12700</xdr:colOff>
      <xdr:row>67</xdr:row>
      <xdr:rowOff>106045</xdr:rowOff>
    </xdr:to>
    <xdr:cxnSp macro="">
      <xdr:nvCxnSpPr>
        <xdr:cNvPr id="132" name="直線コネクタ 131"/>
        <xdr:cNvCxnSpPr/>
      </xdr:nvCxnSpPr>
      <xdr:spPr>
        <a:xfrm>
          <a:off x="4382135" y="113379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153035</xdr:rowOff>
    </xdr:from>
    <xdr:ext cx="762000" cy="253365"/>
    <xdr:sp macro="" textlink="">
      <xdr:nvSpPr>
        <xdr:cNvPr id="133" name="財政構造の弾力性最大値テキスト"/>
        <xdr:cNvSpPr txBox="1"/>
      </xdr:nvSpPr>
      <xdr:spPr>
        <a:xfrm>
          <a:off x="4538980" y="95408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60.6</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69215</xdr:rowOff>
    </xdr:from>
    <xdr:to>
      <xdr:col>24</xdr:col>
      <xdr:colOff>12700</xdr:colOff>
      <xdr:row>58</xdr:row>
      <xdr:rowOff>69215</xdr:rowOff>
    </xdr:to>
    <xdr:cxnSp macro="">
      <xdr:nvCxnSpPr>
        <xdr:cNvPr id="134" name="直線コネクタ 133"/>
        <xdr:cNvCxnSpPr/>
      </xdr:nvCxnSpPr>
      <xdr:spPr>
        <a:xfrm>
          <a:off x="4382135" y="97923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74930</xdr:rowOff>
    </xdr:from>
    <xdr:to>
      <xdr:col>23</xdr:col>
      <xdr:colOff>133350</xdr:colOff>
      <xdr:row>66</xdr:row>
      <xdr:rowOff>10160</xdr:rowOff>
    </xdr:to>
    <xdr:cxnSp macro="">
      <xdr:nvCxnSpPr>
        <xdr:cNvPr id="135" name="直線コネクタ 134"/>
        <xdr:cNvCxnSpPr/>
      </xdr:nvCxnSpPr>
      <xdr:spPr>
        <a:xfrm>
          <a:off x="3716655" y="10971530"/>
          <a:ext cx="75438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154305</xdr:rowOff>
    </xdr:from>
    <xdr:ext cx="762000" cy="253365"/>
    <xdr:sp macro="" textlink="">
      <xdr:nvSpPr>
        <xdr:cNvPr id="136" name="財政構造の弾力性平均値テキスト"/>
        <xdr:cNvSpPr txBox="1"/>
      </xdr:nvSpPr>
      <xdr:spPr>
        <a:xfrm>
          <a:off x="4538980" y="10715625"/>
          <a:ext cx="7620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138430</xdr:rowOff>
    </xdr:from>
    <xdr:to>
      <xdr:col>23</xdr:col>
      <xdr:colOff>184150</xdr:colOff>
      <xdr:row>65</xdr:row>
      <xdr:rowOff>70485</xdr:rowOff>
    </xdr:to>
    <xdr:sp macro="" textlink="">
      <xdr:nvSpPr>
        <xdr:cNvPr id="137" name="フローチャート: 判断 136"/>
        <xdr:cNvSpPr/>
      </xdr:nvSpPr>
      <xdr:spPr>
        <a:xfrm>
          <a:off x="442023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16510</xdr:rowOff>
    </xdr:from>
    <xdr:to>
      <xdr:col>19</xdr:col>
      <xdr:colOff>133350</xdr:colOff>
      <xdr:row>65</xdr:row>
      <xdr:rowOff>74930</xdr:rowOff>
    </xdr:to>
    <xdr:cxnSp macro="">
      <xdr:nvCxnSpPr>
        <xdr:cNvPr id="138" name="直線コネクタ 137"/>
        <xdr:cNvCxnSpPr/>
      </xdr:nvCxnSpPr>
      <xdr:spPr>
        <a:xfrm>
          <a:off x="2911475" y="10913110"/>
          <a:ext cx="80518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138430</xdr:rowOff>
    </xdr:from>
    <xdr:to>
      <xdr:col>19</xdr:col>
      <xdr:colOff>184150</xdr:colOff>
      <xdr:row>65</xdr:row>
      <xdr:rowOff>70485</xdr:rowOff>
    </xdr:to>
    <xdr:sp macro="" textlink="">
      <xdr:nvSpPr>
        <xdr:cNvPr id="139" name="フローチャート: 判断 138"/>
        <xdr:cNvSpPr/>
      </xdr:nvSpPr>
      <xdr:spPr>
        <a:xfrm>
          <a:off x="3665855" y="108673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80010</xdr:rowOff>
    </xdr:from>
    <xdr:ext cx="736600" cy="253365"/>
    <xdr:sp macro="" textlink="">
      <xdr:nvSpPr>
        <xdr:cNvPr id="140" name="テキスト ボックス 139"/>
        <xdr:cNvSpPr txBox="1"/>
      </xdr:nvSpPr>
      <xdr:spPr>
        <a:xfrm>
          <a:off x="3377565" y="106413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63</xdr:row>
      <xdr:rowOff>131445</xdr:rowOff>
    </xdr:from>
    <xdr:to>
      <xdr:col>15</xdr:col>
      <xdr:colOff>82550</xdr:colOff>
      <xdr:row>65</xdr:row>
      <xdr:rowOff>16510</xdr:rowOff>
    </xdr:to>
    <xdr:cxnSp macro="">
      <xdr:nvCxnSpPr>
        <xdr:cNvPr id="141" name="直線コネクタ 140"/>
        <xdr:cNvCxnSpPr/>
      </xdr:nvCxnSpPr>
      <xdr:spPr>
        <a:xfrm>
          <a:off x="2106295" y="10692765"/>
          <a:ext cx="80518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71755</xdr:rowOff>
    </xdr:from>
    <xdr:to>
      <xdr:col>15</xdr:col>
      <xdr:colOff>133350</xdr:colOff>
      <xdr:row>65</xdr:row>
      <xdr:rowOff>3175</xdr:rowOff>
    </xdr:to>
    <xdr:sp macro="" textlink="">
      <xdr:nvSpPr>
        <xdr:cNvPr id="142" name="フローチャート: 判断 141"/>
        <xdr:cNvSpPr/>
      </xdr:nvSpPr>
      <xdr:spPr>
        <a:xfrm>
          <a:off x="2860675" y="108007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13335</xdr:rowOff>
    </xdr:from>
    <xdr:ext cx="758825" cy="250190"/>
    <xdr:sp macro="" textlink="">
      <xdr:nvSpPr>
        <xdr:cNvPr id="143" name="テキスト ボックス 142"/>
        <xdr:cNvSpPr txBox="1"/>
      </xdr:nvSpPr>
      <xdr:spPr>
        <a:xfrm>
          <a:off x="2572385" y="105746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63</xdr:row>
      <xdr:rowOff>131445</xdr:rowOff>
    </xdr:from>
    <xdr:to>
      <xdr:col>11</xdr:col>
      <xdr:colOff>31750</xdr:colOff>
      <xdr:row>64</xdr:row>
      <xdr:rowOff>132715</xdr:rowOff>
    </xdr:to>
    <xdr:cxnSp macro="">
      <xdr:nvCxnSpPr>
        <xdr:cNvPr id="144" name="直線コネクタ 143"/>
        <xdr:cNvCxnSpPr/>
      </xdr:nvCxnSpPr>
      <xdr:spPr>
        <a:xfrm flipV="1">
          <a:off x="1320165" y="10692765"/>
          <a:ext cx="786130"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63</xdr:row>
      <xdr:rowOff>113030</xdr:rowOff>
    </xdr:from>
    <xdr:to>
      <xdr:col>11</xdr:col>
      <xdr:colOff>82550</xdr:colOff>
      <xdr:row>64</xdr:row>
      <xdr:rowOff>44450</xdr:rowOff>
    </xdr:to>
    <xdr:sp macro="" textlink="">
      <xdr:nvSpPr>
        <xdr:cNvPr id="145" name="フローチャート: 判断 144"/>
        <xdr:cNvSpPr/>
      </xdr:nvSpPr>
      <xdr:spPr>
        <a:xfrm>
          <a:off x="2074545" y="106743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29845</xdr:rowOff>
    </xdr:from>
    <xdr:ext cx="762000" cy="250190"/>
    <xdr:sp macro="" textlink="">
      <xdr:nvSpPr>
        <xdr:cNvPr id="146" name="テキスト ボックス 145"/>
        <xdr:cNvSpPr txBox="1"/>
      </xdr:nvSpPr>
      <xdr:spPr>
        <a:xfrm>
          <a:off x="1767205" y="10758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153670</xdr:rowOff>
    </xdr:from>
    <xdr:to>
      <xdr:col>7</xdr:col>
      <xdr:colOff>31750</xdr:colOff>
      <xdr:row>65</xdr:row>
      <xdr:rowOff>85725</xdr:rowOff>
    </xdr:to>
    <xdr:sp macro="" textlink="">
      <xdr:nvSpPr>
        <xdr:cNvPr id="147" name="フローチャート: 判断 146"/>
        <xdr:cNvSpPr/>
      </xdr:nvSpPr>
      <xdr:spPr>
        <a:xfrm>
          <a:off x="1271270" y="1088263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71120</xdr:rowOff>
    </xdr:from>
    <xdr:ext cx="758825" cy="250190"/>
    <xdr:sp macro="" textlink="">
      <xdr:nvSpPr>
        <xdr:cNvPr id="148" name="テキスト ボックス 147"/>
        <xdr:cNvSpPr txBox="1"/>
      </xdr:nvSpPr>
      <xdr:spPr>
        <a:xfrm>
          <a:off x="962025" y="109677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165100</xdr:rowOff>
    </xdr:from>
    <xdr:ext cx="762000" cy="250190"/>
    <xdr:sp macro="" textlink="">
      <xdr:nvSpPr>
        <xdr:cNvPr id="149" name="テキスト ボックス 148"/>
        <xdr:cNvSpPr txBox="1"/>
      </xdr:nvSpPr>
      <xdr:spPr>
        <a:xfrm>
          <a:off x="427609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165100</xdr:rowOff>
    </xdr:from>
    <xdr:ext cx="762000" cy="250190"/>
    <xdr:sp macro="" textlink="">
      <xdr:nvSpPr>
        <xdr:cNvPr id="150" name="テキスト ボックス 149"/>
        <xdr:cNvSpPr txBox="1"/>
      </xdr:nvSpPr>
      <xdr:spPr>
        <a:xfrm>
          <a:off x="352171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165100</xdr:rowOff>
    </xdr:from>
    <xdr:ext cx="758825" cy="250190"/>
    <xdr:sp macro="" textlink="">
      <xdr:nvSpPr>
        <xdr:cNvPr id="151" name="テキスト ボックス 150"/>
        <xdr:cNvSpPr txBox="1"/>
      </xdr:nvSpPr>
      <xdr:spPr>
        <a:xfrm>
          <a:off x="2716530"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165100</xdr:rowOff>
    </xdr:from>
    <xdr:ext cx="762000" cy="250190"/>
    <xdr:sp macro="" textlink="">
      <xdr:nvSpPr>
        <xdr:cNvPr id="152" name="テキスト ボックス 151"/>
        <xdr:cNvSpPr txBox="1"/>
      </xdr:nvSpPr>
      <xdr:spPr>
        <a:xfrm>
          <a:off x="191135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165100</xdr:rowOff>
    </xdr:from>
    <xdr:ext cx="762000" cy="250190"/>
    <xdr:sp macro="" textlink="">
      <xdr:nvSpPr>
        <xdr:cNvPr id="153" name="テキスト ボックス 152"/>
        <xdr:cNvSpPr txBox="1"/>
      </xdr:nvSpPr>
      <xdr:spPr>
        <a:xfrm>
          <a:off x="112712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65</xdr:row>
      <xdr:rowOff>128270</xdr:rowOff>
    </xdr:from>
    <xdr:to>
      <xdr:col>23</xdr:col>
      <xdr:colOff>184150</xdr:colOff>
      <xdr:row>66</xdr:row>
      <xdr:rowOff>59690</xdr:rowOff>
    </xdr:to>
    <xdr:sp macro="" textlink="">
      <xdr:nvSpPr>
        <xdr:cNvPr id="154" name="楕円 153"/>
        <xdr:cNvSpPr/>
      </xdr:nvSpPr>
      <xdr:spPr>
        <a:xfrm>
          <a:off x="4420235" y="11024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100330</xdr:rowOff>
    </xdr:from>
    <xdr:ext cx="762000" cy="253365"/>
    <xdr:sp macro="" textlink="">
      <xdr:nvSpPr>
        <xdr:cNvPr id="155" name="財政構造の弾力性該当値テキスト"/>
        <xdr:cNvSpPr txBox="1"/>
      </xdr:nvSpPr>
      <xdr:spPr>
        <a:xfrm>
          <a:off x="4538980" y="1099693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65</xdr:row>
      <xdr:rowOff>25400</xdr:rowOff>
    </xdr:from>
    <xdr:to>
      <xdr:col>19</xdr:col>
      <xdr:colOff>184150</xdr:colOff>
      <xdr:row>65</xdr:row>
      <xdr:rowOff>125095</xdr:rowOff>
    </xdr:to>
    <xdr:sp macro="" textlink="">
      <xdr:nvSpPr>
        <xdr:cNvPr id="156" name="楕円 155"/>
        <xdr:cNvSpPr/>
      </xdr:nvSpPr>
      <xdr:spPr>
        <a:xfrm>
          <a:off x="3665855" y="109220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109855</xdr:rowOff>
    </xdr:from>
    <xdr:ext cx="736600" cy="250190"/>
    <xdr:sp macro="" textlink="">
      <xdr:nvSpPr>
        <xdr:cNvPr id="157" name="テキスト ボックス 156"/>
        <xdr:cNvSpPr txBox="1"/>
      </xdr:nvSpPr>
      <xdr:spPr>
        <a:xfrm>
          <a:off x="3377565" y="1100645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64</xdr:row>
      <xdr:rowOff>133985</xdr:rowOff>
    </xdr:from>
    <xdr:to>
      <xdr:col>15</xdr:col>
      <xdr:colOff>133350</xdr:colOff>
      <xdr:row>65</xdr:row>
      <xdr:rowOff>66040</xdr:rowOff>
    </xdr:to>
    <xdr:sp macro="" textlink="">
      <xdr:nvSpPr>
        <xdr:cNvPr id="158" name="楕円 157"/>
        <xdr:cNvSpPr/>
      </xdr:nvSpPr>
      <xdr:spPr>
        <a:xfrm>
          <a:off x="2860675" y="108629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50800</xdr:rowOff>
    </xdr:from>
    <xdr:ext cx="758825" cy="250190"/>
    <xdr:sp macro="" textlink="">
      <xdr:nvSpPr>
        <xdr:cNvPr id="159" name="テキスト ボックス 158"/>
        <xdr:cNvSpPr txBox="1"/>
      </xdr:nvSpPr>
      <xdr:spPr>
        <a:xfrm>
          <a:off x="2572385" y="109474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63</xdr:row>
      <xdr:rowOff>81915</xdr:rowOff>
    </xdr:from>
    <xdr:to>
      <xdr:col>11</xdr:col>
      <xdr:colOff>82550</xdr:colOff>
      <xdr:row>64</xdr:row>
      <xdr:rowOff>13970</xdr:rowOff>
    </xdr:to>
    <xdr:sp macro="" textlink="">
      <xdr:nvSpPr>
        <xdr:cNvPr id="160" name="楕円 159"/>
        <xdr:cNvSpPr/>
      </xdr:nvSpPr>
      <xdr:spPr>
        <a:xfrm>
          <a:off x="2074545" y="106432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23495</xdr:rowOff>
    </xdr:from>
    <xdr:ext cx="762000" cy="253365"/>
    <xdr:sp macro="" textlink="">
      <xdr:nvSpPr>
        <xdr:cNvPr id="161" name="テキスト ボックス 160"/>
        <xdr:cNvSpPr txBox="1"/>
      </xdr:nvSpPr>
      <xdr:spPr>
        <a:xfrm>
          <a:off x="1767205" y="10417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64</xdr:row>
      <xdr:rowOff>83185</xdr:rowOff>
    </xdr:from>
    <xdr:to>
      <xdr:col>7</xdr:col>
      <xdr:colOff>31750</xdr:colOff>
      <xdr:row>65</xdr:row>
      <xdr:rowOff>15240</xdr:rowOff>
    </xdr:to>
    <xdr:sp macro="" textlink="">
      <xdr:nvSpPr>
        <xdr:cNvPr id="162" name="楕円 161"/>
        <xdr:cNvSpPr/>
      </xdr:nvSpPr>
      <xdr:spPr>
        <a:xfrm>
          <a:off x="1271270" y="1081214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24765</xdr:rowOff>
    </xdr:from>
    <xdr:ext cx="758825" cy="253365"/>
    <xdr:sp macro="" textlink="">
      <xdr:nvSpPr>
        <xdr:cNvPr id="163" name="テキスト ボックス 162"/>
        <xdr:cNvSpPr txBox="1"/>
      </xdr:nvSpPr>
      <xdr:spPr>
        <a:xfrm>
          <a:off x="962025" y="105860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117475</xdr:rowOff>
    </xdr:from>
    <xdr:to>
      <xdr:col>27</xdr:col>
      <xdr:colOff>184150</xdr:colOff>
      <xdr:row>75</xdr:row>
      <xdr:rowOff>93345</xdr:rowOff>
    </xdr:to>
    <xdr:sp macro="" textlink="">
      <xdr:nvSpPr>
        <xdr:cNvPr id="164" name="正方形/長方形 163"/>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136525</xdr:rowOff>
    </xdr:from>
    <xdr:ext cx="3218815" cy="302895"/>
    <xdr:sp macro="" textlink="">
      <xdr:nvSpPr>
        <xdr:cNvPr id="165" name="テキスト ボックス 164"/>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111760</xdr:rowOff>
    </xdr:from>
    <xdr:ext cx="1647825" cy="351155"/>
    <xdr:sp macro="" textlink="">
      <xdr:nvSpPr>
        <xdr:cNvPr id="166" name="テキスト ボックス 165"/>
        <xdr:cNvSpPr txBox="1"/>
      </xdr:nvSpPr>
      <xdr:spPr>
        <a:xfrm>
          <a:off x="375094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[212,056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31115</xdr:rowOff>
    </xdr:from>
    <xdr:to>
      <xdr:col>35</xdr:col>
      <xdr:colOff>95250</xdr:colOff>
      <xdr:row>76</xdr:row>
      <xdr:rowOff>111760</xdr:rowOff>
    </xdr:to>
    <xdr:sp macro="" textlink="">
      <xdr:nvSpPr>
        <xdr:cNvPr id="167" name="正方形/長方形 166"/>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50165</xdr:rowOff>
    </xdr:from>
    <xdr:to>
      <xdr:col>35</xdr:col>
      <xdr:colOff>95250</xdr:colOff>
      <xdr:row>77</xdr:row>
      <xdr:rowOff>130175</xdr:rowOff>
    </xdr:to>
    <xdr:sp macro="" textlink="">
      <xdr:nvSpPr>
        <xdr:cNvPr id="168" name="正方形/長方形 167"/>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31115</xdr:rowOff>
    </xdr:from>
    <xdr:to>
      <xdr:col>42</xdr:col>
      <xdr:colOff>25400</xdr:colOff>
      <xdr:row>76</xdr:row>
      <xdr:rowOff>111760</xdr:rowOff>
    </xdr:to>
    <xdr:sp macro="" textlink="">
      <xdr:nvSpPr>
        <xdr:cNvPr id="169" name="正方形/長方形 168"/>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50165</xdr:rowOff>
    </xdr:from>
    <xdr:to>
      <xdr:col>42</xdr:col>
      <xdr:colOff>25400</xdr:colOff>
      <xdr:row>77</xdr:row>
      <xdr:rowOff>130175</xdr:rowOff>
    </xdr:to>
    <xdr:sp macro="" textlink="">
      <xdr:nvSpPr>
        <xdr:cNvPr id="170" name="正方形/長方形 169"/>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31115</xdr:rowOff>
    </xdr:from>
    <xdr:to>
      <xdr:col>49</xdr:col>
      <xdr:colOff>19050</xdr:colOff>
      <xdr:row>76</xdr:row>
      <xdr:rowOff>111760</xdr:rowOff>
    </xdr:to>
    <xdr:sp macro="" textlink="">
      <xdr:nvSpPr>
        <xdr:cNvPr id="171" name="正方形/長方形 170"/>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6350</xdr:colOff>
      <xdr:row>76</xdr:row>
      <xdr:rowOff>50165</xdr:rowOff>
    </xdr:from>
    <xdr:to>
      <xdr:col>49</xdr:col>
      <xdr:colOff>19050</xdr:colOff>
      <xdr:row>77</xdr:row>
      <xdr:rowOff>130175</xdr:rowOff>
    </xdr:to>
    <xdr:sp macro="" textlink="">
      <xdr:nvSpPr>
        <xdr:cNvPr id="172" name="正方形/長方形 171"/>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220,279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24765</xdr:rowOff>
    </xdr:from>
    <xdr:to>
      <xdr:col>27</xdr:col>
      <xdr:colOff>184150</xdr:colOff>
      <xdr:row>92</xdr:row>
      <xdr:rowOff>37465</xdr:rowOff>
    </xdr:to>
    <xdr:sp macro="" textlink="">
      <xdr:nvSpPr>
        <xdr:cNvPr id="173" name="正方形/長方形 172"/>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57</xdr:col>
      <xdr:colOff>120650</xdr:colOff>
      <xdr:row>92</xdr:row>
      <xdr:rowOff>37465</xdr:rowOff>
    </xdr:to>
    <xdr:sp macro="" textlink="">
      <xdr:nvSpPr>
        <xdr:cNvPr id="174" name="正方形/長方形 173"/>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24765</xdr:rowOff>
    </xdr:from>
    <xdr:to>
      <xdr:col>46</xdr:col>
      <xdr:colOff>188595</xdr:colOff>
      <xdr:row>79</xdr:row>
      <xdr:rowOff>106045</xdr:rowOff>
    </xdr:to>
    <xdr:sp macro="" textlink="">
      <xdr:nvSpPr>
        <xdr:cNvPr id="175" name="正方形/長方形 174"/>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188595</xdr:colOff>
      <xdr:row>91</xdr:row>
      <xdr:rowOff>142875</xdr:rowOff>
    </xdr:to>
    <xdr:sp macro="" textlink="" fLocksText="0">
      <xdr:nvSpPr>
        <xdr:cNvPr id="176" name="テキスト ボックス 175"/>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人件費、物件費及び維持修繕費の合計額の人口1人当たりの金額が類似団体平均を下回っているのは、人件費と</a:t>
          </a:r>
          <a:r>
            <a:rPr kumimoji="1" lang="ja-JP" altLang="en-US" sz="1300">
              <a:solidFill>
                <a:sysClr val="windowText" lastClr="000000"/>
              </a:solidFill>
              <a:latin typeface="ＭＳ Ｐゴシック"/>
              <a:ea typeface="ＭＳ Ｐゴシック"/>
            </a:rPr>
            <a:t>維持修繕費、物件費によ</a:t>
          </a:r>
          <a:r>
            <a:rPr kumimoji="1" lang="ja-JP" altLang="en-US" sz="1300">
              <a:latin typeface="ＭＳ Ｐゴシック"/>
              <a:ea typeface="ＭＳ Ｐゴシック"/>
            </a:rPr>
            <a:t>るもので、人件費は一般職の職員数が他の団体と比べて少ないこと、初任給を抑制していること等による。</a:t>
          </a:r>
          <a:r>
            <a:rPr kumimoji="1" lang="ja-JP" altLang="en-US" sz="1300">
              <a:solidFill>
                <a:sysClr val="windowText" lastClr="000000"/>
              </a:solidFill>
              <a:latin typeface="ＭＳ Ｐゴシック"/>
              <a:ea typeface="ＭＳ Ｐゴシック"/>
            </a:rPr>
            <a:t>維持修繕費は移住促進事業、健康福祉センターかわせみ修繕費が減小しており、</a:t>
          </a:r>
          <a:r>
            <a:rPr kumimoji="1" lang="ja-JP" altLang="en-US" sz="1300">
              <a:latin typeface="ＭＳ Ｐゴシック"/>
              <a:ea typeface="ＭＳ Ｐゴシック"/>
            </a:rPr>
            <a:t>物件費は施設や業務等の各種委託料が比較的少なく、類似団体平均を下回っている。今後も定員管理計画に基づき人件費の適正化を図り、引き続き、物件費の抑制にも努めていく。</a:t>
          </a:r>
        </a:p>
      </xdr:txBody>
    </xdr:sp>
    <xdr:clientData/>
  </xdr:twoCellAnchor>
  <xdr:oneCellAnchor>
    <xdr:from>
      <xdr:col>3</xdr:col>
      <xdr:colOff>95250</xdr:colOff>
      <xdr:row>77</xdr:row>
      <xdr:rowOff>5715</xdr:rowOff>
    </xdr:from>
    <xdr:ext cx="349885" cy="220345"/>
    <xdr:sp macro="" textlink="">
      <xdr:nvSpPr>
        <xdr:cNvPr id="177" name="テキスト ボックス 176"/>
        <xdr:cNvSpPr txBox="1"/>
      </xdr:nvSpPr>
      <xdr:spPr>
        <a:xfrm>
          <a:off x="661035" y="1291399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37465</xdr:rowOff>
    </xdr:from>
    <xdr:to>
      <xdr:col>27</xdr:col>
      <xdr:colOff>184150</xdr:colOff>
      <xdr:row>92</xdr:row>
      <xdr:rowOff>37465</xdr:rowOff>
    </xdr:to>
    <xdr:cxnSp macro="">
      <xdr:nvCxnSpPr>
        <xdr:cNvPr id="178" name="直線コネクタ 177"/>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66040</xdr:rowOff>
    </xdr:from>
    <xdr:ext cx="762000" cy="250190"/>
    <xdr:sp macro="" textlink="">
      <xdr:nvSpPr>
        <xdr:cNvPr id="179" name="テキスト ボックス 178"/>
        <xdr:cNvSpPr txBox="1"/>
      </xdr:nvSpPr>
      <xdr:spPr>
        <a:xfrm>
          <a:off x="0" y="1532128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147320</xdr:rowOff>
    </xdr:from>
    <xdr:to>
      <xdr:col>27</xdr:col>
      <xdr:colOff>184150</xdr:colOff>
      <xdr:row>89</xdr:row>
      <xdr:rowOff>147320</xdr:rowOff>
    </xdr:to>
    <xdr:cxnSp macro="">
      <xdr:nvCxnSpPr>
        <xdr:cNvPr id="180" name="直線コネクタ 179"/>
        <xdr:cNvCxnSpPr/>
      </xdr:nvCxnSpPr>
      <xdr:spPr>
        <a:xfrm>
          <a:off x="69913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7620</xdr:rowOff>
    </xdr:from>
    <xdr:ext cx="762000" cy="253365"/>
    <xdr:sp macro="" textlink="">
      <xdr:nvSpPr>
        <xdr:cNvPr id="181" name="テキスト ボックス 180"/>
        <xdr:cNvSpPr txBox="1"/>
      </xdr:nvSpPr>
      <xdr:spPr>
        <a:xfrm>
          <a:off x="0" y="149275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88900</xdr:rowOff>
    </xdr:from>
    <xdr:to>
      <xdr:col>27</xdr:col>
      <xdr:colOff>184150</xdr:colOff>
      <xdr:row>87</xdr:row>
      <xdr:rowOff>88900</xdr:rowOff>
    </xdr:to>
    <xdr:cxnSp macro="">
      <xdr:nvCxnSpPr>
        <xdr:cNvPr id="182" name="直線コネクタ 181"/>
        <xdr:cNvCxnSpPr/>
      </xdr:nvCxnSpPr>
      <xdr:spPr>
        <a:xfrm>
          <a:off x="69913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117475</xdr:rowOff>
    </xdr:from>
    <xdr:ext cx="762000" cy="253365"/>
    <xdr:sp macro="" textlink="">
      <xdr:nvSpPr>
        <xdr:cNvPr id="183" name="テキスト ボックス 182"/>
        <xdr:cNvSpPr txBox="1"/>
      </xdr:nvSpPr>
      <xdr:spPr>
        <a:xfrm>
          <a:off x="0" y="14534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31115</xdr:rowOff>
    </xdr:from>
    <xdr:to>
      <xdr:col>27</xdr:col>
      <xdr:colOff>184150</xdr:colOff>
      <xdr:row>85</xdr:row>
      <xdr:rowOff>31115</xdr:rowOff>
    </xdr:to>
    <xdr:cxnSp macro="">
      <xdr:nvCxnSpPr>
        <xdr:cNvPr id="184" name="直線コネクタ 183"/>
        <xdr:cNvCxnSpPr/>
      </xdr:nvCxnSpPr>
      <xdr:spPr>
        <a:xfrm>
          <a:off x="69913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59690</xdr:rowOff>
    </xdr:from>
    <xdr:ext cx="762000" cy="253365"/>
    <xdr:sp macro="" textlink="">
      <xdr:nvSpPr>
        <xdr:cNvPr id="185" name="テキスト ボックス 184"/>
        <xdr:cNvSpPr txBox="1"/>
      </xdr:nvSpPr>
      <xdr:spPr>
        <a:xfrm>
          <a:off x="0" y="141414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140970</xdr:rowOff>
    </xdr:from>
    <xdr:to>
      <xdr:col>27</xdr:col>
      <xdr:colOff>184150</xdr:colOff>
      <xdr:row>82</xdr:row>
      <xdr:rowOff>140970</xdr:rowOff>
    </xdr:to>
    <xdr:cxnSp macro="">
      <xdr:nvCxnSpPr>
        <xdr:cNvPr id="186" name="直線コネクタ 185"/>
        <xdr:cNvCxnSpPr/>
      </xdr:nvCxnSpPr>
      <xdr:spPr>
        <a:xfrm>
          <a:off x="69913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3365"/>
    <xdr:sp macro="" textlink="">
      <xdr:nvSpPr>
        <xdr:cNvPr id="187" name="テキスト ボックス 186"/>
        <xdr:cNvSpPr txBox="1"/>
      </xdr:nvSpPr>
      <xdr:spPr>
        <a:xfrm>
          <a:off x="0" y="1374838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82550</xdr:rowOff>
    </xdr:from>
    <xdr:to>
      <xdr:col>27</xdr:col>
      <xdr:colOff>184150</xdr:colOff>
      <xdr:row>80</xdr:row>
      <xdr:rowOff>82550</xdr:rowOff>
    </xdr:to>
    <xdr:cxnSp macro="">
      <xdr:nvCxnSpPr>
        <xdr:cNvPr id="188" name="直線コネクタ 187"/>
        <xdr:cNvCxnSpPr/>
      </xdr:nvCxnSpPr>
      <xdr:spPr>
        <a:xfrm>
          <a:off x="69913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111125</xdr:rowOff>
    </xdr:from>
    <xdr:ext cx="762000" cy="252730"/>
    <xdr:sp macro="" textlink="">
      <xdr:nvSpPr>
        <xdr:cNvPr id="189" name="テキスト ボックス 188"/>
        <xdr:cNvSpPr txBox="1"/>
      </xdr:nvSpPr>
      <xdr:spPr>
        <a:xfrm>
          <a:off x="0" y="133546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24765</xdr:rowOff>
    </xdr:from>
    <xdr:to>
      <xdr:col>27</xdr:col>
      <xdr:colOff>184150</xdr:colOff>
      <xdr:row>78</xdr:row>
      <xdr:rowOff>24765</xdr:rowOff>
    </xdr:to>
    <xdr:cxnSp macro="">
      <xdr:nvCxnSpPr>
        <xdr:cNvPr id="190" name="直線コネクタ 189"/>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24765</xdr:rowOff>
    </xdr:from>
    <xdr:to>
      <xdr:col>27</xdr:col>
      <xdr:colOff>184150</xdr:colOff>
      <xdr:row>92</xdr:row>
      <xdr:rowOff>37465</xdr:rowOff>
    </xdr:to>
    <xdr:sp macro="" textlink="">
      <xdr:nvSpPr>
        <xdr:cNvPr id="191"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160020</xdr:rowOff>
    </xdr:from>
    <xdr:to>
      <xdr:col>23</xdr:col>
      <xdr:colOff>133350</xdr:colOff>
      <xdr:row>88</xdr:row>
      <xdr:rowOff>29210</xdr:rowOff>
    </xdr:to>
    <xdr:cxnSp macro="">
      <xdr:nvCxnSpPr>
        <xdr:cNvPr id="192" name="直線コネクタ 191"/>
        <xdr:cNvCxnSpPr/>
      </xdr:nvCxnSpPr>
      <xdr:spPr>
        <a:xfrm flipV="1">
          <a:off x="4471035" y="13738860"/>
          <a:ext cx="0" cy="104267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1905</xdr:rowOff>
    </xdr:from>
    <xdr:ext cx="762000" cy="253365"/>
    <xdr:sp macro="" textlink="">
      <xdr:nvSpPr>
        <xdr:cNvPr id="193" name="人件費・物件費等の状況最小値テキスト"/>
        <xdr:cNvSpPr txBox="1"/>
      </xdr:nvSpPr>
      <xdr:spPr>
        <a:xfrm>
          <a:off x="4538980" y="147542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654,753</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29210</xdr:rowOff>
    </xdr:from>
    <xdr:to>
      <xdr:col>24</xdr:col>
      <xdr:colOff>12700</xdr:colOff>
      <xdr:row>88</xdr:row>
      <xdr:rowOff>29210</xdr:rowOff>
    </xdr:to>
    <xdr:cxnSp macro="">
      <xdr:nvCxnSpPr>
        <xdr:cNvPr id="194" name="直線コネクタ 193"/>
        <xdr:cNvCxnSpPr/>
      </xdr:nvCxnSpPr>
      <xdr:spPr>
        <a:xfrm>
          <a:off x="4382135" y="147815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76200</xdr:rowOff>
    </xdr:from>
    <xdr:ext cx="762000" cy="253365"/>
    <xdr:sp macro="" textlink="">
      <xdr:nvSpPr>
        <xdr:cNvPr id="195" name="人件費・物件費等の状況最大値テキスト"/>
        <xdr:cNvSpPr txBox="1"/>
      </xdr:nvSpPr>
      <xdr:spPr>
        <a:xfrm>
          <a:off x="4538980" y="1348740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124,319</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160020</xdr:rowOff>
    </xdr:from>
    <xdr:to>
      <xdr:col>24</xdr:col>
      <xdr:colOff>12700</xdr:colOff>
      <xdr:row>81</xdr:row>
      <xdr:rowOff>160020</xdr:rowOff>
    </xdr:to>
    <xdr:cxnSp macro="">
      <xdr:nvCxnSpPr>
        <xdr:cNvPr id="196" name="直線コネクタ 195"/>
        <xdr:cNvCxnSpPr/>
      </xdr:nvCxnSpPr>
      <xdr:spPr>
        <a:xfrm>
          <a:off x="4382135" y="1373886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135890</xdr:rowOff>
    </xdr:from>
    <xdr:to>
      <xdr:col>23</xdr:col>
      <xdr:colOff>133350</xdr:colOff>
      <xdr:row>82</xdr:row>
      <xdr:rowOff>164465</xdr:rowOff>
    </xdr:to>
    <xdr:cxnSp macro="">
      <xdr:nvCxnSpPr>
        <xdr:cNvPr id="197" name="直線コネクタ 196"/>
        <xdr:cNvCxnSpPr/>
      </xdr:nvCxnSpPr>
      <xdr:spPr>
        <a:xfrm>
          <a:off x="3716655" y="13882370"/>
          <a:ext cx="754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133350</xdr:rowOff>
    </xdr:from>
    <xdr:ext cx="762000" cy="252730"/>
    <xdr:sp macro="" textlink="">
      <xdr:nvSpPr>
        <xdr:cNvPr id="198" name="人件費・物件費等の状況平均値テキスト"/>
        <xdr:cNvSpPr txBox="1"/>
      </xdr:nvSpPr>
      <xdr:spPr>
        <a:xfrm>
          <a:off x="4538980" y="1387983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235,447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161290</xdr:rowOff>
    </xdr:from>
    <xdr:to>
      <xdr:col>23</xdr:col>
      <xdr:colOff>184150</xdr:colOff>
      <xdr:row>83</xdr:row>
      <xdr:rowOff>92710</xdr:rowOff>
    </xdr:to>
    <xdr:sp macro="" textlink="">
      <xdr:nvSpPr>
        <xdr:cNvPr id="199" name="フローチャート: 判断 198"/>
        <xdr:cNvSpPr/>
      </xdr:nvSpPr>
      <xdr:spPr>
        <a:xfrm>
          <a:off x="4420235" y="139077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135890</xdr:rowOff>
    </xdr:from>
    <xdr:to>
      <xdr:col>19</xdr:col>
      <xdr:colOff>133350</xdr:colOff>
      <xdr:row>82</xdr:row>
      <xdr:rowOff>142875</xdr:rowOff>
    </xdr:to>
    <xdr:cxnSp macro="">
      <xdr:nvCxnSpPr>
        <xdr:cNvPr id="200" name="直線コネクタ 199"/>
        <xdr:cNvCxnSpPr/>
      </xdr:nvCxnSpPr>
      <xdr:spPr>
        <a:xfrm flipV="1">
          <a:off x="2911475" y="13882370"/>
          <a:ext cx="80518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125095</xdr:rowOff>
    </xdr:from>
    <xdr:to>
      <xdr:col>19</xdr:col>
      <xdr:colOff>184150</xdr:colOff>
      <xdr:row>83</xdr:row>
      <xdr:rowOff>56515</xdr:rowOff>
    </xdr:to>
    <xdr:sp macro="" textlink="">
      <xdr:nvSpPr>
        <xdr:cNvPr id="201" name="フローチャート: 判断 200"/>
        <xdr:cNvSpPr/>
      </xdr:nvSpPr>
      <xdr:spPr>
        <a:xfrm>
          <a:off x="3665855" y="13871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41275</xdr:rowOff>
    </xdr:from>
    <xdr:ext cx="736600" cy="253365"/>
    <xdr:sp macro="" textlink="">
      <xdr:nvSpPr>
        <xdr:cNvPr id="202" name="テキスト ボックス 201"/>
        <xdr:cNvSpPr txBox="1"/>
      </xdr:nvSpPr>
      <xdr:spPr>
        <a:xfrm>
          <a:off x="3377565" y="1395539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217,227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82</xdr:row>
      <xdr:rowOff>120015</xdr:rowOff>
    </xdr:from>
    <xdr:to>
      <xdr:col>15</xdr:col>
      <xdr:colOff>82550</xdr:colOff>
      <xdr:row>82</xdr:row>
      <xdr:rowOff>142875</xdr:rowOff>
    </xdr:to>
    <xdr:cxnSp macro="">
      <xdr:nvCxnSpPr>
        <xdr:cNvPr id="203" name="直線コネクタ 202"/>
        <xdr:cNvCxnSpPr/>
      </xdr:nvCxnSpPr>
      <xdr:spPr>
        <a:xfrm>
          <a:off x="2106295" y="13866495"/>
          <a:ext cx="80518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120015</xdr:rowOff>
    </xdr:from>
    <xdr:to>
      <xdr:col>15</xdr:col>
      <xdr:colOff>133350</xdr:colOff>
      <xdr:row>83</xdr:row>
      <xdr:rowOff>52070</xdr:rowOff>
    </xdr:to>
    <xdr:sp macro="" textlink="">
      <xdr:nvSpPr>
        <xdr:cNvPr id="204" name="フローチャート: 判断 203"/>
        <xdr:cNvSpPr/>
      </xdr:nvSpPr>
      <xdr:spPr>
        <a:xfrm>
          <a:off x="2860675" y="138664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37465</xdr:rowOff>
    </xdr:from>
    <xdr:ext cx="758825" cy="253365"/>
    <xdr:sp macro="" textlink="">
      <xdr:nvSpPr>
        <xdr:cNvPr id="205" name="テキスト ボックス 204"/>
        <xdr:cNvSpPr txBox="1"/>
      </xdr:nvSpPr>
      <xdr:spPr>
        <a:xfrm>
          <a:off x="2572385" y="139515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214,969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188595</xdr:colOff>
      <xdr:row>82</xdr:row>
      <xdr:rowOff>95885</xdr:rowOff>
    </xdr:from>
    <xdr:to>
      <xdr:col>11</xdr:col>
      <xdr:colOff>31750</xdr:colOff>
      <xdr:row>82</xdr:row>
      <xdr:rowOff>120015</xdr:rowOff>
    </xdr:to>
    <xdr:cxnSp macro="">
      <xdr:nvCxnSpPr>
        <xdr:cNvPr id="206" name="直線コネクタ 205"/>
        <xdr:cNvCxnSpPr/>
      </xdr:nvCxnSpPr>
      <xdr:spPr>
        <a:xfrm>
          <a:off x="1320165" y="13842365"/>
          <a:ext cx="78613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188595</xdr:colOff>
      <xdr:row>82</xdr:row>
      <xdr:rowOff>99060</xdr:rowOff>
    </xdr:from>
    <xdr:to>
      <xdr:col>11</xdr:col>
      <xdr:colOff>82550</xdr:colOff>
      <xdr:row>83</xdr:row>
      <xdr:rowOff>31115</xdr:rowOff>
    </xdr:to>
    <xdr:sp macro="" textlink="">
      <xdr:nvSpPr>
        <xdr:cNvPr id="207" name="フローチャート: 判断 206"/>
        <xdr:cNvSpPr/>
      </xdr:nvSpPr>
      <xdr:spPr>
        <a:xfrm>
          <a:off x="2074545" y="138455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16510</xdr:rowOff>
    </xdr:from>
    <xdr:ext cx="762000" cy="250190"/>
    <xdr:sp macro="" textlink="">
      <xdr:nvSpPr>
        <xdr:cNvPr id="208" name="テキスト ボックス 207"/>
        <xdr:cNvSpPr txBox="1"/>
      </xdr:nvSpPr>
      <xdr:spPr>
        <a:xfrm>
          <a:off x="1767205" y="139306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204,199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93345</xdr:rowOff>
    </xdr:from>
    <xdr:to>
      <xdr:col>7</xdr:col>
      <xdr:colOff>31750</xdr:colOff>
      <xdr:row>83</xdr:row>
      <xdr:rowOff>24765</xdr:rowOff>
    </xdr:to>
    <xdr:sp macro="" textlink="">
      <xdr:nvSpPr>
        <xdr:cNvPr id="209" name="フローチャート: 判断 208"/>
        <xdr:cNvSpPr/>
      </xdr:nvSpPr>
      <xdr:spPr>
        <a:xfrm>
          <a:off x="1271270" y="1383982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10160</xdr:rowOff>
    </xdr:from>
    <xdr:ext cx="758825" cy="250190"/>
    <xdr:sp macro="" textlink="">
      <xdr:nvSpPr>
        <xdr:cNvPr id="210" name="テキスト ボックス 209"/>
        <xdr:cNvSpPr txBox="1"/>
      </xdr:nvSpPr>
      <xdr:spPr>
        <a:xfrm>
          <a:off x="962025" y="13924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201,024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34925</xdr:rowOff>
    </xdr:from>
    <xdr:ext cx="762000" cy="250190"/>
    <xdr:sp macro="" textlink="">
      <xdr:nvSpPr>
        <xdr:cNvPr id="211" name="テキスト ボックス 210"/>
        <xdr:cNvSpPr txBox="1"/>
      </xdr:nvSpPr>
      <xdr:spPr>
        <a:xfrm>
          <a:off x="427609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34925</xdr:rowOff>
    </xdr:from>
    <xdr:ext cx="762000" cy="250190"/>
    <xdr:sp macro="" textlink="">
      <xdr:nvSpPr>
        <xdr:cNvPr id="212" name="テキスト ボックス 211"/>
        <xdr:cNvSpPr txBox="1"/>
      </xdr:nvSpPr>
      <xdr:spPr>
        <a:xfrm>
          <a:off x="352171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34925</xdr:rowOff>
    </xdr:from>
    <xdr:ext cx="758825" cy="250190"/>
    <xdr:sp macro="" textlink="">
      <xdr:nvSpPr>
        <xdr:cNvPr id="213" name="テキスト ボックス 212"/>
        <xdr:cNvSpPr txBox="1"/>
      </xdr:nvSpPr>
      <xdr:spPr>
        <a:xfrm>
          <a:off x="2716530"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34925</xdr:rowOff>
    </xdr:from>
    <xdr:ext cx="762000" cy="250190"/>
    <xdr:sp macro="" textlink="">
      <xdr:nvSpPr>
        <xdr:cNvPr id="214" name="テキスト ボックス 213"/>
        <xdr:cNvSpPr txBox="1"/>
      </xdr:nvSpPr>
      <xdr:spPr>
        <a:xfrm>
          <a:off x="191135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34925</xdr:rowOff>
    </xdr:from>
    <xdr:ext cx="762000" cy="250190"/>
    <xdr:sp macro="" textlink="">
      <xdr:nvSpPr>
        <xdr:cNvPr id="215" name="テキスト ボックス 214"/>
        <xdr:cNvSpPr txBox="1"/>
      </xdr:nvSpPr>
      <xdr:spPr>
        <a:xfrm>
          <a:off x="112712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82550</xdr:colOff>
      <xdr:row>82</xdr:row>
      <xdr:rowOff>114935</xdr:rowOff>
    </xdr:from>
    <xdr:to>
      <xdr:col>23</xdr:col>
      <xdr:colOff>184150</xdr:colOff>
      <xdr:row>83</xdr:row>
      <xdr:rowOff>46990</xdr:rowOff>
    </xdr:to>
    <xdr:sp macro="" textlink="">
      <xdr:nvSpPr>
        <xdr:cNvPr id="216" name="楕円 215"/>
        <xdr:cNvSpPr/>
      </xdr:nvSpPr>
      <xdr:spPr>
        <a:xfrm>
          <a:off x="4420235" y="138614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130810</xdr:rowOff>
    </xdr:from>
    <xdr:ext cx="762000" cy="253365"/>
    <xdr:sp macro="" textlink="">
      <xdr:nvSpPr>
        <xdr:cNvPr id="217" name="人件費・物件費等の状況該当値テキスト"/>
        <xdr:cNvSpPr txBox="1"/>
      </xdr:nvSpPr>
      <xdr:spPr>
        <a:xfrm>
          <a:off x="4538980" y="1370965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212,056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82</xdr:row>
      <xdr:rowOff>86360</xdr:rowOff>
    </xdr:from>
    <xdr:to>
      <xdr:col>19</xdr:col>
      <xdr:colOff>184150</xdr:colOff>
      <xdr:row>83</xdr:row>
      <xdr:rowOff>17780</xdr:rowOff>
    </xdr:to>
    <xdr:sp macro="" textlink="">
      <xdr:nvSpPr>
        <xdr:cNvPr id="218" name="楕円 217"/>
        <xdr:cNvSpPr/>
      </xdr:nvSpPr>
      <xdr:spPr>
        <a:xfrm>
          <a:off x="3665855" y="13832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28575</xdr:rowOff>
    </xdr:from>
    <xdr:ext cx="736600" cy="250190"/>
    <xdr:sp macro="" textlink="">
      <xdr:nvSpPr>
        <xdr:cNvPr id="219" name="テキスト ボックス 218"/>
        <xdr:cNvSpPr txBox="1"/>
      </xdr:nvSpPr>
      <xdr:spPr>
        <a:xfrm>
          <a:off x="3377565" y="1360741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197,484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82</xdr:row>
      <xdr:rowOff>93345</xdr:rowOff>
    </xdr:from>
    <xdr:to>
      <xdr:col>15</xdr:col>
      <xdr:colOff>133350</xdr:colOff>
      <xdr:row>83</xdr:row>
      <xdr:rowOff>24765</xdr:rowOff>
    </xdr:to>
    <xdr:sp macro="" textlink="">
      <xdr:nvSpPr>
        <xdr:cNvPr id="220" name="楕円 219"/>
        <xdr:cNvSpPr/>
      </xdr:nvSpPr>
      <xdr:spPr>
        <a:xfrm>
          <a:off x="2860675" y="13839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34925</xdr:rowOff>
    </xdr:from>
    <xdr:ext cx="758825" cy="250190"/>
    <xdr:sp macro="" textlink="">
      <xdr:nvSpPr>
        <xdr:cNvPr id="221" name="テキスト ボックス 220"/>
        <xdr:cNvSpPr txBox="1"/>
      </xdr:nvSpPr>
      <xdr:spPr>
        <a:xfrm>
          <a:off x="2572385" y="136137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201,076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188595</xdr:colOff>
      <xdr:row>82</xdr:row>
      <xdr:rowOff>71120</xdr:rowOff>
    </xdr:from>
    <xdr:to>
      <xdr:col>11</xdr:col>
      <xdr:colOff>82550</xdr:colOff>
      <xdr:row>83</xdr:row>
      <xdr:rowOff>2540</xdr:rowOff>
    </xdr:to>
    <xdr:sp macro="" textlink="">
      <xdr:nvSpPr>
        <xdr:cNvPr id="222" name="楕円 221"/>
        <xdr:cNvSpPr/>
      </xdr:nvSpPr>
      <xdr:spPr>
        <a:xfrm>
          <a:off x="2074545" y="13817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12700</xdr:rowOff>
    </xdr:from>
    <xdr:ext cx="762000" cy="250190"/>
    <xdr:sp macro="" textlink="">
      <xdr:nvSpPr>
        <xdr:cNvPr id="223" name="テキスト ボックス 222"/>
        <xdr:cNvSpPr txBox="1"/>
      </xdr:nvSpPr>
      <xdr:spPr>
        <a:xfrm>
          <a:off x="1767205" y="135915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189,806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46990</xdr:rowOff>
    </xdr:from>
    <xdr:to>
      <xdr:col>7</xdr:col>
      <xdr:colOff>31750</xdr:colOff>
      <xdr:row>82</xdr:row>
      <xdr:rowOff>146050</xdr:rowOff>
    </xdr:to>
    <xdr:sp macro="" textlink="">
      <xdr:nvSpPr>
        <xdr:cNvPr id="224" name="楕円 223"/>
        <xdr:cNvSpPr/>
      </xdr:nvSpPr>
      <xdr:spPr>
        <a:xfrm>
          <a:off x="1271270" y="137934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155575</xdr:rowOff>
    </xdr:from>
    <xdr:ext cx="758825" cy="252730"/>
    <xdr:sp macro="" textlink="">
      <xdr:nvSpPr>
        <xdr:cNvPr id="225" name="テキスト ボックス 224"/>
        <xdr:cNvSpPr txBox="1"/>
      </xdr:nvSpPr>
      <xdr:spPr>
        <a:xfrm>
          <a:off x="962025" y="1356677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177,325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117475</xdr:rowOff>
    </xdr:from>
    <xdr:to>
      <xdr:col>85</xdr:col>
      <xdr:colOff>95250</xdr:colOff>
      <xdr:row>75</xdr:row>
      <xdr:rowOff>93345</xdr:rowOff>
    </xdr:to>
    <xdr:sp macro="" textlink="">
      <xdr:nvSpPr>
        <xdr:cNvPr id="226" name="正方形/長方形 225"/>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136525</xdr:rowOff>
    </xdr:from>
    <xdr:ext cx="1650365" cy="302895"/>
    <xdr:sp macro="" textlink="">
      <xdr:nvSpPr>
        <xdr:cNvPr id="227" name="テキスト ボックス 226"/>
        <xdr:cNvSpPr txBox="1"/>
      </xdr:nvSpPr>
      <xdr:spPr>
        <a:xfrm>
          <a:off x="12289155" y="12709525"/>
          <a:ext cx="165036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111760</xdr:rowOff>
    </xdr:from>
    <xdr:ext cx="1647825" cy="351155"/>
    <xdr:sp macro="" textlink="">
      <xdr:nvSpPr>
        <xdr:cNvPr id="228" name="テキスト ボックス 227"/>
        <xdr:cNvSpPr txBox="1"/>
      </xdr:nvSpPr>
      <xdr:spPr>
        <a:xfrm>
          <a:off x="13902055" y="12684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[91.7]</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31115</xdr:rowOff>
    </xdr:from>
    <xdr:to>
      <xdr:col>93</xdr:col>
      <xdr:colOff>6350</xdr:colOff>
      <xdr:row>76</xdr:row>
      <xdr:rowOff>111760</xdr:rowOff>
    </xdr:to>
    <xdr:sp macro="" textlink="">
      <xdr:nvSpPr>
        <xdr:cNvPr id="229" name="正方形/長方形 228"/>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50165</xdr:rowOff>
    </xdr:from>
    <xdr:to>
      <xdr:col>93</xdr:col>
      <xdr:colOff>6350</xdr:colOff>
      <xdr:row>77</xdr:row>
      <xdr:rowOff>130175</xdr:rowOff>
    </xdr:to>
    <xdr:sp macro="" textlink="">
      <xdr:nvSpPr>
        <xdr:cNvPr id="230" name="正方形/長方形 229"/>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31115</xdr:rowOff>
    </xdr:from>
    <xdr:to>
      <xdr:col>99</xdr:col>
      <xdr:colOff>146050</xdr:colOff>
      <xdr:row>76</xdr:row>
      <xdr:rowOff>111760</xdr:rowOff>
    </xdr:to>
    <xdr:sp macro="" textlink="">
      <xdr:nvSpPr>
        <xdr:cNvPr id="231" name="正方形/長方形 230"/>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50165</xdr:rowOff>
    </xdr:from>
    <xdr:to>
      <xdr:col>99</xdr:col>
      <xdr:colOff>146050</xdr:colOff>
      <xdr:row>77</xdr:row>
      <xdr:rowOff>130175</xdr:rowOff>
    </xdr:to>
    <xdr:sp macro="" textlink="">
      <xdr:nvSpPr>
        <xdr:cNvPr id="232" name="正方形/長方形 231"/>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31115</xdr:rowOff>
    </xdr:from>
    <xdr:to>
      <xdr:col>106</xdr:col>
      <xdr:colOff>139700</xdr:colOff>
      <xdr:row>76</xdr:row>
      <xdr:rowOff>111760</xdr:rowOff>
    </xdr:to>
    <xdr:sp macro="" textlink="">
      <xdr:nvSpPr>
        <xdr:cNvPr id="233" name="正方形/長方形 232"/>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50165</xdr:rowOff>
    </xdr:from>
    <xdr:to>
      <xdr:col>106</xdr:col>
      <xdr:colOff>139700</xdr:colOff>
      <xdr:row>77</xdr:row>
      <xdr:rowOff>130175</xdr:rowOff>
    </xdr:to>
    <xdr:sp macro="" textlink="">
      <xdr:nvSpPr>
        <xdr:cNvPr id="234" name="正方形/長方形 233"/>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24765</xdr:rowOff>
    </xdr:from>
    <xdr:to>
      <xdr:col>85</xdr:col>
      <xdr:colOff>95250</xdr:colOff>
      <xdr:row>92</xdr:row>
      <xdr:rowOff>37465</xdr:rowOff>
    </xdr:to>
    <xdr:sp macro="" textlink="">
      <xdr:nvSpPr>
        <xdr:cNvPr id="235" name="正方形/長方形 234"/>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115</xdr:col>
      <xdr:colOff>31750</xdr:colOff>
      <xdr:row>92</xdr:row>
      <xdr:rowOff>37465</xdr:rowOff>
    </xdr:to>
    <xdr:sp macro="" textlink="">
      <xdr:nvSpPr>
        <xdr:cNvPr id="236" name="正方形/長方形 235"/>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24765</xdr:rowOff>
    </xdr:from>
    <xdr:to>
      <xdr:col>104</xdr:col>
      <xdr:colOff>114300</xdr:colOff>
      <xdr:row>79</xdr:row>
      <xdr:rowOff>106045</xdr:rowOff>
    </xdr:to>
    <xdr:sp macro="" textlink="">
      <xdr:nvSpPr>
        <xdr:cNvPr id="237" name="正方形/長方形 236"/>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188595</xdr:colOff>
      <xdr:row>80</xdr:row>
      <xdr:rowOff>0</xdr:rowOff>
    </xdr:from>
    <xdr:to>
      <xdr:col>114</xdr:col>
      <xdr:colOff>114300</xdr:colOff>
      <xdr:row>91</xdr:row>
      <xdr:rowOff>142875</xdr:rowOff>
    </xdr:to>
    <xdr:sp macro="" textlink="" fLocksText="0">
      <xdr:nvSpPr>
        <xdr:cNvPr id="238" name="テキスト ボックス 237"/>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前年度と比べて1.1ポイント増加しているが、類似団体平均との比較でも</a:t>
          </a:r>
          <a:r>
            <a:rPr kumimoji="1" lang="ja-JP" altLang="en-US" sz="1300">
              <a:solidFill>
                <a:sysClr val="windowText" lastClr="000000"/>
              </a:solidFill>
              <a:latin typeface="ＭＳ Ｐゴシック"/>
              <a:ea typeface="ＭＳ Ｐゴシック"/>
            </a:rPr>
            <a:t>▲</a:t>
          </a:r>
          <a:r>
            <a:rPr kumimoji="1" lang="en-US" altLang="ja-JP" sz="1300">
              <a:solidFill>
                <a:sysClr val="windowText" lastClr="000000"/>
              </a:solidFill>
              <a:latin typeface="ＭＳ Ｐゴシック"/>
              <a:ea typeface="ＭＳ Ｐゴシック"/>
            </a:rPr>
            <a:t>4.8</a:t>
          </a:r>
          <a:r>
            <a:rPr kumimoji="1" lang="ja-JP" altLang="en-US" sz="1300">
              <a:latin typeface="ＭＳ Ｐゴシック"/>
              <a:ea typeface="ＭＳ Ｐゴシック"/>
            </a:rPr>
            <a:t>ポイントと低い水準にある。これは、初任給の抑制をしてきたことによるもので、今後もより一層の給与の適正化に努める。</a:t>
          </a:r>
        </a:p>
      </xdr:txBody>
    </xdr:sp>
    <xdr:clientData/>
  </xdr:twoCellAnchor>
  <xdr:twoCellAnchor>
    <xdr:from>
      <xdr:col>61</xdr:col>
      <xdr:colOff>44450</xdr:colOff>
      <xdr:row>92</xdr:row>
      <xdr:rowOff>37465</xdr:rowOff>
    </xdr:from>
    <xdr:to>
      <xdr:col>85</xdr:col>
      <xdr:colOff>95250</xdr:colOff>
      <xdr:row>92</xdr:row>
      <xdr:rowOff>37465</xdr:rowOff>
    </xdr:to>
    <xdr:cxnSp macro="">
      <xdr:nvCxnSpPr>
        <xdr:cNvPr id="239" name="直線コネクタ 238"/>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66040</xdr:rowOff>
    </xdr:from>
    <xdr:ext cx="758825" cy="250190"/>
    <xdr:sp macro="" textlink="">
      <xdr:nvSpPr>
        <xdr:cNvPr id="240" name="テキスト ボックス 239"/>
        <xdr:cNvSpPr txBox="1"/>
      </xdr:nvSpPr>
      <xdr:spPr>
        <a:xfrm>
          <a:off x="10870565" y="15321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147320</xdr:rowOff>
    </xdr:from>
    <xdr:to>
      <xdr:col>85</xdr:col>
      <xdr:colOff>95250</xdr:colOff>
      <xdr:row>89</xdr:row>
      <xdr:rowOff>147320</xdr:rowOff>
    </xdr:to>
    <xdr:cxnSp macro="">
      <xdr:nvCxnSpPr>
        <xdr:cNvPr id="241" name="直線コネクタ 240"/>
        <xdr:cNvCxnSpPr/>
      </xdr:nvCxnSpPr>
      <xdr:spPr>
        <a:xfrm>
          <a:off x="11548745" y="150672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7620</xdr:rowOff>
    </xdr:from>
    <xdr:ext cx="758825" cy="253365"/>
    <xdr:sp macro="" textlink="">
      <xdr:nvSpPr>
        <xdr:cNvPr id="242" name="テキスト ボックス 241"/>
        <xdr:cNvSpPr txBox="1"/>
      </xdr:nvSpPr>
      <xdr:spPr>
        <a:xfrm>
          <a:off x="10870565" y="149275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87</xdr:row>
      <xdr:rowOff>88900</xdr:rowOff>
    </xdr:from>
    <xdr:to>
      <xdr:col>85</xdr:col>
      <xdr:colOff>95250</xdr:colOff>
      <xdr:row>87</xdr:row>
      <xdr:rowOff>88900</xdr:rowOff>
    </xdr:to>
    <xdr:cxnSp macro="">
      <xdr:nvCxnSpPr>
        <xdr:cNvPr id="243" name="直線コネクタ 242"/>
        <xdr:cNvCxnSpPr/>
      </xdr:nvCxnSpPr>
      <xdr:spPr>
        <a:xfrm>
          <a:off x="11548745" y="14673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117475</xdr:rowOff>
    </xdr:from>
    <xdr:ext cx="758825" cy="253365"/>
    <xdr:sp macro="" textlink="">
      <xdr:nvSpPr>
        <xdr:cNvPr id="244" name="テキスト ボックス 243"/>
        <xdr:cNvSpPr txBox="1"/>
      </xdr:nvSpPr>
      <xdr:spPr>
        <a:xfrm>
          <a:off x="10870565" y="1453451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31115</xdr:rowOff>
    </xdr:from>
    <xdr:to>
      <xdr:col>85</xdr:col>
      <xdr:colOff>95250</xdr:colOff>
      <xdr:row>85</xdr:row>
      <xdr:rowOff>31115</xdr:rowOff>
    </xdr:to>
    <xdr:cxnSp macro="">
      <xdr:nvCxnSpPr>
        <xdr:cNvPr id="245" name="直線コネクタ 244"/>
        <xdr:cNvCxnSpPr/>
      </xdr:nvCxnSpPr>
      <xdr:spPr>
        <a:xfrm>
          <a:off x="11548745" y="1428051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59690</xdr:rowOff>
    </xdr:from>
    <xdr:ext cx="758825" cy="253365"/>
    <xdr:sp macro="" textlink="">
      <xdr:nvSpPr>
        <xdr:cNvPr id="246" name="テキスト ボックス 245"/>
        <xdr:cNvSpPr txBox="1"/>
      </xdr:nvSpPr>
      <xdr:spPr>
        <a:xfrm>
          <a:off x="10870565" y="141414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140970</xdr:rowOff>
    </xdr:from>
    <xdr:to>
      <xdr:col>85</xdr:col>
      <xdr:colOff>95250</xdr:colOff>
      <xdr:row>82</xdr:row>
      <xdr:rowOff>140970</xdr:rowOff>
    </xdr:to>
    <xdr:cxnSp macro="">
      <xdr:nvCxnSpPr>
        <xdr:cNvPr id="247" name="直線コネクタ 246"/>
        <xdr:cNvCxnSpPr/>
      </xdr:nvCxnSpPr>
      <xdr:spPr>
        <a:xfrm>
          <a:off x="11548745" y="138874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1905</xdr:rowOff>
    </xdr:from>
    <xdr:ext cx="758825" cy="253365"/>
    <xdr:sp macro="" textlink="">
      <xdr:nvSpPr>
        <xdr:cNvPr id="248" name="テキスト ボックス 247"/>
        <xdr:cNvSpPr txBox="1"/>
      </xdr:nvSpPr>
      <xdr:spPr>
        <a:xfrm>
          <a:off x="10870565" y="13748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93.0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82550</xdr:rowOff>
    </xdr:from>
    <xdr:to>
      <xdr:col>85</xdr:col>
      <xdr:colOff>95250</xdr:colOff>
      <xdr:row>80</xdr:row>
      <xdr:rowOff>82550</xdr:rowOff>
    </xdr:to>
    <xdr:cxnSp macro="">
      <xdr:nvCxnSpPr>
        <xdr:cNvPr id="249" name="直線コネクタ 248"/>
        <xdr:cNvCxnSpPr/>
      </xdr:nvCxnSpPr>
      <xdr:spPr>
        <a:xfrm>
          <a:off x="11548745" y="1349375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111125</xdr:rowOff>
    </xdr:from>
    <xdr:ext cx="758825" cy="252730"/>
    <xdr:sp macro="" textlink="">
      <xdr:nvSpPr>
        <xdr:cNvPr id="250" name="テキスト ボックス 249"/>
        <xdr:cNvSpPr txBox="1"/>
      </xdr:nvSpPr>
      <xdr:spPr>
        <a:xfrm>
          <a:off x="10870565" y="13354685"/>
          <a:ext cx="7588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78</xdr:row>
      <xdr:rowOff>24765</xdr:rowOff>
    </xdr:to>
    <xdr:cxnSp macro="">
      <xdr:nvCxnSpPr>
        <xdr:cNvPr id="251" name="直線コネクタ 250"/>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53340</xdr:rowOff>
    </xdr:from>
    <xdr:ext cx="758825" cy="250190"/>
    <xdr:sp macro="" textlink="">
      <xdr:nvSpPr>
        <xdr:cNvPr id="252" name="テキスト ボックス 251"/>
        <xdr:cNvSpPr txBox="1"/>
      </xdr:nvSpPr>
      <xdr:spPr>
        <a:xfrm>
          <a:off x="10870565" y="129616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24765</xdr:rowOff>
    </xdr:from>
    <xdr:to>
      <xdr:col>85</xdr:col>
      <xdr:colOff>95250</xdr:colOff>
      <xdr:row>92</xdr:row>
      <xdr:rowOff>37465</xdr:rowOff>
    </xdr:to>
    <xdr:sp macro="" textlink="">
      <xdr:nvSpPr>
        <xdr:cNvPr id="253"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161925</xdr:rowOff>
    </xdr:from>
    <xdr:to>
      <xdr:col>81</xdr:col>
      <xdr:colOff>44450</xdr:colOff>
      <xdr:row>89</xdr:row>
      <xdr:rowOff>55245</xdr:rowOff>
    </xdr:to>
    <xdr:cxnSp macro="">
      <xdr:nvCxnSpPr>
        <xdr:cNvPr id="254" name="直線コネクタ 253"/>
        <xdr:cNvCxnSpPr/>
      </xdr:nvCxnSpPr>
      <xdr:spPr>
        <a:xfrm flipV="1">
          <a:off x="15320645" y="13573125"/>
          <a:ext cx="0" cy="14020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28575</xdr:rowOff>
    </xdr:from>
    <xdr:ext cx="758825" cy="250190"/>
    <xdr:sp macro="" textlink="">
      <xdr:nvSpPr>
        <xdr:cNvPr id="255" name="給与水準   （国との比較）最小値テキスト"/>
        <xdr:cNvSpPr txBox="1"/>
      </xdr:nvSpPr>
      <xdr:spPr>
        <a:xfrm>
          <a:off x="15409545" y="149485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101.3</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55245</xdr:rowOff>
    </xdr:from>
    <xdr:to>
      <xdr:col>81</xdr:col>
      <xdr:colOff>133350</xdr:colOff>
      <xdr:row>89</xdr:row>
      <xdr:rowOff>55245</xdr:rowOff>
    </xdr:to>
    <xdr:cxnSp macro="">
      <xdr:nvCxnSpPr>
        <xdr:cNvPr id="256" name="直線コネクタ 255"/>
        <xdr:cNvCxnSpPr/>
      </xdr:nvCxnSpPr>
      <xdr:spPr>
        <a:xfrm>
          <a:off x="15252700" y="149752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78105</xdr:rowOff>
    </xdr:from>
    <xdr:ext cx="758825" cy="253365"/>
    <xdr:sp macro="" textlink="">
      <xdr:nvSpPr>
        <xdr:cNvPr id="257" name="給与水準   （国との比較）最大値テキスト"/>
        <xdr:cNvSpPr txBox="1"/>
      </xdr:nvSpPr>
      <xdr:spPr>
        <a:xfrm>
          <a:off x="15409545" y="1332166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90.6</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161925</xdr:rowOff>
    </xdr:from>
    <xdr:to>
      <xdr:col>81</xdr:col>
      <xdr:colOff>133350</xdr:colOff>
      <xdr:row>80</xdr:row>
      <xdr:rowOff>161925</xdr:rowOff>
    </xdr:to>
    <xdr:cxnSp macro="">
      <xdr:nvCxnSpPr>
        <xdr:cNvPr id="258" name="直線コネクタ 257"/>
        <xdr:cNvCxnSpPr/>
      </xdr:nvCxnSpPr>
      <xdr:spPr>
        <a:xfrm>
          <a:off x="15252700" y="13573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161925</xdr:rowOff>
    </xdr:from>
    <xdr:to>
      <xdr:col>81</xdr:col>
      <xdr:colOff>44450</xdr:colOff>
      <xdr:row>81</xdr:row>
      <xdr:rowOff>137795</xdr:rowOff>
    </xdr:to>
    <xdr:cxnSp macro="">
      <xdr:nvCxnSpPr>
        <xdr:cNvPr id="259" name="直線コネクタ 258"/>
        <xdr:cNvCxnSpPr/>
      </xdr:nvCxnSpPr>
      <xdr:spPr>
        <a:xfrm>
          <a:off x="14566265" y="13573125"/>
          <a:ext cx="75438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19685</xdr:rowOff>
    </xdr:from>
    <xdr:ext cx="758825" cy="253365"/>
    <xdr:sp macro="" textlink="">
      <xdr:nvSpPr>
        <xdr:cNvPr id="260" name="給与水準   （国との比較）平均値テキスト"/>
        <xdr:cNvSpPr txBox="1"/>
      </xdr:nvSpPr>
      <xdr:spPr>
        <a:xfrm>
          <a:off x="15409545" y="14269085"/>
          <a:ext cx="75882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85</xdr:row>
      <xdr:rowOff>47625</xdr:rowOff>
    </xdr:from>
    <xdr:to>
      <xdr:col>81</xdr:col>
      <xdr:colOff>95250</xdr:colOff>
      <xdr:row>85</xdr:row>
      <xdr:rowOff>146685</xdr:rowOff>
    </xdr:to>
    <xdr:sp macro="" textlink="">
      <xdr:nvSpPr>
        <xdr:cNvPr id="261" name="フローチャート: 判断 260"/>
        <xdr:cNvSpPr/>
      </xdr:nvSpPr>
      <xdr:spPr>
        <a:xfrm>
          <a:off x="15276195" y="1429702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80</xdr:row>
      <xdr:rowOff>161925</xdr:rowOff>
    </xdr:from>
    <xdr:to>
      <xdr:col>77</xdr:col>
      <xdr:colOff>44450</xdr:colOff>
      <xdr:row>81</xdr:row>
      <xdr:rowOff>125095</xdr:rowOff>
    </xdr:to>
    <xdr:cxnSp macro="">
      <xdr:nvCxnSpPr>
        <xdr:cNvPr id="262" name="直線コネクタ 261"/>
        <xdr:cNvCxnSpPr/>
      </xdr:nvCxnSpPr>
      <xdr:spPr>
        <a:xfrm flipV="1">
          <a:off x="13767435" y="13573125"/>
          <a:ext cx="79883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85</xdr:row>
      <xdr:rowOff>6985</xdr:rowOff>
    </xdr:from>
    <xdr:to>
      <xdr:col>77</xdr:col>
      <xdr:colOff>95250</xdr:colOff>
      <xdr:row>85</xdr:row>
      <xdr:rowOff>106680</xdr:rowOff>
    </xdr:to>
    <xdr:sp macro="" textlink="">
      <xdr:nvSpPr>
        <xdr:cNvPr id="263" name="フローチャート: 判断 262"/>
        <xdr:cNvSpPr/>
      </xdr:nvSpPr>
      <xdr:spPr>
        <a:xfrm>
          <a:off x="14521815" y="1425638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92075</xdr:rowOff>
    </xdr:from>
    <xdr:ext cx="736600" cy="250190"/>
    <xdr:sp macro="" textlink="">
      <xdr:nvSpPr>
        <xdr:cNvPr id="264" name="テキスト ボックス 263"/>
        <xdr:cNvSpPr txBox="1"/>
      </xdr:nvSpPr>
      <xdr:spPr>
        <a:xfrm>
          <a:off x="14227175" y="14341475"/>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96.2</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80</xdr:row>
      <xdr:rowOff>135255</xdr:rowOff>
    </xdr:from>
    <xdr:to>
      <xdr:col>72</xdr:col>
      <xdr:colOff>188595</xdr:colOff>
      <xdr:row>81</xdr:row>
      <xdr:rowOff>125095</xdr:rowOff>
    </xdr:to>
    <xdr:cxnSp macro="">
      <xdr:nvCxnSpPr>
        <xdr:cNvPr id="265" name="直線コネクタ 264"/>
        <xdr:cNvCxnSpPr/>
      </xdr:nvCxnSpPr>
      <xdr:spPr>
        <a:xfrm>
          <a:off x="12976860" y="13546455"/>
          <a:ext cx="790575" cy="157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20320</xdr:rowOff>
    </xdr:from>
    <xdr:to>
      <xdr:col>73</xdr:col>
      <xdr:colOff>44450</xdr:colOff>
      <xdr:row>85</xdr:row>
      <xdr:rowOff>119380</xdr:rowOff>
    </xdr:to>
    <xdr:sp macro="" textlink="">
      <xdr:nvSpPr>
        <xdr:cNvPr id="266" name="フローチャート: 判断 265"/>
        <xdr:cNvSpPr/>
      </xdr:nvSpPr>
      <xdr:spPr>
        <a:xfrm>
          <a:off x="13731240" y="142697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105410</xdr:rowOff>
    </xdr:from>
    <xdr:ext cx="758825" cy="250190"/>
    <xdr:sp macro="" textlink="">
      <xdr:nvSpPr>
        <xdr:cNvPr id="267" name="テキスト ボックス 266"/>
        <xdr:cNvSpPr txBox="1"/>
      </xdr:nvSpPr>
      <xdr:spPr>
        <a:xfrm>
          <a:off x="13421995" y="1435481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80</xdr:row>
      <xdr:rowOff>135255</xdr:rowOff>
    </xdr:from>
    <xdr:to>
      <xdr:col>68</xdr:col>
      <xdr:colOff>152400</xdr:colOff>
      <xdr:row>81</xdr:row>
      <xdr:rowOff>163830</xdr:rowOff>
    </xdr:to>
    <xdr:cxnSp macro="">
      <xdr:nvCxnSpPr>
        <xdr:cNvPr id="268" name="直線コネクタ 267"/>
        <xdr:cNvCxnSpPr/>
      </xdr:nvCxnSpPr>
      <xdr:spPr>
        <a:xfrm flipV="1">
          <a:off x="12171680" y="13546455"/>
          <a:ext cx="805180" cy="196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20320</xdr:rowOff>
    </xdr:from>
    <xdr:to>
      <xdr:col>68</xdr:col>
      <xdr:colOff>188595</xdr:colOff>
      <xdr:row>85</xdr:row>
      <xdr:rowOff>119380</xdr:rowOff>
    </xdr:to>
    <xdr:sp macro="" textlink="">
      <xdr:nvSpPr>
        <xdr:cNvPr id="269" name="フローチャート: 判断 268"/>
        <xdr:cNvSpPr/>
      </xdr:nvSpPr>
      <xdr:spPr>
        <a:xfrm>
          <a:off x="12926060" y="142697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85</xdr:row>
      <xdr:rowOff>105410</xdr:rowOff>
    </xdr:from>
    <xdr:ext cx="762000" cy="250190"/>
    <xdr:sp macro="" textlink="">
      <xdr:nvSpPr>
        <xdr:cNvPr id="270" name="テキスト ボックス 269"/>
        <xdr:cNvSpPr txBox="1"/>
      </xdr:nvSpPr>
      <xdr:spPr>
        <a:xfrm>
          <a:off x="12635865" y="1435481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73025</xdr:rowOff>
    </xdr:from>
    <xdr:to>
      <xdr:col>64</xdr:col>
      <xdr:colOff>152400</xdr:colOff>
      <xdr:row>86</xdr:row>
      <xdr:rowOff>5080</xdr:rowOff>
    </xdr:to>
    <xdr:sp macro="" textlink="">
      <xdr:nvSpPr>
        <xdr:cNvPr id="271" name="フローチャート: 判断 270"/>
        <xdr:cNvSpPr/>
      </xdr:nvSpPr>
      <xdr:spPr>
        <a:xfrm>
          <a:off x="12120880" y="143224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157480</xdr:rowOff>
    </xdr:from>
    <xdr:ext cx="762000" cy="253365"/>
    <xdr:sp macro="" textlink="">
      <xdr:nvSpPr>
        <xdr:cNvPr id="272" name="テキスト ボックス 271"/>
        <xdr:cNvSpPr txBox="1"/>
      </xdr:nvSpPr>
      <xdr:spPr>
        <a:xfrm>
          <a:off x="11832590" y="144068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34925</xdr:rowOff>
    </xdr:from>
    <xdr:ext cx="762000" cy="250190"/>
    <xdr:sp macro="" textlink="">
      <xdr:nvSpPr>
        <xdr:cNvPr id="273" name="テキスト ボックス 272"/>
        <xdr:cNvSpPr txBox="1"/>
      </xdr:nvSpPr>
      <xdr:spPr>
        <a:xfrm>
          <a:off x="1512570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34925</xdr:rowOff>
    </xdr:from>
    <xdr:ext cx="762000" cy="250190"/>
    <xdr:sp macro="" textlink="">
      <xdr:nvSpPr>
        <xdr:cNvPr id="274" name="テキスト ボックス 273"/>
        <xdr:cNvSpPr txBox="1"/>
      </xdr:nvSpPr>
      <xdr:spPr>
        <a:xfrm>
          <a:off x="1437132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92</xdr:row>
      <xdr:rowOff>34925</xdr:rowOff>
    </xdr:from>
    <xdr:ext cx="762000" cy="250190"/>
    <xdr:sp macro="" textlink="">
      <xdr:nvSpPr>
        <xdr:cNvPr id="275" name="テキスト ボックス 274"/>
        <xdr:cNvSpPr txBox="1"/>
      </xdr:nvSpPr>
      <xdr:spPr>
        <a:xfrm>
          <a:off x="13578840"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34925</xdr:rowOff>
    </xdr:from>
    <xdr:ext cx="758825" cy="250190"/>
    <xdr:sp macro="" textlink="">
      <xdr:nvSpPr>
        <xdr:cNvPr id="276" name="テキスト ボックス 275"/>
        <xdr:cNvSpPr txBox="1"/>
      </xdr:nvSpPr>
      <xdr:spPr>
        <a:xfrm>
          <a:off x="12781915" y="15457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34925</xdr:rowOff>
    </xdr:from>
    <xdr:ext cx="762000" cy="250190"/>
    <xdr:sp macro="" textlink="">
      <xdr:nvSpPr>
        <xdr:cNvPr id="277" name="テキスト ボックス 276"/>
        <xdr:cNvSpPr txBox="1"/>
      </xdr:nvSpPr>
      <xdr:spPr>
        <a:xfrm>
          <a:off x="11976735" y="15457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81</xdr:row>
      <xdr:rowOff>88265</xdr:rowOff>
    </xdr:from>
    <xdr:to>
      <xdr:col>81</xdr:col>
      <xdr:colOff>95250</xdr:colOff>
      <xdr:row>82</xdr:row>
      <xdr:rowOff>19685</xdr:rowOff>
    </xdr:to>
    <xdr:sp macro="" textlink="">
      <xdr:nvSpPr>
        <xdr:cNvPr id="278" name="楕円 277"/>
        <xdr:cNvSpPr/>
      </xdr:nvSpPr>
      <xdr:spPr>
        <a:xfrm>
          <a:off x="15276195" y="1366710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104775</xdr:rowOff>
    </xdr:from>
    <xdr:ext cx="758825" cy="250190"/>
    <xdr:sp macro="" textlink="">
      <xdr:nvSpPr>
        <xdr:cNvPr id="279" name="給与水準   （国との比較）該当値テキスト"/>
        <xdr:cNvSpPr txBox="1"/>
      </xdr:nvSpPr>
      <xdr:spPr>
        <a:xfrm>
          <a:off x="15409545" y="135159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80</xdr:row>
      <xdr:rowOff>111760</xdr:rowOff>
    </xdr:from>
    <xdr:to>
      <xdr:col>77</xdr:col>
      <xdr:colOff>95250</xdr:colOff>
      <xdr:row>81</xdr:row>
      <xdr:rowOff>43180</xdr:rowOff>
    </xdr:to>
    <xdr:sp macro="" textlink="">
      <xdr:nvSpPr>
        <xdr:cNvPr id="280" name="楕円 279"/>
        <xdr:cNvSpPr/>
      </xdr:nvSpPr>
      <xdr:spPr>
        <a:xfrm>
          <a:off x="14521815" y="1352296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53340</xdr:rowOff>
    </xdr:from>
    <xdr:ext cx="736600" cy="250190"/>
    <xdr:sp macro="" textlink="">
      <xdr:nvSpPr>
        <xdr:cNvPr id="281" name="テキスト ボックス 280"/>
        <xdr:cNvSpPr txBox="1"/>
      </xdr:nvSpPr>
      <xdr:spPr>
        <a:xfrm>
          <a:off x="14227175" y="132969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81</xdr:row>
      <xdr:rowOff>74930</xdr:rowOff>
    </xdr:from>
    <xdr:to>
      <xdr:col>73</xdr:col>
      <xdr:colOff>44450</xdr:colOff>
      <xdr:row>82</xdr:row>
      <xdr:rowOff>6350</xdr:rowOff>
    </xdr:to>
    <xdr:sp macro="" textlink="">
      <xdr:nvSpPr>
        <xdr:cNvPr id="282" name="楕円 281"/>
        <xdr:cNvSpPr/>
      </xdr:nvSpPr>
      <xdr:spPr>
        <a:xfrm>
          <a:off x="13731240" y="1365377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17145</xdr:rowOff>
    </xdr:from>
    <xdr:ext cx="758825" cy="253365"/>
    <xdr:sp macro="" textlink="">
      <xdr:nvSpPr>
        <xdr:cNvPr id="283" name="テキスト ボックス 282"/>
        <xdr:cNvSpPr txBox="1"/>
      </xdr:nvSpPr>
      <xdr:spPr>
        <a:xfrm>
          <a:off x="13421995" y="1342834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80</xdr:row>
      <xdr:rowOff>85725</xdr:rowOff>
    </xdr:from>
    <xdr:to>
      <xdr:col>68</xdr:col>
      <xdr:colOff>188595</xdr:colOff>
      <xdr:row>81</xdr:row>
      <xdr:rowOff>17145</xdr:rowOff>
    </xdr:to>
    <xdr:sp macro="" textlink="">
      <xdr:nvSpPr>
        <xdr:cNvPr id="284" name="楕円 283"/>
        <xdr:cNvSpPr/>
      </xdr:nvSpPr>
      <xdr:spPr>
        <a:xfrm>
          <a:off x="12926060" y="1349692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79</xdr:row>
      <xdr:rowOff>27305</xdr:rowOff>
    </xdr:from>
    <xdr:ext cx="762000" cy="253365"/>
    <xdr:sp macro="" textlink="">
      <xdr:nvSpPr>
        <xdr:cNvPr id="285" name="テキスト ボックス 284"/>
        <xdr:cNvSpPr txBox="1"/>
      </xdr:nvSpPr>
      <xdr:spPr>
        <a:xfrm>
          <a:off x="12635865" y="132708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81</xdr:row>
      <xdr:rowOff>114300</xdr:rowOff>
    </xdr:from>
    <xdr:to>
      <xdr:col>64</xdr:col>
      <xdr:colOff>152400</xdr:colOff>
      <xdr:row>82</xdr:row>
      <xdr:rowOff>45720</xdr:rowOff>
    </xdr:to>
    <xdr:sp macro="" textlink="">
      <xdr:nvSpPr>
        <xdr:cNvPr id="286" name="楕円 285"/>
        <xdr:cNvSpPr/>
      </xdr:nvSpPr>
      <xdr:spPr>
        <a:xfrm>
          <a:off x="12120880" y="136931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55880</xdr:rowOff>
    </xdr:from>
    <xdr:ext cx="762000" cy="253365"/>
    <xdr:sp macro="" textlink="">
      <xdr:nvSpPr>
        <xdr:cNvPr id="287" name="テキスト ボックス 286"/>
        <xdr:cNvSpPr txBox="1"/>
      </xdr:nvSpPr>
      <xdr:spPr>
        <a:xfrm>
          <a:off x="11832590" y="1346708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80645</xdr:rowOff>
    </xdr:from>
    <xdr:to>
      <xdr:col>85</xdr:col>
      <xdr:colOff>95250</xdr:colOff>
      <xdr:row>53</xdr:row>
      <xdr:rowOff>55880</xdr:rowOff>
    </xdr:to>
    <xdr:sp macro="" textlink="">
      <xdr:nvSpPr>
        <xdr:cNvPr id="288" name="正方形/長方形 287"/>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99060</xdr:rowOff>
    </xdr:from>
    <xdr:ext cx="2259965" cy="302260"/>
    <xdr:sp macro="" textlink="">
      <xdr:nvSpPr>
        <xdr:cNvPr id="289" name="テキスト ボックス 288"/>
        <xdr:cNvSpPr txBox="1"/>
      </xdr:nvSpPr>
      <xdr:spPr>
        <a:xfrm>
          <a:off x="12026265" y="8983980"/>
          <a:ext cx="225996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74295</xdr:rowOff>
    </xdr:from>
    <xdr:ext cx="1647825" cy="347980"/>
    <xdr:sp macro="" textlink="">
      <xdr:nvSpPr>
        <xdr:cNvPr id="290" name="テキスト ボックス 289"/>
        <xdr:cNvSpPr txBox="1"/>
      </xdr:nvSpPr>
      <xdr:spPr>
        <a:xfrm>
          <a:off x="14164945" y="8959215"/>
          <a:ext cx="1647825" cy="3479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[10.25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161925</xdr:rowOff>
    </xdr:from>
    <xdr:to>
      <xdr:col>93</xdr:col>
      <xdr:colOff>6350</xdr:colOff>
      <xdr:row>54</xdr:row>
      <xdr:rowOff>74295</xdr:rowOff>
    </xdr:to>
    <xdr:sp macro="" textlink="">
      <xdr:nvSpPr>
        <xdr:cNvPr id="291" name="正方形/長方形 290"/>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93345</xdr:rowOff>
    </xdr:to>
    <xdr:sp macro="" textlink="">
      <xdr:nvSpPr>
        <xdr:cNvPr id="292" name="正方形/長方形 291"/>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161925</xdr:rowOff>
    </xdr:from>
    <xdr:to>
      <xdr:col>99</xdr:col>
      <xdr:colOff>146050</xdr:colOff>
      <xdr:row>54</xdr:row>
      <xdr:rowOff>74295</xdr:rowOff>
    </xdr:to>
    <xdr:sp macro="" textlink="">
      <xdr:nvSpPr>
        <xdr:cNvPr id="293" name="正方形/長方形 292"/>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93345</xdr:rowOff>
    </xdr:to>
    <xdr:sp macro="" textlink="">
      <xdr:nvSpPr>
        <xdr:cNvPr id="294" name="正方形/長方形 293"/>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161925</xdr:rowOff>
    </xdr:from>
    <xdr:to>
      <xdr:col>106</xdr:col>
      <xdr:colOff>139700</xdr:colOff>
      <xdr:row>54</xdr:row>
      <xdr:rowOff>74295</xdr:rowOff>
    </xdr:to>
    <xdr:sp macro="" textlink="">
      <xdr:nvSpPr>
        <xdr:cNvPr id="295" name="正方形/長方形 294"/>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54</xdr:row>
      <xdr:rowOff>12700</xdr:rowOff>
    </xdr:from>
    <xdr:to>
      <xdr:col>106</xdr:col>
      <xdr:colOff>139700</xdr:colOff>
      <xdr:row>55</xdr:row>
      <xdr:rowOff>93345</xdr:rowOff>
    </xdr:to>
    <xdr:sp macro="" textlink="">
      <xdr:nvSpPr>
        <xdr:cNvPr id="296" name="正方形/長方形 295"/>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154940</xdr:rowOff>
    </xdr:from>
    <xdr:to>
      <xdr:col>85</xdr:col>
      <xdr:colOff>95250</xdr:colOff>
      <xdr:row>70</xdr:row>
      <xdr:rowOff>0</xdr:rowOff>
    </xdr:to>
    <xdr:sp macro="" textlink="">
      <xdr:nvSpPr>
        <xdr:cNvPr id="297" name="正方形/長方形 296"/>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115</xdr:col>
      <xdr:colOff>31750</xdr:colOff>
      <xdr:row>70</xdr:row>
      <xdr:rowOff>0</xdr:rowOff>
    </xdr:to>
    <xdr:sp macro="" textlink="">
      <xdr:nvSpPr>
        <xdr:cNvPr id="298" name="正方形/長方形 297"/>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154940</xdr:rowOff>
    </xdr:from>
    <xdr:to>
      <xdr:col>104</xdr:col>
      <xdr:colOff>114300</xdr:colOff>
      <xdr:row>57</xdr:row>
      <xdr:rowOff>68580</xdr:rowOff>
    </xdr:to>
    <xdr:sp macro="" textlink="">
      <xdr:nvSpPr>
        <xdr:cNvPr id="299" name="正方形/長方形 298"/>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188595</xdr:colOff>
      <xdr:row>57</xdr:row>
      <xdr:rowOff>130175</xdr:rowOff>
    </xdr:from>
    <xdr:to>
      <xdr:col>114</xdr:col>
      <xdr:colOff>114300</xdr:colOff>
      <xdr:row>69</xdr:row>
      <xdr:rowOff>106045</xdr:rowOff>
    </xdr:to>
    <xdr:sp macro="" textlink="" fLocksText="0">
      <xdr:nvSpPr>
        <xdr:cNvPr id="300" name="テキスト ボックス 299"/>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業務量に応じた適切な定員管理を行っており、前年度より</a:t>
          </a:r>
          <a:r>
            <a:rPr lang="ja-JP" altLang="en-US" sz="1300">
              <a:solidFill>
                <a:schemeClr val="tx1"/>
              </a:solidFill>
              <a:latin typeface="ＭＳ Ｐゴシック"/>
              <a:ea typeface="ＭＳ Ｐゴシック"/>
            </a:rPr>
            <a:t>0.59人</a:t>
          </a:r>
          <a:r>
            <a:rPr lang="ja-JP" altLang="en-US" sz="1300">
              <a:latin typeface="ＭＳ Ｐゴシック"/>
              <a:ea typeface="ＭＳ Ｐゴシック"/>
            </a:rPr>
            <a:t>増加したが、類似団体平均と比べると▲</a:t>
          </a:r>
          <a:r>
            <a:rPr lang="ja-JP" altLang="en-US" sz="1300">
              <a:solidFill>
                <a:schemeClr val="tx1"/>
              </a:solidFill>
              <a:latin typeface="ＭＳ Ｐゴシック"/>
              <a:ea typeface="ＭＳ Ｐゴシック"/>
            </a:rPr>
            <a:t>0.85人</a:t>
          </a:r>
          <a:r>
            <a:rPr lang="ja-JP" altLang="en-US" sz="1300">
              <a:latin typeface="ＭＳ Ｐゴシック"/>
              <a:ea typeface="ＭＳ Ｐゴシック"/>
            </a:rPr>
            <a:t>と依然として少ない状況が続いてる。</a:t>
          </a:r>
          <a:r>
            <a:rPr kumimoji="1" lang="ja-JP" altLang="en-US" sz="1300">
              <a:latin typeface="ＭＳ Ｐゴシック"/>
              <a:ea typeface="ＭＳ Ｐゴシック"/>
            </a:rPr>
            <a:t>今後も、事業の更なる効率化の促進を図りながら、定員管理計画に基づき、より適切な定員管理に努める。</a:t>
          </a:r>
        </a:p>
      </xdr:txBody>
    </xdr:sp>
    <xdr:clientData/>
  </xdr:twoCellAnchor>
  <xdr:oneCellAnchor>
    <xdr:from>
      <xdr:col>61</xdr:col>
      <xdr:colOff>6350</xdr:colOff>
      <xdr:row>54</xdr:row>
      <xdr:rowOff>136525</xdr:rowOff>
    </xdr:from>
    <xdr:ext cx="346710" cy="220345"/>
    <xdr:sp macro="" textlink="">
      <xdr:nvSpPr>
        <xdr:cNvPr id="301" name="テキスト ボックス 300"/>
        <xdr:cNvSpPr txBox="1"/>
      </xdr:nvSpPr>
      <xdr:spPr>
        <a:xfrm>
          <a:off x="11510645" y="918908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28575</xdr:rowOff>
    </xdr:from>
    <xdr:ext cx="758825" cy="250190"/>
    <xdr:sp macro="" textlink="">
      <xdr:nvSpPr>
        <xdr:cNvPr id="303" name="テキスト ボックス 302"/>
        <xdr:cNvSpPr txBox="1"/>
      </xdr:nvSpPr>
      <xdr:spPr>
        <a:xfrm>
          <a:off x="10870565" y="115957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31115</xdr:rowOff>
    </xdr:from>
    <xdr:to>
      <xdr:col>85</xdr:col>
      <xdr:colOff>95250</xdr:colOff>
      <xdr:row>67</xdr:row>
      <xdr:rowOff>31115</xdr:rowOff>
    </xdr:to>
    <xdr:cxnSp macro="">
      <xdr:nvCxnSpPr>
        <xdr:cNvPr id="304" name="直線コネクタ 303"/>
        <xdr:cNvCxnSpPr/>
      </xdr:nvCxnSpPr>
      <xdr:spPr>
        <a:xfrm>
          <a:off x="11548745" y="11262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59690</xdr:rowOff>
    </xdr:from>
    <xdr:ext cx="758825" cy="253365"/>
    <xdr:sp macro="" textlink="">
      <xdr:nvSpPr>
        <xdr:cNvPr id="305" name="テキスト ボックス 304"/>
        <xdr:cNvSpPr txBox="1"/>
      </xdr:nvSpPr>
      <xdr:spPr>
        <a:xfrm>
          <a:off x="10870565" y="111239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64</xdr:row>
      <xdr:rowOff>61595</xdr:rowOff>
    </xdr:from>
    <xdr:to>
      <xdr:col>85</xdr:col>
      <xdr:colOff>95250</xdr:colOff>
      <xdr:row>64</xdr:row>
      <xdr:rowOff>61595</xdr:rowOff>
    </xdr:to>
    <xdr:cxnSp macro="">
      <xdr:nvCxnSpPr>
        <xdr:cNvPr id="306" name="直線コネクタ 305"/>
        <xdr:cNvCxnSpPr/>
      </xdr:nvCxnSpPr>
      <xdr:spPr>
        <a:xfrm>
          <a:off x="11548745" y="107905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90805</xdr:rowOff>
    </xdr:from>
    <xdr:ext cx="758825" cy="250190"/>
    <xdr:sp macro="" textlink="">
      <xdr:nvSpPr>
        <xdr:cNvPr id="307" name="テキスト ボックス 306"/>
        <xdr:cNvSpPr txBox="1"/>
      </xdr:nvSpPr>
      <xdr:spPr>
        <a:xfrm>
          <a:off x="10870565" y="106521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93345</xdr:rowOff>
    </xdr:from>
    <xdr:to>
      <xdr:col>85</xdr:col>
      <xdr:colOff>95250</xdr:colOff>
      <xdr:row>61</xdr:row>
      <xdr:rowOff>93345</xdr:rowOff>
    </xdr:to>
    <xdr:cxnSp macro="">
      <xdr:nvCxnSpPr>
        <xdr:cNvPr id="308" name="直線コネクタ 307"/>
        <xdr:cNvCxnSpPr/>
      </xdr:nvCxnSpPr>
      <xdr:spPr>
        <a:xfrm>
          <a:off x="11548745" y="103193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121920</xdr:rowOff>
    </xdr:from>
    <xdr:ext cx="758825" cy="250190"/>
    <xdr:sp macro="" textlink="">
      <xdr:nvSpPr>
        <xdr:cNvPr id="309" name="テキスト ボックス 308"/>
        <xdr:cNvSpPr txBox="1"/>
      </xdr:nvSpPr>
      <xdr:spPr>
        <a:xfrm>
          <a:off x="10870565" y="1018032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58</xdr:row>
      <xdr:rowOff>124460</xdr:rowOff>
    </xdr:from>
    <xdr:to>
      <xdr:col>85</xdr:col>
      <xdr:colOff>95250</xdr:colOff>
      <xdr:row>58</xdr:row>
      <xdr:rowOff>124460</xdr:rowOff>
    </xdr:to>
    <xdr:cxnSp macro="">
      <xdr:nvCxnSpPr>
        <xdr:cNvPr id="310" name="直線コネクタ 309"/>
        <xdr:cNvCxnSpPr/>
      </xdr:nvCxnSpPr>
      <xdr:spPr>
        <a:xfrm>
          <a:off x="11548745" y="984758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152400</xdr:rowOff>
    </xdr:from>
    <xdr:ext cx="758825" cy="253365"/>
    <xdr:sp macro="" textlink="">
      <xdr:nvSpPr>
        <xdr:cNvPr id="311" name="テキスト ボックス 310"/>
        <xdr:cNvSpPr txBox="1"/>
      </xdr:nvSpPr>
      <xdr:spPr>
        <a:xfrm>
          <a:off x="10870565" y="970788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154940</xdr:rowOff>
    </xdr:from>
    <xdr:to>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154940</xdr:rowOff>
    </xdr:from>
    <xdr:to>
      <xdr:col>85</xdr:col>
      <xdr:colOff>95250</xdr:colOff>
      <xdr:row>70</xdr:row>
      <xdr:rowOff>0</xdr:rowOff>
    </xdr:to>
    <xdr:sp macro="" textlink="">
      <xdr:nvSpPr>
        <xdr:cNvPr id="313"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84455</xdr:rowOff>
    </xdr:from>
    <xdr:to>
      <xdr:col>81</xdr:col>
      <xdr:colOff>44450</xdr:colOff>
      <xdr:row>67</xdr:row>
      <xdr:rowOff>95885</xdr:rowOff>
    </xdr:to>
    <xdr:cxnSp macro="">
      <xdr:nvCxnSpPr>
        <xdr:cNvPr id="314" name="直線コネクタ 313"/>
        <xdr:cNvCxnSpPr/>
      </xdr:nvCxnSpPr>
      <xdr:spPr>
        <a:xfrm flipV="1">
          <a:off x="15320645" y="10142855"/>
          <a:ext cx="0" cy="11849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69215</xdr:rowOff>
    </xdr:from>
    <xdr:ext cx="758825" cy="250190"/>
    <xdr:sp macro="" textlink="">
      <xdr:nvSpPr>
        <xdr:cNvPr id="315" name="定員管理の状況最小値テキスト"/>
        <xdr:cNvSpPr txBox="1"/>
      </xdr:nvSpPr>
      <xdr:spPr>
        <a:xfrm>
          <a:off x="15409545" y="1130109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31.38</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95885</xdr:rowOff>
    </xdr:from>
    <xdr:to>
      <xdr:col>81</xdr:col>
      <xdr:colOff>133350</xdr:colOff>
      <xdr:row>67</xdr:row>
      <xdr:rowOff>95885</xdr:rowOff>
    </xdr:to>
    <xdr:cxnSp macro="">
      <xdr:nvCxnSpPr>
        <xdr:cNvPr id="316" name="直線コネクタ 315"/>
        <xdr:cNvCxnSpPr/>
      </xdr:nvCxnSpPr>
      <xdr:spPr>
        <a:xfrm>
          <a:off x="15252700" y="1132776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1270</xdr:rowOff>
    </xdr:from>
    <xdr:ext cx="758825" cy="253365"/>
    <xdr:sp macro="" textlink="">
      <xdr:nvSpPr>
        <xdr:cNvPr id="317" name="定員管理の状況最大値テキスト"/>
        <xdr:cNvSpPr txBox="1"/>
      </xdr:nvSpPr>
      <xdr:spPr>
        <a:xfrm>
          <a:off x="15409545" y="989203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6.26</a:t>
          </a:r>
          <a:endParaRPr kumimoji="1" lang="ja-JP" altLang="en-US" sz="1000" b="1">
            <a:latin typeface="ＭＳ Ｐゴシック"/>
            <a:ea typeface="ＭＳ Ｐゴシック"/>
          </a:endParaRPr>
        </a:p>
      </xdr:txBody>
    </xdr:sp>
    <xdr:clientData/>
  </xdr:oneCellAnchor>
  <xdr:twoCellAnchor>
    <xdr:from>
      <xdr:col>80</xdr:col>
      <xdr:colOff>165100</xdr:colOff>
      <xdr:row>60</xdr:row>
      <xdr:rowOff>84455</xdr:rowOff>
    </xdr:from>
    <xdr:to>
      <xdr:col>81</xdr:col>
      <xdr:colOff>133350</xdr:colOff>
      <xdr:row>60</xdr:row>
      <xdr:rowOff>84455</xdr:rowOff>
    </xdr:to>
    <xdr:cxnSp macro="">
      <xdr:nvCxnSpPr>
        <xdr:cNvPr id="318" name="直線コネクタ 317"/>
        <xdr:cNvCxnSpPr/>
      </xdr:nvCxnSpPr>
      <xdr:spPr>
        <a:xfrm>
          <a:off x="15252700" y="1014285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76835</xdr:rowOff>
    </xdr:from>
    <xdr:to>
      <xdr:col>81</xdr:col>
      <xdr:colOff>44450</xdr:colOff>
      <xdr:row>61</xdr:row>
      <xdr:rowOff>105410</xdr:rowOff>
    </xdr:to>
    <xdr:cxnSp macro="">
      <xdr:nvCxnSpPr>
        <xdr:cNvPr id="319" name="直線コネクタ 318"/>
        <xdr:cNvCxnSpPr/>
      </xdr:nvCxnSpPr>
      <xdr:spPr>
        <a:xfrm>
          <a:off x="14566265" y="10302875"/>
          <a:ext cx="754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68580</xdr:rowOff>
    </xdr:from>
    <xdr:ext cx="758825" cy="250190"/>
    <xdr:sp macro="" textlink="">
      <xdr:nvSpPr>
        <xdr:cNvPr id="320" name="定員管理の状況平均値テキスト"/>
        <xdr:cNvSpPr txBox="1"/>
      </xdr:nvSpPr>
      <xdr:spPr>
        <a:xfrm>
          <a:off x="15409545" y="1029462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11.10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61</xdr:row>
      <xdr:rowOff>95250</xdr:rowOff>
    </xdr:from>
    <xdr:to>
      <xdr:col>81</xdr:col>
      <xdr:colOff>95250</xdr:colOff>
      <xdr:row>62</xdr:row>
      <xdr:rowOff>27305</xdr:rowOff>
    </xdr:to>
    <xdr:sp macro="" textlink="">
      <xdr:nvSpPr>
        <xdr:cNvPr id="321" name="フローチャート: 判断 320"/>
        <xdr:cNvSpPr/>
      </xdr:nvSpPr>
      <xdr:spPr>
        <a:xfrm>
          <a:off x="15276195" y="103212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61</xdr:row>
      <xdr:rowOff>73025</xdr:rowOff>
    </xdr:from>
    <xdr:to>
      <xdr:col>77</xdr:col>
      <xdr:colOff>44450</xdr:colOff>
      <xdr:row>61</xdr:row>
      <xdr:rowOff>76835</xdr:rowOff>
    </xdr:to>
    <xdr:cxnSp macro="">
      <xdr:nvCxnSpPr>
        <xdr:cNvPr id="322" name="直線コネクタ 321"/>
        <xdr:cNvCxnSpPr/>
      </xdr:nvCxnSpPr>
      <xdr:spPr>
        <a:xfrm>
          <a:off x="13767435" y="10299065"/>
          <a:ext cx="79883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61</xdr:row>
      <xdr:rowOff>84455</xdr:rowOff>
    </xdr:from>
    <xdr:to>
      <xdr:col>77</xdr:col>
      <xdr:colOff>95250</xdr:colOff>
      <xdr:row>62</xdr:row>
      <xdr:rowOff>15875</xdr:rowOff>
    </xdr:to>
    <xdr:sp macro="" textlink="">
      <xdr:nvSpPr>
        <xdr:cNvPr id="323" name="フローチャート: 判断 322"/>
        <xdr:cNvSpPr/>
      </xdr:nvSpPr>
      <xdr:spPr>
        <a:xfrm>
          <a:off x="14521815" y="1031049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635</xdr:rowOff>
    </xdr:from>
    <xdr:ext cx="736600" cy="253365"/>
    <xdr:sp macro="" textlink="">
      <xdr:nvSpPr>
        <xdr:cNvPr id="324" name="テキスト ボックス 323"/>
        <xdr:cNvSpPr txBox="1"/>
      </xdr:nvSpPr>
      <xdr:spPr>
        <a:xfrm>
          <a:off x="14227175" y="103943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59055</xdr:rowOff>
    </xdr:from>
    <xdr:to>
      <xdr:col>72</xdr:col>
      <xdr:colOff>188595</xdr:colOff>
      <xdr:row>61</xdr:row>
      <xdr:rowOff>73025</xdr:rowOff>
    </xdr:to>
    <xdr:cxnSp macro="">
      <xdr:nvCxnSpPr>
        <xdr:cNvPr id="325" name="直線コネクタ 324"/>
        <xdr:cNvCxnSpPr/>
      </xdr:nvCxnSpPr>
      <xdr:spPr>
        <a:xfrm>
          <a:off x="12976860" y="10285095"/>
          <a:ext cx="79057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80010</xdr:rowOff>
    </xdr:from>
    <xdr:to>
      <xdr:col>73</xdr:col>
      <xdr:colOff>44450</xdr:colOff>
      <xdr:row>62</xdr:row>
      <xdr:rowOff>12065</xdr:rowOff>
    </xdr:to>
    <xdr:sp macro="" textlink="">
      <xdr:nvSpPr>
        <xdr:cNvPr id="326" name="フローチャート: 判断 325"/>
        <xdr:cNvSpPr/>
      </xdr:nvSpPr>
      <xdr:spPr>
        <a:xfrm>
          <a:off x="13731240" y="1030605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164465</xdr:rowOff>
    </xdr:from>
    <xdr:ext cx="758825" cy="250190"/>
    <xdr:sp macro="" textlink="">
      <xdr:nvSpPr>
        <xdr:cNvPr id="327" name="テキスト ボックス 326"/>
        <xdr:cNvSpPr txBox="1"/>
      </xdr:nvSpPr>
      <xdr:spPr>
        <a:xfrm>
          <a:off x="13421995" y="103905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61</xdr:row>
      <xdr:rowOff>54610</xdr:rowOff>
    </xdr:from>
    <xdr:to>
      <xdr:col>68</xdr:col>
      <xdr:colOff>152400</xdr:colOff>
      <xdr:row>61</xdr:row>
      <xdr:rowOff>59055</xdr:rowOff>
    </xdr:to>
    <xdr:cxnSp macro="">
      <xdr:nvCxnSpPr>
        <xdr:cNvPr id="328" name="直線コネクタ 327"/>
        <xdr:cNvCxnSpPr/>
      </xdr:nvCxnSpPr>
      <xdr:spPr>
        <a:xfrm>
          <a:off x="12171680" y="10280650"/>
          <a:ext cx="8051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74295</xdr:rowOff>
    </xdr:from>
    <xdr:to>
      <xdr:col>68</xdr:col>
      <xdr:colOff>188595</xdr:colOff>
      <xdr:row>62</xdr:row>
      <xdr:rowOff>5715</xdr:rowOff>
    </xdr:to>
    <xdr:sp macro="" textlink="">
      <xdr:nvSpPr>
        <xdr:cNvPr id="329" name="フローチャート: 判断 328"/>
        <xdr:cNvSpPr/>
      </xdr:nvSpPr>
      <xdr:spPr>
        <a:xfrm>
          <a:off x="12926060" y="1030033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61</xdr:row>
      <xdr:rowOff>159385</xdr:rowOff>
    </xdr:from>
    <xdr:ext cx="762000" cy="250190"/>
    <xdr:sp macro="" textlink="">
      <xdr:nvSpPr>
        <xdr:cNvPr id="330" name="テキスト ボックス 329"/>
        <xdr:cNvSpPr txBox="1"/>
      </xdr:nvSpPr>
      <xdr:spPr>
        <a:xfrm>
          <a:off x="12635865" y="1038542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73660</xdr:rowOff>
    </xdr:from>
    <xdr:to>
      <xdr:col>64</xdr:col>
      <xdr:colOff>152400</xdr:colOff>
      <xdr:row>62</xdr:row>
      <xdr:rowOff>5715</xdr:rowOff>
    </xdr:to>
    <xdr:sp macro="" textlink="">
      <xdr:nvSpPr>
        <xdr:cNvPr id="331" name="フローチャート: 判断 330"/>
        <xdr:cNvSpPr/>
      </xdr:nvSpPr>
      <xdr:spPr>
        <a:xfrm>
          <a:off x="12120880" y="102997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158750</xdr:rowOff>
    </xdr:from>
    <xdr:ext cx="762000" cy="250190"/>
    <xdr:sp macro="" textlink="">
      <xdr:nvSpPr>
        <xdr:cNvPr id="332" name="テキスト ボックス 331"/>
        <xdr:cNvSpPr txBox="1"/>
      </xdr:nvSpPr>
      <xdr:spPr>
        <a:xfrm>
          <a:off x="11832590" y="1038479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165100</xdr:rowOff>
    </xdr:from>
    <xdr:ext cx="762000" cy="250190"/>
    <xdr:sp macro="" textlink="">
      <xdr:nvSpPr>
        <xdr:cNvPr id="333" name="テキスト ボックス 332"/>
        <xdr:cNvSpPr txBox="1"/>
      </xdr:nvSpPr>
      <xdr:spPr>
        <a:xfrm>
          <a:off x="1512570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165100</xdr:rowOff>
    </xdr:from>
    <xdr:ext cx="762000" cy="250190"/>
    <xdr:sp macro="" textlink="">
      <xdr:nvSpPr>
        <xdr:cNvPr id="334" name="テキスト ボックス 333"/>
        <xdr:cNvSpPr txBox="1"/>
      </xdr:nvSpPr>
      <xdr:spPr>
        <a:xfrm>
          <a:off x="1437132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69</xdr:row>
      <xdr:rowOff>165100</xdr:rowOff>
    </xdr:from>
    <xdr:ext cx="762000" cy="250190"/>
    <xdr:sp macro="" textlink="">
      <xdr:nvSpPr>
        <xdr:cNvPr id="335" name="テキスト ボックス 334"/>
        <xdr:cNvSpPr txBox="1"/>
      </xdr:nvSpPr>
      <xdr:spPr>
        <a:xfrm>
          <a:off x="13578840"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165100</xdr:rowOff>
    </xdr:from>
    <xdr:ext cx="758825" cy="250190"/>
    <xdr:sp macro="" textlink="">
      <xdr:nvSpPr>
        <xdr:cNvPr id="336" name="テキスト ボックス 335"/>
        <xdr:cNvSpPr txBox="1"/>
      </xdr:nvSpPr>
      <xdr:spPr>
        <a:xfrm>
          <a:off x="12781915" y="117322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165100</xdr:rowOff>
    </xdr:from>
    <xdr:ext cx="762000" cy="250190"/>
    <xdr:sp macro="" textlink="">
      <xdr:nvSpPr>
        <xdr:cNvPr id="337" name="テキスト ボックス 336"/>
        <xdr:cNvSpPr txBox="1"/>
      </xdr:nvSpPr>
      <xdr:spPr>
        <a:xfrm>
          <a:off x="11976735" y="117322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61</xdr:row>
      <xdr:rowOff>55245</xdr:rowOff>
    </xdr:from>
    <xdr:to>
      <xdr:col>81</xdr:col>
      <xdr:colOff>95250</xdr:colOff>
      <xdr:row>61</xdr:row>
      <xdr:rowOff>154305</xdr:rowOff>
    </xdr:to>
    <xdr:sp macro="" textlink="">
      <xdr:nvSpPr>
        <xdr:cNvPr id="338" name="楕円 337"/>
        <xdr:cNvSpPr/>
      </xdr:nvSpPr>
      <xdr:spPr>
        <a:xfrm>
          <a:off x="15276195" y="102812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71755</xdr:rowOff>
    </xdr:from>
    <xdr:ext cx="758825" cy="250190"/>
    <xdr:sp macro="" textlink="">
      <xdr:nvSpPr>
        <xdr:cNvPr id="339" name="定員管理の状況該当値テキスト"/>
        <xdr:cNvSpPr txBox="1"/>
      </xdr:nvSpPr>
      <xdr:spPr>
        <a:xfrm>
          <a:off x="15409545" y="1013015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10.25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61</xdr:row>
      <xdr:rowOff>27305</xdr:rowOff>
    </xdr:from>
    <xdr:to>
      <xdr:col>77</xdr:col>
      <xdr:colOff>95250</xdr:colOff>
      <xdr:row>61</xdr:row>
      <xdr:rowOff>127000</xdr:rowOff>
    </xdr:to>
    <xdr:sp macro="" textlink="">
      <xdr:nvSpPr>
        <xdr:cNvPr id="340" name="楕円 339"/>
        <xdr:cNvSpPr/>
      </xdr:nvSpPr>
      <xdr:spPr>
        <a:xfrm>
          <a:off x="14521815" y="1025334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136525</xdr:rowOff>
    </xdr:from>
    <xdr:ext cx="736600" cy="253365"/>
    <xdr:sp macro="" textlink="">
      <xdr:nvSpPr>
        <xdr:cNvPr id="341" name="テキスト ボックス 340"/>
        <xdr:cNvSpPr txBox="1"/>
      </xdr:nvSpPr>
      <xdr:spPr>
        <a:xfrm>
          <a:off x="14227175" y="100272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61</xdr:row>
      <xdr:rowOff>22860</xdr:rowOff>
    </xdr:from>
    <xdr:to>
      <xdr:col>73</xdr:col>
      <xdr:colOff>44450</xdr:colOff>
      <xdr:row>61</xdr:row>
      <xdr:rowOff>122555</xdr:rowOff>
    </xdr:to>
    <xdr:sp macro="" textlink="">
      <xdr:nvSpPr>
        <xdr:cNvPr id="342" name="楕円 341"/>
        <xdr:cNvSpPr/>
      </xdr:nvSpPr>
      <xdr:spPr>
        <a:xfrm>
          <a:off x="13731240" y="1024890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132080</xdr:rowOff>
    </xdr:from>
    <xdr:ext cx="758825" cy="253365"/>
    <xdr:sp macro="" textlink="">
      <xdr:nvSpPr>
        <xdr:cNvPr id="343" name="テキスト ボックス 342"/>
        <xdr:cNvSpPr txBox="1"/>
      </xdr:nvSpPr>
      <xdr:spPr>
        <a:xfrm>
          <a:off x="13421995" y="1002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61</xdr:row>
      <xdr:rowOff>8890</xdr:rowOff>
    </xdr:from>
    <xdr:to>
      <xdr:col>68</xdr:col>
      <xdr:colOff>188595</xdr:colOff>
      <xdr:row>61</xdr:row>
      <xdr:rowOff>108585</xdr:rowOff>
    </xdr:to>
    <xdr:sp macro="" textlink="">
      <xdr:nvSpPr>
        <xdr:cNvPr id="344" name="楕円 343"/>
        <xdr:cNvSpPr/>
      </xdr:nvSpPr>
      <xdr:spPr>
        <a:xfrm>
          <a:off x="12926060" y="1023493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59</xdr:row>
      <xdr:rowOff>118110</xdr:rowOff>
    </xdr:from>
    <xdr:ext cx="762000" cy="253365"/>
    <xdr:sp macro="" textlink="">
      <xdr:nvSpPr>
        <xdr:cNvPr id="345" name="テキスト ボックス 344"/>
        <xdr:cNvSpPr txBox="1"/>
      </xdr:nvSpPr>
      <xdr:spPr>
        <a:xfrm>
          <a:off x="12635865" y="10008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61</xdr:row>
      <xdr:rowOff>5080</xdr:rowOff>
    </xdr:from>
    <xdr:to>
      <xdr:col>64</xdr:col>
      <xdr:colOff>152400</xdr:colOff>
      <xdr:row>61</xdr:row>
      <xdr:rowOff>104775</xdr:rowOff>
    </xdr:to>
    <xdr:sp macro="" textlink="">
      <xdr:nvSpPr>
        <xdr:cNvPr id="346" name="楕円 345"/>
        <xdr:cNvSpPr/>
      </xdr:nvSpPr>
      <xdr:spPr>
        <a:xfrm>
          <a:off x="12120880" y="102311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114300</xdr:rowOff>
    </xdr:from>
    <xdr:ext cx="762000" cy="253365"/>
    <xdr:sp macro="" textlink="">
      <xdr:nvSpPr>
        <xdr:cNvPr id="347" name="テキスト ボックス 346"/>
        <xdr:cNvSpPr txBox="1"/>
      </xdr:nvSpPr>
      <xdr:spPr>
        <a:xfrm>
          <a:off x="11832590" y="1000506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43180</xdr:rowOff>
    </xdr:from>
    <xdr:to>
      <xdr:col>85</xdr:col>
      <xdr:colOff>95250</xdr:colOff>
      <xdr:row>31</xdr:row>
      <xdr:rowOff>18415</xdr:rowOff>
    </xdr:to>
    <xdr:sp macro="" textlink="">
      <xdr:nvSpPr>
        <xdr:cNvPr id="348" name="正方形/長方形 347"/>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61595</xdr:rowOff>
    </xdr:from>
    <xdr:ext cx="1602740" cy="302260"/>
    <xdr:sp macro="" textlink="">
      <xdr:nvSpPr>
        <xdr:cNvPr id="349" name="テキスト ボックス 348"/>
        <xdr:cNvSpPr txBox="1"/>
      </xdr:nvSpPr>
      <xdr:spPr>
        <a:xfrm>
          <a:off x="12313285" y="5258435"/>
          <a:ext cx="160274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37465</xdr:rowOff>
    </xdr:from>
    <xdr:ext cx="1647825" cy="350520"/>
    <xdr:sp macro="" textlink="">
      <xdr:nvSpPr>
        <xdr:cNvPr id="350" name="テキスト ボックス 349"/>
        <xdr:cNvSpPr txBox="1"/>
      </xdr:nvSpPr>
      <xdr:spPr>
        <a:xfrm>
          <a:off x="13877925" y="5234305"/>
          <a:ext cx="1647825"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124460</xdr:rowOff>
    </xdr:from>
    <xdr:to>
      <xdr:col>93</xdr:col>
      <xdr:colOff>6350</xdr:colOff>
      <xdr:row>32</xdr:row>
      <xdr:rowOff>37465</xdr:rowOff>
    </xdr:to>
    <xdr:sp macro="" textlink="">
      <xdr:nvSpPr>
        <xdr:cNvPr id="351" name="正方形/長方形 350"/>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142875</xdr:rowOff>
    </xdr:from>
    <xdr:to>
      <xdr:col>93</xdr:col>
      <xdr:colOff>6350</xdr:colOff>
      <xdr:row>33</xdr:row>
      <xdr:rowOff>55880</xdr:rowOff>
    </xdr:to>
    <xdr:sp macro="" textlink="">
      <xdr:nvSpPr>
        <xdr:cNvPr id="352" name="正方形/長方形 351"/>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124460</xdr:rowOff>
    </xdr:from>
    <xdr:to>
      <xdr:col>99</xdr:col>
      <xdr:colOff>146050</xdr:colOff>
      <xdr:row>32</xdr:row>
      <xdr:rowOff>37465</xdr:rowOff>
    </xdr:to>
    <xdr:sp macro="" textlink="">
      <xdr:nvSpPr>
        <xdr:cNvPr id="353" name="正方形/長方形 352"/>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142875</xdr:rowOff>
    </xdr:from>
    <xdr:to>
      <xdr:col>99</xdr:col>
      <xdr:colOff>146050</xdr:colOff>
      <xdr:row>33</xdr:row>
      <xdr:rowOff>55880</xdr:rowOff>
    </xdr:to>
    <xdr:sp macro="" textlink="">
      <xdr:nvSpPr>
        <xdr:cNvPr id="354" name="正方形/長方形 353"/>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124460</xdr:rowOff>
    </xdr:from>
    <xdr:to>
      <xdr:col>106</xdr:col>
      <xdr:colOff>139700</xdr:colOff>
      <xdr:row>32</xdr:row>
      <xdr:rowOff>37465</xdr:rowOff>
    </xdr:to>
    <xdr:sp macro="" textlink="">
      <xdr:nvSpPr>
        <xdr:cNvPr id="355" name="正方形/長方形 354"/>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31</xdr:row>
      <xdr:rowOff>142875</xdr:rowOff>
    </xdr:from>
    <xdr:to>
      <xdr:col>106</xdr:col>
      <xdr:colOff>139700</xdr:colOff>
      <xdr:row>33</xdr:row>
      <xdr:rowOff>55880</xdr:rowOff>
    </xdr:to>
    <xdr:sp macro="" textlink="">
      <xdr:nvSpPr>
        <xdr:cNvPr id="356" name="正方形/長方形 355"/>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57" name="正方形/長方形 356"/>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115</xdr:col>
      <xdr:colOff>31750</xdr:colOff>
      <xdr:row>47</xdr:row>
      <xdr:rowOff>130175</xdr:rowOff>
    </xdr:to>
    <xdr:sp macro="" textlink="">
      <xdr:nvSpPr>
        <xdr:cNvPr id="358" name="正方形/長方形 357"/>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117475</xdr:rowOff>
    </xdr:from>
    <xdr:to>
      <xdr:col>104</xdr:col>
      <xdr:colOff>114300</xdr:colOff>
      <xdr:row>35</xdr:row>
      <xdr:rowOff>31115</xdr:rowOff>
    </xdr:to>
    <xdr:sp macro="" textlink="">
      <xdr:nvSpPr>
        <xdr:cNvPr id="359" name="正方形/長方形 358"/>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188595</xdr:colOff>
      <xdr:row>35</xdr:row>
      <xdr:rowOff>93345</xdr:rowOff>
    </xdr:from>
    <xdr:to>
      <xdr:col>114</xdr:col>
      <xdr:colOff>114300</xdr:colOff>
      <xdr:row>47</xdr:row>
      <xdr:rowOff>68580</xdr:rowOff>
    </xdr:to>
    <xdr:sp macro="" textlink="" fLocksText="0">
      <xdr:nvSpPr>
        <xdr:cNvPr id="360" name="テキスト ボックス 359"/>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近年の大型建設事業（庁舎や文化センターの耐震化及び公共施設の更新</a:t>
          </a:r>
          <a:r>
            <a:rPr kumimoji="1" lang="ja-JP" altLang="en-US" sz="1300">
              <a:solidFill>
                <a:sysClr val="windowText" lastClr="000000"/>
              </a:solidFill>
              <a:latin typeface="ＭＳ Ｐゴシック"/>
              <a:ea typeface="ＭＳ Ｐゴシック"/>
            </a:rPr>
            <a:t>等</a:t>
          </a:r>
          <a:r>
            <a:rPr kumimoji="1" lang="ja-JP" altLang="en-US" sz="1300">
              <a:latin typeface="ＭＳ Ｐゴシック"/>
              <a:ea typeface="ＭＳ Ｐゴシック"/>
            </a:rPr>
            <a:t>）の財源として借り入れた地方債の元金償還が始まったことにより、元利償還金が増加した結果、</a:t>
          </a:r>
          <a:r>
            <a:rPr kumimoji="1" lang="ja-JP" altLang="en-US" sz="1300">
              <a:solidFill>
                <a:sysClr val="windowText" lastClr="000000"/>
              </a:solidFill>
              <a:latin typeface="ＭＳ Ｐゴシック"/>
              <a:ea typeface="ＭＳ Ｐゴシック"/>
            </a:rPr>
            <a:t>単年度比較において前年度より1.4ポイント</a:t>
          </a:r>
          <a:r>
            <a:rPr kumimoji="1" lang="ja-JP" altLang="en-US" sz="1300">
              <a:latin typeface="ＭＳ Ｐゴシック"/>
              <a:ea typeface="ＭＳ Ｐゴシック"/>
            </a:rPr>
            <a:t>増加している。</a:t>
          </a:r>
        </a:p>
        <a:p>
          <a:r>
            <a:rPr kumimoji="1" lang="ja-JP" altLang="en-US" sz="1300">
              <a:latin typeface="ＭＳ Ｐゴシック"/>
              <a:ea typeface="ＭＳ Ｐゴシック"/>
            </a:rPr>
            <a:t>よって類似団体平均より高い水準となっているが、今後も大規模建設事業が控えており、財源として地方債の借入額が増え、後年度の元利償還金が増加する見込みであるため、引き続き起債の発行を交付税算入の高いものに留める等、水準が悪化することのないよう健全な財政運営に努める。</a:t>
          </a:r>
        </a:p>
      </xdr:txBody>
    </xdr:sp>
    <xdr:clientData/>
  </xdr:twoCellAnchor>
  <xdr:oneCellAnchor>
    <xdr:from>
      <xdr:col>61</xdr:col>
      <xdr:colOff>6350</xdr:colOff>
      <xdr:row>32</xdr:row>
      <xdr:rowOff>99060</xdr:rowOff>
    </xdr:from>
    <xdr:ext cx="295275" cy="219710"/>
    <xdr:sp macro="" textlink="">
      <xdr:nvSpPr>
        <xdr:cNvPr id="361" name="テキスト ボックス 360"/>
        <xdr:cNvSpPr txBox="1"/>
      </xdr:nvSpPr>
      <xdr:spPr>
        <a:xfrm>
          <a:off x="11510645" y="5463540"/>
          <a:ext cx="29527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130175</xdr:rowOff>
    </xdr:from>
    <xdr:to>
      <xdr:col>85</xdr:col>
      <xdr:colOff>95250</xdr:colOff>
      <xdr:row>47</xdr:row>
      <xdr:rowOff>130175</xdr:rowOff>
    </xdr:to>
    <xdr:cxnSp macro="">
      <xdr:nvCxnSpPr>
        <xdr:cNvPr id="362" name="直線コネクタ 361"/>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159385</xdr:rowOff>
    </xdr:from>
    <xdr:ext cx="758825" cy="250190"/>
    <xdr:sp macro="" textlink="">
      <xdr:nvSpPr>
        <xdr:cNvPr id="363" name="テキスト ボックス 362"/>
        <xdr:cNvSpPr txBox="1"/>
      </xdr:nvSpPr>
      <xdr:spPr>
        <a:xfrm>
          <a:off x="10870565" y="787082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161925</xdr:rowOff>
    </xdr:from>
    <xdr:to>
      <xdr:col>85</xdr:col>
      <xdr:colOff>95250</xdr:colOff>
      <xdr:row>44</xdr:row>
      <xdr:rowOff>161925</xdr:rowOff>
    </xdr:to>
    <xdr:cxnSp macro="">
      <xdr:nvCxnSpPr>
        <xdr:cNvPr id="364" name="直線コネクタ 363"/>
        <xdr:cNvCxnSpPr/>
      </xdr:nvCxnSpPr>
      <xdr:spPr>
        <a:xfrm>
          <a:off x="11548745" y="75380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22225</xdr:rowOff>
    </xdr:from>
    <xdr:ext cx="758825" cy="253365"/>
    <xdr:sp macro="" textlink="">
      <xdr:nvSpPr>
        <xdr:cNvPr id="365" name="テキスト ボックス 364"/>
        <xdr:cNvSpPr txBox="1"/>
      </xdr:nvSpPr>
      <xdr:spPr>
        <a:xfrm>
          <a:off x="10870565" y="739838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24765</xdr:rowOff>
    </xdr:from>
    <xdr:to>
      <xdr:col>85</xdr:col>
      <xdr:colOff>95250</xdr:colOff>
      <xdr:row>42</xdr:row>
      <xdr:rowOff>24765</xdr:rowOff>
    </xdr:to>
    <xdr:cxnSp macro="">
      <xdr:nvCxnSpPr>
        <xdr:cNvPr id="366" name="直線コネクタ 365"/>
        <xdr:cNvCxnSpPr/>
      </xdr:nvCxnSpPr>
      <xdr:spPr>
        <a:xfrm>
          <a:off x="11548745" y="70656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53340</xdr:rowOff>
    </xdr:from>
    <xdr:ext cx="758825" cy="250190"/>
    <xdr:sp macro="" textlink="">
      <xdr:nvSpPr>
        <xdr:cNvPr id="367" name="テキスト ボックス 366"/>
        <xdr:cNvSpPr txBox="1"/>
      </xdr:nvSpPr>
      <xdr:spPr>
        <a:xfrm>
          <a:off x="10870565" y="69265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55880</xdr:rowOff>
    </xdr:from>
    <xdr:to>
      <xdr:col>85</xdr:col>
      <xdr:colOff>95250</xdr:colOff>
      <xdr:row>39</xdr:row>
      <xdr:rowOff>55880</xdr:rowOff>
    </xdr:to>
    <xdr:cxnSp macro="">
      <xdr:nvCxnSpPr>
        <xdr:cNvPr id="368" name="直線コネクタ 367"/>
        <xdr:cNvCxnSpPr/>
      </xdr:nvCxnSpPr>
      <xdr:spPr>
        <a:xfrm>
          <a:off x="11548745" y="65938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84455</xdr:rowOff>
    </xdr:from>
    <xdr:ext cx="758825" cy="250190"/>
    <xdr:sp macro="" textlink="">
      <xdr:nvSpPr>
        <xdr:cNvPr id="369" name="テキスト ボックス 368"/>
        <xdr:cNvSpPr txBox="1"/>
      </xdr:nvSpPr>
      <xdr:spPr>
        <a:xfrm>
          <a:off x="10870565" y="645477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86995</xdr:rowOff>
    </xdr:from>
    <xdr:to>
      <xdr:col>85</xdr:col>
      <xdr:colOff>95250</xdr:colOff>
      <xdr:row>36</xdr:row>
      <xdr:rowOff>86995</xdr:rowOff>
    </xdr:to>
    <xdr:cxnSp macro="">
      <xdr:nvCxnSpPr>
        <xdr:cNvPr id="370" name="直線コネクタ 369"/>
        <xdr:cNvCxnSpPr/>
      </xdr:nvCxnSpPr>
      <xdr:spPr>
        <a:xfrm>
          <a:off x="11548745" y="6122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115570</xdr:rowOff>
    </xdr:from>
    <xdr:ext cx="758825" cy="253365"/>
    <xdr:sp macro="" textlink="">
      <xdr:nvSpPr>
        <xdr:cNvPr id="371" name="テキスト ボックス 370"/>
        <xdr:cNvSpPr txBox="1"/>
      </xdr:nvSpPr>
      <xdr:spPr>
        <a:xfrm>
          <a:off x="10870565" y="598297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117475</xdr:rowOff>
    </xdr:from>
    <xdr:to>
      <xdr:col>85</xdr:col>
      <xdr:colOff>95250</xdr:colOff>
      <xdr:row>33</xdr:row>
      <xdr:rowOff>117475</xdr:rowOff>
    </xdr:to>
    <xdr:cxnSp macro="">
      <xdr:nvCxnSpPr>
        <xdr:cNvPr id="372" name="直線コネクタ 371"/>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117475</xdr:rowOff>
    </xdr:from>
    <xdr:to>
      <xdr:col>85</xdr:col>
      <xdr:colOff>95250</xdr:colOff>
      <xdr:row>47</xdr:row>
      <xdr:rowOff>130175</xdr:rowOff>
    </xdr:to>
    <xdr:sp macro="" textlink="">
      <xdr:nvSpPr>
        <xdr:cNvPr id="373"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86995</xdr:rowOff>
    </xdr:from>
    <xdr:to>
      <xdr:col>81</xdr:col>
      <xdr:colOff>44450</xdr:colOff>
      <xdr:row>45</xdr:row>
      <xdr:rowOff>12700</xdr:rowOff>
    </xdr:to>
    <xdr:cxnSp macro="">
      <xdr:nvCxnSpPr>
        <xdr:cNvPr id="374" name="直線コネクタ 373"/>
        <xdr:cNvCxnSpPr/>
      </xdr:nvCxnSpPr>
      <xdr:spPr>
        <a:xfrm flipV="1">
          <a:off x="15320645" y="6122035"/>
          <a:ext cx="0" cy="14344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152400</xdr:rowOff>
    </xdr:from>
    <xdr:ext cx="758825" cy="253365"/>
    <xdr:sp macro="" textlink="">
      <xdr:nvSpPr>
        <xdr:cNvPr id="375" name="公債費負担の状況最小値テキスト"/>
        <xdr:cNvSpPr txBox="1"/>
      </xdr:nvSpPr>
      <xdr:spPr>
        <a:xfrm>
          <a:off x="15409545" y="752856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12700</xdr:rowOff>
    </xdr:from>
    <xdr:to>
      <xdr:col>81</xdr:col>
      <xdr:colOff>133350</xdr:colOff>
      <xdr:row>45</xdr:row>
      <xdr:rowOff>12700</xdr:rowOff>
    </xdr:to>
    <xdr:cxnSp macro="">
      <xdr:nvCxnSpPr>
        <xdr:cNvPr id="376" name="直線コネクタ 375"/>
        <xdr:cNvCxnSpPr/>
      </xdr:nvCxnSpPr>
      <xdr:spPr>
        <a:xfrm>
          <a:off x="15252700" y="755650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3810</xdr:rowOff>
    </xdr:from>
    <xdr:ext cx="758825" cy="253365"/>
    <xdr:sp macro="" textlink="">
      <xdr:nvSpPr>
        <xdr:cNvPr id="377" name="公債費負担の状況最大値テキスト"/>
        <xdr:cNvSpPr txBox="1"/>
      </xdr:nvSpPr>
      <xdr:spPr>
        <a:xfrm>
          <a:off x="15409545" y="587121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86995</xdr:rowOff>
    </xdr:from>
    <xdr:to>
      <xdr:col>81</xdr:col>
      <xdr:colOff>133350</xdr:colOff>
      <xdr:row>36</xdr:row>
      <xdr:rowOff>86995</xdr:rowOff>
    </xdr:to>
    <xdr:cxnSp macro="">
      <xdr:nvCxnSpPr>
        <xdr:cNvPr id="378" name="直線コネクタ 377"/>
        <xdr:cNvCxnSpPr/>
      </xdr:nvCxnSpPr>
      <xdr:spPr>
        <a:xfrm>
          <a:off x="15252700" y="61220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93980</xdr:rowOff>
    </xdr:from>
    <xdr:to>
      <xdr:col>81</xdr:col>
      <xdr:colOff>44450</xdr:colOff>
      <xdr:row>40</xdr:row>
      <xdr:rowOff>67945</xdr:rowOff>
    </xdr:to>
    <xdr:cxnSp macro="">
      <xdr:nvCxnSpPr>
        <xdr:cNvPr id="379" name="直線コネクタ 378"/>
        <xdr:cNvCxnSpPr/>
      </xdr:nvCxnSpPr>
      <xdr:spPr>
        <a:xfrm>
          <a:off x="14566265" y="6631940"/>
          <a:ext cx="75438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104140</xdr:rowOff>
    </xdr:from>
    <xdr:ext cx="758825" cy="250190"/>
    <xdr:sp macro="" textlink="">
      <xdr:nvSpPr>
        <xdr:cNvPr id="380" name="公債費負担の状況平均値テキスト"/>
        <xdr:cNvSpPr txBox="1"/>
      </xdr:nvSpPr>
      <xdr:spPr>
        <a:xfrm>
          <a:off x="15409545" y="6809740"/>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40</xdr:row>
      <xdr:rowOff>130810</xdr:rowOff>
    </xdr:from>
    <xdr:to>
      <xdr:col>81</xdr:col>
      <xdr:colOff>95250</xdr:colOff>
      <xdr:row>41</xdr:row>
      <xdr:rowOff>62230</xdr:rowOff>
    </xdr:to>
    <xdr:sp macro="" textlink="">
      <xdr:nvSpPr>
        <xdr:cNvPr id="381" name="フローチャート: 判断 380"/>
        <xdr:cNvSpPr/>
      </xdr:nvSpPr>
      <xdr:spPr>
        <a:xfrm>
          <a:off x="1527619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188595</xdr:colOff>
      <xdr:row>38</xdr:row>
      <xdr:rowOff>147955</xdr:rowOff>
    </xdr:from>
    <xdr:to>
      <xdr:col>77</xdr:col>
      <xdr:colOff>44450</xdr:colOff>
      <xdr:row>39</xdr:row>
      <xdr:rowOff>93980</xdr:rowOff>
    </xdr:to>
    <xdr:cxnSp macro="">
      <xdr:nvCxnSpPr>
        <xdr:cNvPr id="382" name="直線コネクタ 381"/>
        <xdr:cNvCxnSpPr/>
      </xdr:nvCxnSpPr>
      <xdr:spPr>
        <a:xfrm>
          <a:off x="13767435" y="6518275"/>
          <a:ext cx="798830" cy="113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188595</xdr:colOff>
      <xdr:row>40</xdr:row>
      <xdr:rowOff>130810</xdr:rowOff>
    </xdr:from>
    <xdr:to>
      <xdr:col>77</xdr:col>
      <xdr:colOff>95250</xdr:colOff>
      <xdr:row>41</xdr:row>
      <xdr:rowOff>62230</xdr:rowOff>
    </xdr:to>
    <xdr:sp macro="" textlink="">
      <xdr:nvSpPr>
        <xdr:cNvPr id="383" name="フローチャート: 判断 382"/>
        <xdr:cNvSpPr/>
      </xdr:nvSpPr>
      <xdr:spPr>
        <a:xfrm>
          <a:off x="14521815" y="683641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48260</xdr:rowOff>
    </xdr:from>
    <xdr:ext cx="736600" cy="250190"/>
    <xdr:sp macro="" textlink="">
      <xdr:nvSpPr>
        <xdr:cNvPr id="384" name="テキスト ボックス 383"/>
        <xdr:cNvSpPr txBox="1"/>
      </xdr:nvSpPr>
      <xdr:spPr>
        <a:xfrm>
          <a:off x="14227175" y="69215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62865</xdr:rowOff>
    </xdr:from>
    <xdr:to>
      <xdr:col>72</xdr:col>
      <xdr:colOff>188595</xdr:colOff>
      <xdr:row>38</xdr:row>
      <xdr:rowOff>147955</xdr:rowOff>
    </xdr:to>
    <xdr:cxnSp macro="">
      <xdr:nvCxnSpPr>
        <xdr:cNvPr id="385" name="直線コネクタ 384"/>
        <xdr:cNvCxnSpPr/>
      </xdr:nvCxnSpPr>
      <xdr:spPr>
        <a:xfrm>
          <a:off x="12976860" y="6433185"/>
          <a:ext cx="79057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121920</xdr:rowOff>
    </xdr:from>
    <xdr:to>
      <xdr:col>73</xdr:col>
      <xdr:colOff>44450</xdr:colOff>
      <xdr:row>41</xdr:row>
      <xdr:rowOff>53340</xdr:rowOff>
    </xdr:to>
    <xdr:sp macro="" textlink="">
      <xdr:nvSpPr>
        <xdr:cNvPr id="386" name="フローチャート: 判断 385"/>
        <xdr:cNvSpPr/>
      </xdr:nvSpPr>
      <xdr:spPr>
        <a:xfrm>
          <a:off x="13731240" y="682752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38735</xdr:rowOff>
    </xdr:from>
    <xdr:ext cx="758825" cy="253365"/>
    <xdr:sp macro="" textlink="">
      <xdr:nvSpPr>
        <xdr:cNvPr id="387" name="テキスト ボックス 386"/>
        <xdr:cNvSpPr txBox="1"/>
      </xdr:nvSpPr>
      <xdr:spPr>
        <a:xfrm>
          <a:off x="13421995" y="691197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62865</xdr:rowOff>
    </xdr:from>
    <xdr:to>
      <xdr:col>68</xdr:col>
      <xdr:colOff>152400</xdr:colOff>
      <xdr:row>38</xdr:row>
      <xdr:rowOff>81915</xdr:rowOff>
    </xdr:to>
    <xdr:cxnSp macro="">
      <xdr:nvCxnSpPr>
        <xdr:cNvPr id="388" name="直線コネクタ 387"/>
        <xdr:cNvCxnSpPr/>
      </xdr:nvCxnSpPr>
      <xdr:spPr>
        <a:xfrm flipV="1">
          <a:off x="12171680" y="6433185"/>
          <a:ext cx="80518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121920</xdr:rowOff>
    </xdr:from>
    <xdr:to>
      <xdr:col>68</xdr:col>
      <xdr:colOff>188595</xdr:colOff>
      <xdr:row>41</xdr:row>
      <xdr:rowOff>53340</xdr:rowOff>
    </xdr:to>
    <xdr:sp macro="" textlink="">
      <xdr:nvSpPr>
        <xdr:cNvPr id="389" name="フローチャート: 判断 388"/>
        <xdr:cNvSpPr/>
      </xdr:nvSpPr>
      <xdr:spPr>
        <a:xfrm>
          <a:off x="12926060" y="68275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41</xdr:row>
      <xdr:rowOff>38735</xdr:rowOff>
    </xdr:from>
    <xdr:ext cx="762000" cy="253365"/>
    <xdr:sp macro="" textlink="">
      <xdr:nvSpPr>
        <xdr:cNvPr id="390" name="テキスト ボックス 389"/>
        <xdr:cNvSpPr txBox="1"/>
      </xdr:nvSpPr>
      <xdr:spPr>
        <a:xfrm>
          <a:off x="12635865" y="69119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40</xdr:row>
      <xdr:rowOff>112395</xdr:rowOff>
    </xdr:from>
    <xdr:to>
      <xdr:col>64</xdr:col>
      <xdr:colOff>152400</xdr:colOff>
      <xdr:row>41</xdr:row>
      <xdr:rowOff>43815</xdr:rowOff>
    </xdr:to>
    <xdr:sp macro="" textlink="">
      <xdr:nvSpPr>
        <xdr:cNvPr id="391" name="フローチャート: 判断 390"/>
        <xdr:cNvSpPr/>
      </xdr:nvSpPr>
      <xdr:spPr>
        <a:xfrm>
          <a:off x="12120880" y="68179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29210</xdr:rowOff>
    </xdr:from>
    <xdr:ext cx="762000" cy="250190"/>
    <xdr:sp macro="" textlink="">
      <xdr:nvSpPr>
        <xdr:cNvPr id="392" name="テキスト ボックス 391"/>
        <xdr:cNvSpPr txBox="1"/>
      </xdr:nvSpPr>
      <xdr:spPr>
        <a:xfrm>
          <a:off x="11832590" y="69024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128270</xdr:rowOff>
    </xdr:from>
    <xdr:ext cx="762000" cy="250190"/>
    <xdr:sp macro="" textlink="">
      <xdr:nvSpPr>
        <xdr:cNvPr id="393" name="テキスト ボックス 392"/>
        <xdr:cNvSpPr txBox="1"/>
      </xdr:nvSpPr>
      <xdr:spPr>
        <a:xfrm>
          <a:off x="1512570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128270</xdr:rowOff>
    </xdr:from>
    <xdr:ext cx="762000" cy="250190"/>
    <xdr:sp macro="" textlink="">
      <xdr:nvSpPr>
        <xdr:cNvPr id="394" name="テキスト ボックス 393"/>
        <xdr:cNvSpPr txBox="1"/>
      </xdr:nvSpPr>
      <xdr:spPr>
        <a:xfrm>
          <a:off x="1437132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47</xdr:row>
      <xdr:rowOff>128270</xdr:rowOff>
    </xdr:from>
    <xdr:ext cx="762000" cy="250190"/>
    <xdr:sp macro="" textlink="">
      <xdr:nvSpPr>
        <xdr:cNvPr id="395" name="テキスト ボックス 394"/>
        <xdr:cNvSpPr txBox="1"/>
      </xdr:nvSpPr>
      <xdr:spPr>
        <a:xfrm>
          <a:off x="13578840"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128270</xdr:rowOff>
    </xdr:from>
    <xdr:ext cx="758825" cy="250190"/>
    <xdr:sp macro="" textlink="">
      <xdr:nvSpPr>
        <xdr:cNvPr id="396" name="テキスト ボックス 395"/>
        <xdr:cNvSpPr txBox="1"/>
      </xdr:nvSpPr>
      <xdr:spPr>
        <a:xfrm>
          <a:off x="12781915" y="80073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128270</xdr:rowOff>
    </xdr:from>
    <xdr:ext cx="762000" cy="250190"/>
    <xdr:sp macro="" textlink="">
      <xdr:nvSpPr>
        <xdr:cNvPr id="397" name="テキスト ボックス 396"/>
        <xdr:cNvSpPr txBox="1"/>
      </xdr:nvSpPr>
      <xdr:spPr>
        <a:xfrm>
          <a:off x="11976735" y="800735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80</xdr:col>
      <xdr:colOff>188595</xdr:colOff>
      <xdr:row>40</xdr:row>
      <xdr:rowOff>17780</xdr:rowOff>
    </xdr:from>
    <xdr:to>
      <xdr:col>81</xdr:col>
      <xdr:colOff>95250</xdr:colOff>
      <xdr:row>40</xdr:row>
      <xdr:rowOff>117475</xdr:rowOff>
    </xdr:to>
    <xdr:sp macro="" textlink="">
      <xdr:nvSpPr>
        <xdr:cNvPr id="398" name="楕円 397"/>
        <xdr:cNvSpPr/>
      </xdr:nvSpPr>
      <xdr:spPr>
        <a:xfrm>
          <a:off x="15276195" y="672338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34290</xdr:rowOff>
    </xdr:from>
    <xdr:ext cx="758825" cy="250190"/>
    <xdr:sp macro="" textlink="">
      <xdr:nvSpPr>
        <xdr:cNvPr id="399" name="公債費負担の状況該当値テキスト"/>
        <xdr:cNvSpPr txBox="1"/>
      </xdr:nvSpPr>
      <xdr:spPr>
        <a:xfrm>
          <a:off x="15409545" y="657225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188595</xdr:colOff>
      <xdr:row>39</xdr:row>
      <xdr:rowOff>43815</xdr:rowOff>
    </xdr:from>
    <xdr:to>
      <xdr:col>77</xdr:col>
      <xdr:colOff>95250</xdr:colOff>
      <xdr:row>39</xdr:row>
      <xdr:rowOff>143510</xdr:rowOff>
    </xdr:to>
    <xdr:sp macro="" textlink="">
      <xdr:nvSpPr>
        <xdr:cNvPr id="400" name="楕円 399"/>
        <xdr:cNvSpPr/>
      </xdr:nvSpPr>
      <xdr:spPr>
        <a:xfrm>
          <a:off x="14521815" y="658177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153035</xdr:rowOff>
    </xdr:from>
    <xdr:ext cx="736600" cy="253365"/>
    <xdr:sp macro="" textlink="">
      <xdr:nvSpPr>
        <xdr:cNvPr id="401" name="テキスト ボックス 400"/>
        <xdr:cNvSpPr txBox="1"/>
      </xdr:nvSpPr>
      <xdr:spPr>
        <a:xfrm>
          <a:off x="14227175" y="635571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97790</xdr:rowOff>
    </xdr:from>
    <xdr:to>
      <xdr:col>73</xdr:col>
      <xdr:colOff>44450</xdr:colOff>
      <xdr:row>39</xdr:row>
      <xdr:rowOff>29845</xdr:rowOff>
    </xdr:to>
    <xdr:sp macro="" textlink="">
      <xdr:nvSpPr>
        <xdr:cNvPr id="402" name="楕円 401"/>
        <xdr:cNvSpPr/>
      </xdr:nvSpPr>
      <xdr:spPr>
        <a:xfrm>
          <a:off x="13731240" y="646811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39370</xdr:rowOff>
    </xdr:from>
    <xdr:ext cx="758825" cy="253365"/>
    <xdr:sp macro="" textlink="">
      <xdr:nvSpPr>
        <xdr:cNvPr id="403" name="テキスト ボックス 402"/>
        <xdr:cNvSpPr txBox="1"/>
      </xdr:nvSpPr>
      <xdr:spPr>
        <a:xfrm>
          <a:off x="13421995" y="624205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13970</xdr:rowOff>
    </xdr:from>
    <xdr:to>
      <xdr:col>68</xdr:col>
      <xdr:colOff>188595</xdr:colOff>
      <xdr:row>38</xdr:row>
      <xdr:rowOff>113030</xdr:rowOff>
    </xdr:to>
    <xdr:sp macro="" textlink="">
      <xdr:nvSpPr>
        <xdr:cNvPr id="404" name="楕円 403"/>
        <xdr:cNvSpPr/>
      </xdr:nvSpPr>
      <xdr:spPr>
        <a:xfrm>
          <a:off x="12926060" y="638429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36</xdr:row>
      <xdr:rowOff>123190</xdr:rowOff>
    </xdr:from>
    <xdr:ext cx="762000" cy="250190"/>
    <xdr:sp macro="" textlink="">
      <xdr:nvSpPr>
        <xdr:cNvPr id="405" name="テキスト ボックス 404"/>
        <xdr:cNvSpPr txBox="1"/>
      </xdr:nvSpPr>
      <xdr:spPr>
        <a:xfrm>
          <a:off x="12635865" y="615823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32385</xdr:rowOff>
    </xdr:from>
    <xdr:to>
      <xdr:col>64</xdr:col>
      <xdr:colOff>152400</xdr:colOff>
      <xdr:row>38</xdr:row>
      <xdr:rowOff>131445</xdr:rowOff>
    </xdr:to>
    <xdr:sp macro="" textlink="">
      <xdr:nvSpPr>
        <xdr:cNvPr id="406" name="楕円 405"/>
        <xdr:cNvSpPr/>
      </xdr:nvSpPr>
      <xdr:spPr>
        <a:xfrm>
          <a:off x="12120880" y="64027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141605</xdr:rowOff>
    </xdr:from>
    <xdr:ext cx="762000" cy="250190"/>
    <xdr:sp macro="" textlink="">
      <xdr:nvSpPr>
        <xdr:cNvPr id="407" name="テキスト ボックス 406"/>
        <xdr:cNvSpPr txBox="1"/>
      </xdr:nvSpPr>
      <xdr:spPr>
        <a:xfrm>
          <a:off x="11832590" y="617664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5715</xdr:rowOff>
    </xdr:from>
    <xdr:to>
      <xdr:col>85</xdr:col>
      <xdr:colOff>95250</xdr:colOff>
      <xdr:row>8</xdr:row>
      <xdr:rowOff>149225</xdr:rowOff>
    </xdr:to>
    <xdr:sp macro="" textlink="">
      <xdr:nvSpPr>
        <xdr:cNvPr id="408" name="正方形/長方形 407"/>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24765</xdr:rowOff>
    </xdr:from>
    <xdr:ext cx="1435735" cy="302895"/>
    <xdr:sp macro="" textlink="">
      <xdr:nvSpPr>
        <xdr:cNvPr id="409" name="テキスト ボックス 408"/>
        <xdr:cNvSpPr txBox="1"/>
      </xdr:nvSpPr>
      <xdr:spPr>
        <a:xfrm>
          <a:off x="12396470" y="1533525"/>
          <a:ext cx="143573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7825" cy="351155"/>
    <xdr:sp macro="" textlink="">
      <xdr:nvSpPr>
        <xdr:cNvPr id="410" name="テキスト ボックス 409"/>
        <xdr:cNvSpPr txBox="1"/>
      </xdr:nvSpPr>
      <xdr:spPr>
        <a:xfrm>
          <a:off x="13794740" y="1508760"/>
          <a:ext cx="1647825"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86995</xdr:rowOff>
    </xdr:from>
    <xdr:to>
      <xdr:col>93</xdr:col>
      <xdr:colOff>6350</xdr:colOff>
      <xdr:row>10</xdr:row>
      <xdr:rowOff>0</xdr:rowOff>
    </xdr:to>
    <xdr:sp macro="" textlink="">
      <xdr:nvSpPr>
        <xdr:cNvPr id="411" name="正方形/長方形 410"/>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106045</xdr:rowOff>
    </xdr:from>
    <xdr:to>
      <xdr:col>93</xdr:col>
      <xdr:colOff>6350</xdr:colOff>
      <xdr:row>11</xdr:row>
      <xdr:rowOff>18415</xdr:rowOff>
    </xdr:to>
    <xdr:sp macro="" textlink="">
      <xdr:nvSpPr>
        <xdr:cNvPr id="412" name="正方形/長方形 411"/>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86995</xdr:rowOff>
    </xdr:from>
    <xdr:to>
      <xdr:col>99</xdr:col>
      <xdr:colOff>146050</xdr:colOff>
      <xdr:row>10</xdr:row>
      <xdr:rowOff>0</xdr:rowOff>
    </xdr:to>
    <xdr:sp macro="" textlink="">
      <xdr:nvSpPr>
        <xdr:cNvPr id="413" name="正方形/長方形 412"/>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106045</xdr:rowOff>
    </xdr:from>
    <xdr:to>
      <xdr:col>99</xdr:col>
      <xdr:colOff>146050</xdr:colOff>
      <xdr:row>11</xdr:row>
      <xdr:rowOff>18415</xdr:rowOff>
    </xdr:to>
    <xdr:sp macro="" textlink="">
      <xdr:nvSpPr>
        <xdr:cNvPr id="414" name="正方形/長方形 413"/>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86995</xdr:rowOff>
    </xdr:from>
    <xdr:to>
      <xdr:col>106</xdr:col>
      <xdr:colOff>139700</xdr:colOff>
      <xdr:row>10</xdr:row>
      <xdr:rowOff>0</xdr:rowOff>
    </xdr:to>
    <xdr:sp macro="" textlink="">
      <xdr:nvSpPr>
        <xdr:cNvPr id="415" name="正方形/長方形 414"/>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100</xdr:col>
      <xdr:colOff>127000</xdr:colOff>
      <xdr:row>9</xdr:row>
      <xdr:rowOff>106045</xdr:rowOff>
    </xdr:from>
    <xdr:to>
      <xdr:col>106</xdr:col>
      <xdr:colOff>139700</xdr:colOff>
      <xdr:row>11</xdr:row>
      <xdr:rowOff>18415</xdr:rowOff>
    </xdr:to>
    <xdr:sp macro="" textlink="">
      <xdr:nvSpPr>
        <xdr:cNvPr id="416" name="正方形/長方形 415"/>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80645</xdr:rowOff>
    </xdr:from>
    <xdr:to>
      <xdr:col>85</xdr:col>
      <xdr:colOff>95250</xdr:colOff>
      <xdr:row>25</xdr:row>
      <xdr:rowOff>93345</xdr:rowOff>
    </xdr:to>
    <xdr:sp macro="" textlink="">
      <xdr:nvSpPr>
        <xdr:cNvPr id="417" name="正方形/長方形 416"/>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115</xdr:col>
      <xdr:colOff>31750</xdr:colOff>
      <xdr:row>25</xdr:row>
      <xdr:rowOff>93345</xdr:rowOff>
    </xdr:to>
    <xdr:sp macro="" textlink="">
      <xdr:nvSpPr>
        <xdr:cNvPr id="418" name="正方形/長方形 417"/>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80645</xdr:rowOff>
    </xdr:from>
    <xdr:to>
      <xdr:col>104</xdr:col>
      <xdr:colOff>114300</xdr:colOff>
      <xdr:row>12</xdr:row>
      <xdr:rowOff>161925</xdr:rowOff>
    </xdr:to>
    <xdr:sp macro="" textlink="">
      <xdr:nvSpPr>
        <xdr:cNvPr id="419" name="正方形/長方形 418"/>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188595</xdr:colOff>
      <xdr:row>13</xdr:row>
      <xdr:rowOff>55880</xdr:rowOff>
    </xdr:from>
    <xdr:to>
      <xdr:col>114</xdr:col>
      <xdr:colOff>114300</xdr:colOff>
      <xdr:row>25</xdr:row>
      <xdr:rowOff>31115</xdr:rowOff>
    </xdr:to>
    <xdr:sp macro="" textlink="" fLocksText="0">
      <xdr:nvSpPr>
        <xdr:cNvPr id="420" name="テキスト ボックス 419"/>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前年度より一般会計等に係る地方債の現在高が増加したことに伴い、将来負担額は増加したが、基金積立金の増加及び交付税措置の高い起債の借入等により基準財政需要額算入見込額の増加もあり、将来負担比率はマイナスを維持している。今後、大型建設事業が見込まれていることから、地方債の増加や充当可能基金の減少が続くことが想定されるが、引き続き地方債の発行を交付税算入の高いものに留める</a:t>
          </a:r>
          <a:r>
            <a:rPr kumimoji="1" lang="ja-JP" altLang="en-US" sz="1300">
              <a:solidFill>
                <a:sysClr val="windowText" lastClr="000000"/>
              </a:solidFill>
              <a:latin typeface="ＭＳ Ｐゴシック"/>
              <a:ea typeface="ＭＳ Ｐゴシック"/>
            </a:rPr>
            <a:t>等の</a:t>
          </a:r>
          <a:r>
            <a:rPr kumimoji="1" lang="ja-JP" altLang="en-US" sz="1300">
              <a:latin typeface="ＭＳ Ｐゴシック"/>
              <a:ea typeface="ＭＳ Ｐゴシック"/>
            </a:rPr>
            <a:t>事業実施の適正化を図り、財政の健全化に努め、現在の水準を維持する。</a:t>
          </a:r>
        </a:p>
      </xdr:txBody>
    </xdr:sp>
    <xdr:clientData/>
  </xdr:twoCellAnchor>
  <xdr:oneCellAnchor>
    <xdr:from>
      <xdr:col>61</xdr:col>
      <xdr:colOff>6350</xdr:colOff>
      <xdr:row>10</xdr:row>
      <xdr:rowOff>61595</xdr:rowOff>
    </xdr:from>
    <xdr:ext cx="295275" cy="220345"/>
    <xdr:sp macro="" textlink="">
      <xdr:nvSpPr>
        <xdr:cNvPr id="421" name="テキスト ボックス 420"/>
        <xdr:cNvSpPr txBox="1"/>
      </xdr:nvSpPr>
      <xdr:spPr>
        <a:xfrm>
          <a:off x="11510645" y="173799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93345</xdr:rowOff>
    </xdr:from>
    <xdr:to>
      <xdr:col>85</xdr:col>
      <xdr:colOff>95250</xdr:colOff>
      <xdr:row>25</xdr:row>
      <xdr:rowOff>93345</xdr:rowOff>
    </xdr:to>
    <xdr:cxnSp macro="">
      <xdr:nvCxnSpPr>
        <xdr:cNvPr id="422" name="直線コネクタ 421"/>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121920</xdr:rowOff>
    </xdr:from>
    <xdr:ext cx="758825" cy="250190"/>
    <xdr:sp macro="" textlink="">
      <xdr:nvSpPr>
        <xdr:cNvPr id="423" name="テキスト ボックス 422"/>
        <xdr:cNvSpPr txBox="1"/>
      </xdr:nvSpPr>
      <xdr:spPr>
        <a:xfrm>
          <a:off x="10870565" y="41452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124460</xdr:rowOff>
    </xdr:from>
    <xdr:to>
      <xdr:col>85</xdr:col>
      <xdr:colOff>95250</xdr:colOff>
      <xdr:row>22</xdr:row>
      <xdr:rowOff>124460</xdr:rowOff>
    </xdr:to>
    <xdr:cxnSp macro="">
      <xdr:nvCxnSpPr>
        <xdr:cNvPr id="424" name="直線コネクタ 423"/>
        <xdr:cNvCxnSpPr/>
      </xdr:nvCxnSpPr>
      <xdr:spPr>
        <a:xfrm>
          <a:off x="11548745" y="381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152400</xdr:rowOff>
    </xdr:from>
    <xdr:ext cx="758825" cy="253365"/>
    <xdr:sp macro="" textlink="">
      <xdr:nvSpPr>
        <xdr:cNvPr id="425" name="テキスト ボックス 424"/>
        <xdr:cNvSpPr txBox="1"/>
      </xdr:nvSpPr>
      <xdr:spPr>
        <a:xfrm>
          <a:off x="10870565" y="367284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154940</xdr:rowOff>
    </xdr:from>
    <xdr:to>
      <xdr:col>85</xdr:col>
      <xdr:colOff>95250</xdr:colOff>
      <xdr:row>19</xdr:row>
      <xdr:rowOff>154940</xdr:rowOff>
    </xdr:to>
    <xdr:cxnSp macro="">
      <xdr:nvCxnSpPr>
        <xdr:cNvPr id="426" name="直線コネクタ 425"/>
        <xdr:cNvCxnSpPr/>
      </xdr:nvCxnSpPr>
      <xdr:spPr>
        <a:xfrm>
          <a:off x="11548745" y="33401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58825" cy="250190"/>
    <xdr:sp macro="" textlink="">
      <xdr:nvSpPr>
        <xdr:cNvPr id="427" name="テキスト ボックス 426"/>
        <xdr:cNvSpPr txBox="1"/>
      </xdr:nvSpPr>
      <xdr:spPr>
        <a:xfrm>
          <a:off x="10870565" y="320167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18415</xdr:rowOff>
    </xdr:from>
    <xdr:to>
      <xdr:col>85</xdr:col>
      <xdr:colOff>95250</xdr:colOff>
      <xdr:row>17</xdr:row>
      <xdr:rowOff>18415</xdr:rowOff>
    </xdr:to>
    <xdr:cxnSp macro="">
      <xdr:nvCxnSpPr>
        <xdr:cNvPr id="428" name="直線コネクタ 427"/>
        <xdr:cNvCxnSpPr/>
      </xdr:nvCxnSpPr>
      <xdr:spPr>
        <a:xfrm>
          <a:off x="11548745" y="28682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47625</xdr:rowOff>
    </xdr:from>
    <xdr:ext cx="758825" cy="250190"/>
    <xdr:sp macro="" textlink="">
      <xdr:nvSpPr>
        <xdr:cNvPr id="429" name="テキスト ボックス 428"/>
        <xdr:cNvSpPr txBox="1"/>
      </xdr:nvSpPr>
      <xdr:spPr>
        <a:xfrm>
          <a:off x="10870565" y="272986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50165</xdr:rowOff>
    </xdr:from>
    <xdr:to>
      <xdr:col>85</xdr:col>
      <xdr:colOff>95250</xdr:colOff>
      <xdr:row>14</xdr:row>
      <xdr:rowOff>50165</xdr:rowOff>
    </xdr:to>
    <xdr:cxnSp macro="">
      <xdr:nvCxnSpPr>
        <xdr:cNvPr id="430" name="直線コネクタ 429"/>
        <xdr:cNvCxnSpPr/>
      </xdr:nvCxnSpPr>
      <xdr:spPr>
        <a:xfrm>
          <a:off x="11548745" y="2397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78105</xdr:rowOff>
    </xdr:from>
    <xdr:ext cx="758825" cy="253365"/>
    <xdr:sp macro="" textlink="">
      <xdr:nvSpPr>
        <xdr:cNvPr id="431" name="テキスト ボックス 430"/>
        <xdr:cNvSpPr txBox="1"/>
      </xdr:nvSpPr>
      <xdr:spPr>
        <a:xfrm>
          <a:off x="10870565" y="225742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80645</xdr:rowOff>
    </xdr:from>
    <xdr:to>
      <xdr:col>85</xdr:col>
      <xdr:colOff>95250</xdr:colOff>
      <xdr:row>11</xdr:row>
      <xdr:rowOff>80645</xdr:rowOff>
    </xdr:to>
    <xdr:cxnSp macro="">
      <xdr:nvCxnSpPr>
        <xdr:cNvPr id="432" name="直線コネクタ 431"/>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80645</xdr:rowOff>
    </xdr:from>
    <xdr:to>
      <xdr:col>85</xdr:col>
      <xdr:colOff>95250</xdr:colOff>
      <xdr:row>25</xdr:row>
      <xdr:rowOff>93345</xdr:rowOff>
    </xdr:to>
    <xdr:sp macro="" textlink="">
      <xdr:nvSpPr>
        <xdr:cNvPr id="433"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50165</xdr:rowOff>
    </xdr:from>
    <xdr:to>
      <xdr:col>81</xdr:col>
      <xdr:colOff>44450</xdr:colOff>
      <xdr:row>23</xdr:row>
      <xdr:rowOff>64770</xdr:rowOff>
    </xdr:to>
    <xdr:cxnSp macro="">
      <xdr:nvCxnSpPr>
        <xdr:cNvPr id="434" name="直線コネクタ 433"/>
        <xdr:cNvCxnSpPr/>
      </xdr:nvCxnSpPr>
      <xdr:spPr>
        <a:xfrm flipV="1">
          <a:off x="15320645" y="2397125"/>
          <a:ext cx="0" cy="15233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38100</xdr:rowOff>
    </xdr:from>
    <xdr:ext cx="758825" cy="253365"/>
    <xdr:sp macro="" textlink="">
      <xdr:nvSpPr>
        <xdr:cNvPr id="435" name="将来負担の状況最小値テキスト"/>
        <xdr:cNvSpPr txBox="1"/>
      </xdr:nvSpPr>
      <xdr:spPr>
        <a:xfrm>
          <a:off x="15409545" y="3893820"/>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161.5</a:t>
          </a:r>
          <a:endParaRPr kumimoji="1" lang="ja-JP" altLang="en-US" sz="1000" b="1">
            <a:latin typeface="ＭＳ Ｐゴシック"/>
            <a:ea typeface="ＭＳ Ｐゴシック"/>
          </a:endParaRPr>
        </a:p>
      </xdr:txBody>
    </xdr:sp>
    <xdr:clientData/>
  </xdr:oneCellAnchor>
  <xdr:twoCellAnchor>
    <xdr:from>
      <xdr:col>80</xdr:col>
      <xdr:colOff>165100</xdr:colOff>
      <xdr:row>23</xdr:row>
      <xdr:rowOff>64770</xdr:rowOff>
    </xdr:from>
    <xdr:to>
      <xdr:col>81</xdr:col>
      <xdr:colOff>133350</xdr:colOff>
      <xdr:row>23</xdr:row>
      <xdr:rowOff>64770</xdr:rowOff>
    </xdr:to>
    <xdr:cxnSp macro="">
      <xdr:nvCxnSpPr>
        <xdr:cNvPr id="436" name="直線コネクタ 435"/>
        <xdr:cNvCxnSpPr/>
      </xdr:nvCxnSpPr>
      <xdr:spPr>
        <a:xfrm>
          <a:off x="15252700" y="392049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84455</xdr:rowOff>
    </xdr:from>
    <xdr:ext cx="758825" cy="250190"/>
    <xdr:sp macro="" textlink="">
      <xdr:nvSpPr>
        <xdr:cNvPr id="437" name="将来負担の状況最大値テキスト"/>
        <xdr:cNvSpPr txBox="1"/>
      </xdr:nvSpPr>
      <xdr:spPr>
        <a:xfrm>
          <a:off x="15409545" y="209613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50165</xdr:rowOff>
    </xdr:from>
    <xdr:to>
      <xdr:col>81</xdr:col>
      <xdr:colOff>133350</xdr:colOff>
      <xdr:row>14</xdr:row>
      <xdr:rowOff>50165</xdr:rowOff>
    </xdr:to>
    <xdr:cxnSp macro="">
      <xdr:nvCxnSpPr>
        <xdr:cNvPr id="438" name="直線コネクタ 437"/>
        <xdr:cNvCxnSpPr/>
      </xdr:nvCxnSpPr>
      <xdr:spPr>
        <a:xfrm>
          <a:off x="15252700" y="239712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140335</xdr:rowOff>
    </xdr:from>
    <xdr:ext cx="758825" cy="250190"/>
    <xdr:sp macro="" textlink="">
      <xdr:nvSpPr>
        <xdr:cNvPr id="439" name="将来負担の状況平均値テキスト"/>
        <xdr:cNvSpPr txBox="1"/>
      </xdr:nvSpPr>
      <xdr:spPr>
        <a:xfrm>
          <a:off x="15409545" y="2319655"/>
          <a:ext cx="75882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188595</xdr:colOff>
      <xdr:row>14</xdr:row>
      <xdr:rowOff>0</xdr:rowOff>
    </xdr:from>
    <xdr:to>
      <xdr:col>81</xdr:col>
      <xdr:colOff>95250</xdr:colOff>
      <xdr:row>14</xdr:row>
      <xdr:rowOff>99060</xdr:rowOff>
    </xdr:to>
    <xdr:sp macro="" textlink="">
      <xdr:nvSpPr>
        <xdr:cNvPr id="440" name="フローチャート: 判断 439"/>
        <xdr:cNvSpPr/>
      </xdr:nvSpPr>
      <xdr:spPr>
        <a:xfrm>
          <a:off x="1527619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188595</xdr:colOff>
      <xdr:row>14</xdr:row>
      <xdr:rowOff>0</xdr:rowOff>
    </xdr:from>
    <xdr:to>
      <xdr:col>77</xdr:col>
      <xdr:colOff>95250</xdr:colOff>
      <xdr:row>14</xdr:row>
      <xdr:rowOff>99060</xdr:rowOff>
    </xdr:to>
    <xdr:sp macro="" textlink="">
      <xdr:nvSpPr>
        <xdr:cNvPr id="441" name="フローチャート: 判断 440"/>
        <xdr:cNvSpPr/>
      </xdr:nvSpPr>
      <xdr:spPr>
        <a:xfrm>
          <a:off x="14521815" y="234696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109220</xdr:rowOff>
    </xdr:from>
    <xdr:ext cx="736600" cy="250190"/>
    <xdr:sp macro="" textlink="">
      <xdr:nvSpPr>
        <xdr:cNvPr id="442" name="テキスト ボックス 441"/>
        <xdr:cNvSpPr txBox="1"/>
      </xdr:nvSpPr>
      <xdr:spPr>
        <a:xfrm>
          <a:off x="14227175" y="2120900"/>
          <a:ext cx="7366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14</xdr:row>
      <xdr:rowOff>0</xdr:rowOff>
    </xdr:from>
    <xdr:to>
      <xdr:col>73</xdr:col>
      <xdr:colOff>44450</xdr:colOff>
      <xdr:row>14</xdr:row>
      <xdr:rowOff>99060</xdr:rowOff>
    </xdr:to>
    <xdr:sp macro="" textlink="">
      <xdr:nvSpPr>
        <xdr:cNvPr id="443" name="フローチャート: 判断 442"/>
        <xdr:cNvSpPr/>
      </xdr:nvSpPr>
      <xdr:spPr>
        <a:xfrm>
          <a:off x="13731240" y="234696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109220</xdr:rowOff>
    </xdr:from>
    <xdr:ext cx="758825" cy="250190"/>
    <xdr:sp macro="" textlink="">
      <xdr:nvSpPr>
        <xdr:cNvPr id="444" name="テキスト ボックス 443"/>
        <xdr:cNvSpPr txBox="1"/>
      </xdr:nvSpPr>
      <xdr:spPr>
        <a:xfrm>
          <a:off x="13421995" y="212090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64770</xdr:rowOff>
    </xdr:from>
    <xdr:to>
      <xdr:col>68</xdr:col>
      <xdr:colOff>188595</xdr:colOff>
      <xdr:row>14</xdr:row>
      <xdr:rowOff>164465</xdr:rowOff>
    </xdr:to>
    <xdr:sp macro="" textlink="">
      <xdr:nvSpPr>
        <xdr:cNvPr id="445" name="フローチャート: 判断 444"/>
        <xdr:cNvSpPr/>
      </xdr:nvSpPr>
      <xdr:spPr>
        <a:xfrm>
          <a:off x="12926060" y="241173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188595</xdr:colOff>
      <xdr:row>13</xdr:row>
      <xdr:rowOff>6350</xdr:rowOff>
    </xdr:from>
    <xdr:ext cx="762000" cy="253365"/>
    <xdr:sp macro="" textlink="">
      <xdr:nvSpPr>
        <xdr:cNvPr id="446" name="テキスト ボックス 445"/>
        <xdr:cNvSpPr txBox="1"/>
      </xdr:nvSpPr>
      <xdr:spPr>
        <a:xfrm>
          <a:off x="12635865" y="21856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128905</xdr:rowOff>
    </xdr:from>
    <xdr:to>
      <xdr:col>64</xdr:col>
      <xdr:colOff>152400</xdr:colOff>
      <xdr:row>15</xdr:row>
      <xdr:rowOff>60960</xdr:rowOff>
    </xdr:to>
    <xdr:sp macro="" textlink="">
      <xdr:nvSpPr>
        <xdr:cNvPr id="447" name="フローチャート: 判断 446"/>
        <xdr:cNvSpPr/>
      </xdr:nvSpPr>
      <xdr:spPr>
        <a:xfrm>
          <a:off x="12120880" y="24758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71120</xdr:rowOff>
    </xdr:from>
    <xdr:ext cx="762000" cy="250190"/>
    <xdr:sp macro="" textlink="">
      <xdr:nvSpPr>
        <xdr:cNvPr id="448" name="テキスト ボックス 447"/>
        <xdr:cNvSpPr txBox="1"/>
      </xdr:nvSpPr>
      <xdr:spPr>
        <a:xfrm>
          <a:off x="11832590" y="225044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90805</xdr:rowOff>
    </xdr:from>
    <xdr:ext cx="762000" cy="250190"/>
    <xdr:sp macro="" textlink="">
      <xdr:nvSpPr>
        <xdr:cNvPr id="449" name="テキスト ボックス 448"/>
        <xdr:cNvSpPr txBox="1"/>
      </xdr:nvSpPr>
      <xdr:spPr>
        <a:xfrm>
          <a:off x="1512570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90805</xdr:rowOff>
    </xdr:from>
    <xdr:ext cx="762000" cy="250190"/>
    <xdr:sp macro="" textlink="">
      <xdr:nvSpPr>
        <xdr:cNvPr id="450" name="テキスト ボックス 449"/>
        <xdr:cNvSpPr txBox="1"/>
      </xdr:nvSpPr>
      <xdr:spPr>
        <a:xfrm>
          <a:off x="1437132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71</xdr:col>
      <xdr:colOff>188595</xdr:colOff>
      <xdr:row>25</xdr:row>
      <xdr:rowOff>90805</xdr:rowOff>
    </xdr:from>
    <xdr:ext cx="762000" cy="250190"/>
    <xdr:sp macro="" textlink="">
      <xdr:nvSpPr>
        <xdr:cNvPr id="451" name="テキスト ボックス 450"/>
        <xdr:cNvSpPr txBox="1"/>
      </xdr:nvSpPr>
      <xdr:spPr>
        <a:xfrm>
          <a:off x="13578840"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90805</xdr:rowOff>
    </xdr:from>
    <xdr:ext cx="758825" cy="250190"/>
    <xdr:sp macro="" textlink="">
      <xdr:nvSpPr>
        <xdr:cNvPr id="452" name="テキスト ボックス 451"/>
        <xdr:cNvSpPr txBox="1"/>
      </xdr:nvSpPr>
      <xdr:spPr>
        <a:xfrm>
          <a:off x="12781915" y="4281805"/>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90805</xdr:rowOff>
    </xdr:from>
    <xdr:ext cx="762000" cy="250190"/>
    <xdr:sp macro="" textlink="">
      <xdr:nvSpPr>
        <xdr:cNvPr id="453" name="テキスト ボックス 452"/>
        <xdr:cNvSpPr txBox="1"/>
      </xdr:nvSpPr>
      <xdr:spPr>
        <a:xfrm>
          <a:off x="11976735" y="428180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11,805
11,704
100.80
9,347,671
8,937,845
178,109
4,398,082
7,311,587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3175" cy="255905"/>
    <xdr:sp macro="" textlink="">
      <xdr:nvSpPr>
        <xdr:cNvPr id="30" name="テキスト ボックス 29"/>
        <xdr:cNvSpPr txBox="1"/>
      </xdr:nvSpPr>
      <xdr:spPr>
        <a:xfrm>
          <a:off x="63754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3295" cy="255905"/>
    <xdr:sp macro="" textlink="">
      <xdr:nvSpPr>
        <xdr:cNvPr id="31" name="テキスト ボックス 30"/>
        <xdr:cNvSpPr txBox="1"/>
      </xdr:nvSpPr>
      <xdr:spPr>
        <a:xfrm>
          <a:off x="63754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8330" cy="259080"/>
    <xdr:sp macro="" textlink="">
      <xdr:nvSpPr>
        <xdr:cNvPr id="32" name="テキスト ボックス 31"/>
        <xdr:cNvSpPr txBox="1"/>
      </xdr:nvSpPr>
      <xdr:spPr>
        <a:xfrm>
          <a:off x="63754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1610" cy="259080"/>
    <xdr:sp macro="" textlink="">
      <xdr:nvSpPr>
        <xdr:cNvPr id="33" name="テキスト ボックス 32"/>
        <xdr:cNvSpPr txBox="1"/>
      </xdr:nvSpPr>
      <xdr:spPr>
        <a:xfrm>
          <a:off x="63754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179705</xdr:colOff>
      <xdr:row>27</xdr:row>
      <xdr:rowOff>133350</xdr:rowOff>
    </xdr:from>
    <xdr:to>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28</xdr:row>
      <xdr:rowOff>152400</xdr:rowOff>
    </xdr:from>
    <xdr:to>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人件費の比率については、ここ数年は概ね24％台で推移していたが、前年度より</a:t>
          </a:r>
          <a:r>
            <a:rPr kumimoji="1" lang="ja-JP" altLang="en-US" sz="1300">
              <a:solidFill>
                <a:schemeClr val="tx1"/>
              </a:solidFill>
              <a:latin typeface="ＭＳ Ｐゴシック"/>
              <a:ea typeface="ＭＳ Ｐゴシック"/>
            </a:rPr>
            <a:t>1.8</a:t>
          </a:r>
          <a:r>
            <a:rPr kumimoji="1" lang="ja-JP" altLang="en-US" sz="1300">
              <a:solidFill>
                <a:sysClr val="windowText" lastClr="000000"/>
              </a:solidFill>
              <a:latin typeface="ＭＳ Ｐゴシック"/>
              <a:ea typeface="ＭＳ Ｐゴシック"/>
            </a:rPr>
            <a:t>ポイント</a:t>
          </a:r>
          <a:r>
            <a:rPr kumimoji="1" lang="ja-JP" altLang="en-US" sz="1300">
              <a:latin typeface="ＭＳ Ｐゴシック"/>
              <a:ea typeface="ＭＳ Ｐゴシック"/>
            </a:rPr>
            <a:t>増加した。これまで類似団体平均ともほぼ同水準を保っていたが類似団体平均値を上回ったことから、これまで以上に定員管理計画に基づき人件費の適正化を図りつつ、事務事業の見直し等により人件費の削減に努めていく。</a:t>
          </a:r>
        </a:p>
      </xdr:txBody>
    </xdr:sp>
    <xdr:clientData/>
  </xdr:twoCellAnchor>
  <xdr:oneCellAnchor>
    <xdr:from>
      <xdr:col>3</xdr:col>
      <xdr:colOff>123825</xdr:colOff>
      <xdr:row>29</xdr:row>
      <xdr:rowOff>107950</xdr:rowOff>
    </xdr:from>
    <xdr:ext cx="298450" cy="225425"/>
    <xdr:sp macro="" textlink="">
      <xdr:nvSpPr>
        <xdr:cNvPr id="45" name="テキスト ボックス 44"/>
        <xdr:cNvSpPr txBox="1"/>
      </xdr:nvSpPr>
      <xdr:spPr>
        <a:xfrm>
          <a:off x="662940" y="5080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4825" cy="255905"/>
    <xdr:sp macro="" textlink="">
      <xdr:nvSpPr>
        <xdr:cNvPr id="47" name="テキスト ボックス 46"/>
        <xdr:cNvSpPr txBox="1"/>
      </xdr:nvSpPr>
      <xdr:spPr>
        <a:xfrm>
          <a:off x="23368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179705</xdr:colOff>
      <xdr:row>41</xdr:row>
      <xdr:rowOff>146050</xdr:rowOff>
    </xdr:to>
    <xdr:cxnSp macro="">
      <xdr:nvCxnSpPr>
        <xdr:cNvPr id="48" name="直線コネクタ 47"/>
        <xdr:cNvCxnSpPr/>
      </xdr:nvCxnSpPr>
      <xdr:spPr>
        <a:xfrm>
          <a:off x="701040" y="717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4825" cy="259080"/>
    <xdr:sp macro="" textlink="">
      <xdr:nvSpPr>
        <xdr:cNvPr id="49" name="テキスト ボックス 48"/>
        <xdr:cNvSpPr txBox="1"/>
      </xdr:nvSpPr>
      <xdr:spPr>
        <a:xfrm>
          <a:off x="23368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179705</xdr:colOff>
      <xdr:row>39</xdr:row>
      <xdr:rowOff>107950</xdr:rowOff>
    </xdr:to>
    <xdr:cxnSp macro="">
      <xdr:nvCxnSpPr>
        <xdr:cNvPr id="50" name="直線コネクタ 49"/>
        <xdr:cNvCxnSpPr/>
      </xdr:nvCxnSpPr>
      <xdr:spPr>
        <a:xfrm>
          <a:off x="701040" y="679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4825" cy="259080"/>
    <xdr:sp macro="" textlink="">
      <xdr:nvSpPr>
        <xdr:cNvPr id="51" name="テキスト ボックス 50"/>
        <xdr:cNvSpPr txBox="1"/>
      </xdr:nvSpPr>
      <xdr:spPr>
        <a:xfrm>
          <a:off x="23368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179705</xdr:colOff>
      <xdr:row>37</xdr:row>
      <xdr:rowOff>69850</xdr:rowOff>
    </xdr:to>
    <xdr:cxnSp macro="">
      <xdr:nvCxnSpPr>
        <xdr:cNvPr id="52" name="直線コネクタ 51"/>
        <xdr:cNvCxnSpPr/>
      </xdr:nvCxnSpPr>
      <xdr:spPr>
        <a:xfrm>
          <a:off x="701040" y="641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4825" cy="255905"/>
    <xdr:sp macro="" textlink="">
      <xdr:nvSpPr>
        <xdr:cNvPr id="53" name="テキスト ボックス 52"/>
        <xdr:cNvSpPr txBox="1"/>
      </xdr:nvSpPr>
      <xdr:spPr>
        <a:xfrm>
          <a:off x="23368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179705</xdr:colOff>
      <xdr:row>35</xdr:row>
      <xdr:rowOff>31750</xdr:rowOff>
    </xdr:to>
    <xdr:cxnSp macro="">
      <xdr:nvCxnSpPr>
        <xdr:cNvPr id="54" name="直線コネクタ 53"/>
        <xdr:cNvCxnSpPr/>
      </xdr:nvCxnSpPr>
      <xdr:spPr>
        <a:xfrm>
          <a:off x="701040" y="603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4825" cy="259080"/>
    <xdr:sp macro="" textlink="">
      <xdr:nvSpPr>
        <xdr:cNvPr id="55" name="テキスト ボックス 54"/>
        <xdr:cNvSpPr txBox="1"/>
      </xdr:nvSpPr>
      <xdr:spPr>
        <a:xfrm>
          <a:off x="23368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179705</xdr:colOff>
      <xdr:row>32</xdr:row>
      <xdr:rowOff>165100</xdr:rowOff>
    </xdr:to>
    <xdr:cxnSp macro="">
      <xdr:nvCxnSpPr>
        <xdr:cNvPr id="56" name="直線コネクタ 55"/>
        <xdr:cNvCxnSpPr/>
      </xdr:nvCxnSpPr>
      <xdr:spPr>
        <a:xfrm>
          <a:off x="701040" y="565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4825" cy="259080"/>
    <xdr:sp macro="" textlink="">
      <xdr:nvSpPr>
        <xdr:cNvPr id="57" name="テキスト ボックス 56"/>
        <xdr:cNvSpPr txBox="1"/>
      </xdr:nvSpPr>
      <xdr:spPr>
        <a:xfrm>
          <a:off x="23368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30</xdr:row>
      <xdr:rowOff>127000</xdr:rowOff>
    </xdr:to>
    <xdr:cxnSp macro="">
      <xdr:nvCxnSpPr>
        <xdr:cNvPr id="58" name="直線コネクタ 57"/>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4825" cy="255905"/>
    <xdr:sp macro="" textlink="">
      <xdr:nvSpPr>
        <xdr:cNvPr id="59" name="テキスト ボックス 58"/>
        <xdr:cNvSpPr txBox="1"/>
      </xdr:nvSpPr>
      <xdr:spPr>
        <a:xfrm>
          <a:off x="23368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179705</xdr:colOff>
      <xdr:row>44</xdr:row>
      <xdr:rowOff>12700</xdr:rowOff>
    </xdr:to>
    <xdr:sp macro="" textlink="">
      <xdr:nvSpPr>
        <xdr:cNvPr id="60"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xdr:cNvCxnSpPr/>
      </xdr:nvCxnSpPr>
      <xdr:spPr>
        <a:xfrm flipV="1">
          <a:off x="4338320" y="584962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129540</xdr:rowOff>
    </xdr:from>
    <xdr:ext cx="762000" cy="259080"/>
    <xdr:sp macro="" textlink="">
      <xdr:nvSpPr>
        <xdr:cNvPr id="62" name="人件費最小値テキスト"/>
        <xdr:cNvSpPr txBox="1"/>
      </xdr:nvSpPr>
      <xdr:spPr>
        <a:xfrm>
          <a:off x="4427220" y="6987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45.8</a:t>
          </a:r>
          <a:endParaRPr kumimoji="1" lang="ja-JP" altLang="en-US" sz="1000" b="1">
            <a:latin typeface="ＭＳ Ｐゴシック"/>
            <a:ea typeface="ＭＳ Ｐゴシック"/>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xdr:cNvCxnSpPr/>
      </xdr:nvCxnSpPr>
      <xdr:spPr>
        <a:xfrm>
          <a:off x="4269740" y="701548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106680</xdr:rowOff>
    </xdr:from>
    <xdr:ext cx="762000" cy="259080"/>
    <xdr:sp macro="" textlink="">
      <xdr:nvSpPr>
        <xdr:cNvPr id="64" name="人件費最大値テキスト"/>
        <xdr:cNvSpPr txBox="1"/>
      </xdr:nvSpPr>
      <xdr:spPr>
        <a:xfrm>
          <a:off x="4427220" y="559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15.2</a:t>
          </a:r>
          <a:endParaRPr kumimoji="1" lang="ja-JP" altLang="en-US" sz="1000" b="1">
            <a:latin typeface="ＭＳ Ｐゴシック"/>
            <a:ea typeface="ＭＳ Ｐゴシック"/>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xdr:cNvCxnSpPr/>
      </xdr:nvCxnSpPr>
      <xdr:spPr>
        <a:xfrm>
          <a:off x="4269740" y="584962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36</xdr:row>
      <xdr:rowOff>31750</xdr:rowOff>
    </xdr:from>
    <xdr:to>
      <xdr:col>24</xdr:col>
      <xdr:colOff>25400</xdr:colOff>
      <xdr:row>36</xdr:row>
      <xdr:rowOff>100330</xdr:rowOff>
    </xdr:to>
    <xdr:cxnSp macro="">
      <xdr:nvCxnSpPr>
        <xdr:cNvPr id="66" name="直線コネクタ 65"/>
        <xdr:cNvCxnSpPr/>
      </xdr:nvCxnSpPr>
      <xdr:spPr>
        <a:xfrm>
          <a:off x="3594100" y="6203950"/>
          <a:ext cx="7442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31750</xdr:rowOff>
    </xdr:from>
    <xdr:ext cx="762000" cy="255905"/>
    <xdr:sp macro="" textlink="">
      <xdr:nvSpPr>
        <xdr:cNvPr id="67" name="人件費平均値テキスト"/>
        <xdr:cNvSpPr txBox="1"/>
      </xdr:nvSpPr>
      <xdr:spPr>
        <a:xfrm>
          <a:off x="4427220" y="60325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xdr:cNvSpPr/>
      </xdr:nvSpPr>
      <xdr:spPr>
        <a:xfrm>
          <a:off x="4307840" y="61874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31750</xdr:rowOff>
    </xdr:from>
    <xdr:to>
      <xdr:col>19</xdr:col>
      <xdr:colOff>179705</xdr:colOff>
      <xdr:row>36</xdr:row>
      <xdr:rowOff>31750</xdr:rowOff>
    </xdr:to>
    <xdr:cxnSp macro="">
      <xdr:nvCxnSpPr>
        <xdr:cNvPr id="69" name="直線コネクタ 68"/>
        <xdr:cNvCxnSpPr/>
      </xdr:nvCxnSpPr>
      <xdr:spPr>
        <a:xfrm>
          <a:off x="2794000" y="6203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xdr:cNvSpPr/>
      </xdr:nvSpPr>
      <xdr:spPr>
        <a:xfrm>
          <a:off x="3550920" y="6160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74930</xdr:rowOff>
    </xdr:from>
    <xdr:ext cx="733425" cy="255905"/>
    <xdr:sp macro="" textlink="">
      <xdr:nvSpPr>
        <xdr:cNvPr id="71" name="テキスト ボックス 70"/>
        <xdr:cNvSpPr txBox="1"/>
      </xdr:nvSpPr>
      <xdr:spPr>
        <a:xfrm>
          <a:off x="3241040" y="624713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5080</xdr:rowOff>
    </xdr:from>
    <xdr:to>
      <xdr:col>15</xdr:col>
      <xdr:colOff>98425</xdr:colOff>
      <xdr:row>36</xdr:row>
      <xdr:rowOff>31750</xdr:rowOff>
    </xdr:to>
    <xdr:cxnSp macro="">
      <xdr:nvCxnSpPr>
        <xdr:cNvPr id="72" name="直線コネクタ 71"/>
        <xdr:cNvCxnSpPr/>
      </xdr:nvCxnSpPr>
      <xdr:spPr>
        <a:xfrm>
          <a:off x="1986280" y="6177280"/>
          <a:ext cx="80772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xdr:cNvSpPr/>
      </xdr:nvSpPr>
      <xdr:spPr>
        <a:xfrm>
          <a:off x="27432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85090</xdr:rowOff>
    </xdr:from>
    <xdr:ext cx="762000" cy="259080"/>
    <xdr:sp macro="" textlink="">
      <xdr:nvSpPr>
        <xdr:cNvPr id="74" name="テキスト ボックス 73"/>
        <xdr:cNvSpPr txBox="1"/>
      </xdr:nvSpPr>
      <xdr:spPr>
        <a:xfrm>
          <a:off x="2453640" y="59143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36</xdr:row>
      <xdr:rowOff>5080</xdr:rowOff>
    </xdr:from>
    <xdr:to>
      <xdr:col>11</xdr:col>
      <xdr:colOff>9525</xdr:colOff>
      <xdr:row>36</xdr:row>
      <xdr:rowOff>27940</xdr:rowOff>
    </xdr:to>
    <xdr:cxnSp macro="">
      <xdr:nvCxnSpPr>
        <xdr:cNvPr id="75" name="直線コネクタ 74"/>
        <xdr:cNvCxnSpPr/>
      </xdr:nvCxnSpPr>
      <xdr:spPr>
        <a:xfrm flipV="1">
          <a:off x="1198880" y="6177280"/>
          <a:ext cx="7874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xdr:cNvSpPr/>
      </xdr:nvSpPr>
      <xdr:spPr>
        <a:xfrm>
          <a:off x="1955800" y="61302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44450</xdr:rowOff>
    </xdr:from>
    <xdr:ext cx="762000" cy="259080"/>
    <xdr:sp macro="" textlink="">
      <xdr:nvSpPr>
        <xdr:cNvPr id="77" name="テキスト ボックス 76"/>
        <xdr:cNvSpPr txBox="1"/>
      </xdr:nvSpPr>
      <xdr:spPr>
        <a:xfrm>
          <a:off x="1645920" y="6216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xdr:cNvSpPr/>
      </xdr:nvSpPr>
      <xdr:spPr>
        <a:xfrm>
          <a:off x="114808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120650</xdr:rowOff>
    </xdr:from>
    <xdr:ext cx="758825" cy="255905"/>
    <xdr:sp macro="" textlink="">
      <xdr:nvSpPr>
        <xdr:cNvPr id="79" name="テキスト ボックス 78"/>
        <xdr:cNvSpPr txBox="1"/>
      </xdr:nvSpPr>
      <xdr:spPr>
        <a:xfrm>
          <a:off x="858520" y="629285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58825" cy="259080"/>
    <xdr:sp macro="" textlink="">
      <xdr:nvSpPr>
        <xdr:cNvPr id="80" name="テキスト ボックス 79"/>
        <xdr:cNvSpPr txBox="1"/>
      </xdr:nvSpPr>
      <xdr:spPr>
        <a:xfrm>
          <a:off x="41427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58825" cy="259080"/>
    <xdr:sp macro="" textlink="">
      <xdr:nvSpPr>
        <xdr:cNvPr id="81" name="テキスト ボックス 80"/>
        <xdr:cNvSpPr txBox="1"/>
      </xdr:nvSpPr>
      <xdr:spPr>
        <a:xfrm>
          <a:off x="340614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2000" cy="259080"/>
    <xdr:sp macro="" textlink="">
      <xdr:nvSpPr>
        <xdr:cNvPr id="82" name="テキスト ボックス 81"/>
        <xdr:cNvSpPr txBox="1"/>
      </xdr:nvSpPr>
      <xdr:spPr>
        <a:xfrm>
          <a:off x="25984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44</xdr:row>
      <xdr:rowOff>10160</xdr:rowOff>
    </xdr:from>
    <xdr:ext cx="762000" cy="259080"/>
    <xdr:sp macro="" textlink="">
      <xdr:nvSpPr>
        <xdr:cNvPr id="83" name="テキスト ボックス 82"/>
        <xdr:cNvSpPr txBox="1"/>
      </xdr:nvSpPr>
      <xdr:spPr>
        <a:xfrm>
          <a:off x="179705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58825" cy="259080"/>
    <xdr:sp macro="" textlink="">
      <xdr:nvSpPr>
        <xdr:cNvPr id="84" name="テキスト ボックス 83"/>
        <xdr:cNvSpPr txBox="1"/>
      </xdr:nvSpPr>
      <xdr:spPr>
        <a:xfrm>
          <a:off x="10033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49530</xdr:rowOff>
    </xdr:from>
    <xdr:to>
      <xdr:col>24</xdr:col>
      <xdr:colOff>76200</xdr:colOff>
      <xdr:row>36</xdr:row>
      <xdr:rowOff>151130</xdr:rowOff>
    </xdr:to>
    <xdr:sp macro="" textlink="">
      <xdr:nvSpPr>
        <xdr:cNvPr id="85" name="楕円 84"/>
        <xdr:cNvSpPr/>
      </xdr:nvSpPr>
      <xdr:spPr>
        <a:xfrm>
          <a:off x="4307840" y="622173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21590</xdr:rowOff>
    </xdr:from>
    <xdr:ext cx="762000" cy="259080"/>
    <xdr:sp macro="" textlink="">
      <xdr:nvSpPr>
        <xdr:cNvPr id="86" name="人件費該当値テキスト"/>
        <xdr:cNvSpPr txBox="1"/>
      </xdr:nvSpPr>
      <xdr:spPr>
        <a:xfrm>
          <a:off x="4427220" y="6193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35</xdr:row>
      <xdr:rowOff>152400</xdr:rowOff>
    </xdr:from>
    <xdr:to>
      <xdr:col>20</xdr:col>
      <xdr:colOff>38100</xdr:colOff>
      <xdr:row>36</xdr:row>
      <xdr:rowOff>82550</xdr:rowOff>
    </xdr:to>
    <xdr:sp macro="" textlink="">
      <xdr:nvSpPr>
        <xdr:cNvPr id="87" name="楕円 86"/>
        <xdr:cNvSpPr/>
      </xdr:nvSpPr>
      <xdr:spPr>
        <a:xfrm>
          <a:off x="3550920" y="61531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92710</xdr:rowOff>
    </xdr:from>
    <xdr:ext cx="733425" cy="259080"/>
    <xdr:sp macro="" textlink="">
      <xdr:nvSpPr>
        <xdr:cNvPr id="88" name="テキスト ボックス 87"/>
        <xdr:cNvSpPr txBox="1"/>
      </xdr:nvSpPr>
      <xdr:spPr>
        <a:xfrm>
          <a:off x="3241040" y="59220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152400</xdr:rowOff>
    </xdr:from>
    <xdr:to>
      <xdr:col>15</xdr:col>
      <xdr:colOff>149225</xdr:colOff>
      <xdr:row>36</xdr:row>
      <xdr:rowOff>82550</xdr:rowOff>
    </xdr:to>
    <xdr:sp macro="" textlink="">
      <xdr:nvSpPr>
        <xdr:cNvPr id="89" name="楕円 88"/>
        <xdr:cNvSpPr/>
      </xdr:nvSpPr>
      <xdr:spPr>
        <a:xfrm>
          <a:off x="2743200" y="6153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67310</xdr:rowOff>
    </xdr:from>
    <xdr:ext cx="762000" cy="259080"/>
    <xdr:sp macro="" textlink="">
      <xdr:nvSpPr>
        <xdr:cNvPr id="90" name="テキスト ボックス 89"/>
        <xdr:cNvSpPr txBox="1"/>
      </xdr:nvSpPr>
      <xdr:spPr>
        <a:xfrm>
          <a:off x="2453640" y="623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35</xdr:row>
      <xdr:rowOff>125730</xdr:rowOff>
    </xdr:from>
    <xdr:to>
      <xdr:col>11</xdr:col>
      <xdr:colOff>60325</xdr:colOff>
      <xdr:row>36</xdr:row>
      <xdr:rowOff>55880</xdr:rowOff>
    </xdr:to>
    <xdr:sp macro="" textlink="">
      <xdr:nvSpPr>
        <xdr:cNvPr id="91" name="楕円 90"/>
        <xdr:cNvSpPr/>
      </xdr:nvSpPr>
      <xdr:spPr>
        <a:xfrm>
          <a:off x="1955800" y="612648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66040</xdr:rowOff>
    </xdr:from>
    <xdr:ext cx="762000" cy="255905"/>
    <xdr:sp macro="" textlink="">
      <xdr:nvSpPr>
        <xdr:cNvPr id="92" name="テキスト ボックス 91"/>
        <xdr:cNvSpPr txBox="1"/>
      </xdr:nvSpPr>
      <xdr:spPr>
        <a:xfrm>
          <a:off x="1645920" y="58953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93" name="楕円 92"/>
        <xdr:cNvSpPr/>
      </xdr:nvSpPr>
      <xdr:spPr>
        <a:xfrm>
          <a:off x="1148080" y="6149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88900</xdr:rowOff>
    </xdr:from>
    <xdr:ext cx="758825" cy="255905"/>
    <xdr:sp macro="" textlink="">
      <xdr:nvSpPr>
        <xdr:cNvPr id="94" name="テキスト ボックス 93"/>
        <xdr:cNvSpPr txBox="1"/>
      </xdr:nvSpPr>
      <xdr:spPr>
        <a:xfrm>
          <a:off x="858520" y="59182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7</xdr:row>
      <xdr:rowOff>133350</xdr:rowOff>
    </xdr:from>
    <xdr:to>
      <xdr:col>109</xdr:col>
      <xdr:colOff>104775</xdr:colOff>
      <xdr:row>9</xdr:row>
      <xdr:rowOff>44450</xdr:rowOff>
    </xdr:to>
    <xdr:sp macro="" textlink="">
      <xdr:nvSpPr>
        <xdr:cNvPr id="100" name="正方形/長方形 99"/>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8</xdr:row>
      <xdr:rowOff>152400</xdr:rowOff>
    </xdr:from>
    <xdr:to>
      <xdr:col>109</xdr:col>
      <xdr:colOff>104775</xdr:colOff>
      <xdr:row>10</xdr:row>
      <xdr:rowOff>63500</xdr:rowOff>
    </xdr:to>
    <xdr:sp macro="" textlink="">
      <xdr:nvSpPr>
        <xdr:cNvPr id="101" name="正方形/長方形 100"/>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10</xdr:row>
      <xdr:rowOff>127000</xdr:rowOff>
    </xdr:from>
    <xdr:to>
      <xdr:col>113</xdr:col>
      <xdr:colOff>130175</xdr:colOff>
      <xdr:row>24</xdr:row>
      <xdr:rowOff>12700</xdr:rowOff>
    </xdr:to>
    <xdr:sp macro="" textlink="">
      <xdr:nvSpPr>
        <xdr:cNvPr id="103" name="正方形/長方形 102"/>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放課後児童クラブ施設整備工事</a:t>
          </a:r>
          <a:r>
            <a:rPr kumimoji="1" lang="ja-JP" altLang="en-US" sz="1300">
              <a:latin typeface="ＭＳ Ｐゴシック"/>
              <a:ea typeface="ＭＳ Ｐゴシック"/>
            </a:rPr>
            <a:t>の減等により、類似団体平均よりも低い水準を保っている。今後とも、行政コスト削減のため、事務事業の見直しを行うことにより、物件費の抑制に努める。</a:t>
          </a:r>
        </a:p>
      </xdr:txBody>
    </xdr:sp>
    <xdr:clientData/>
  </xdr:twoCellAnchor>
  <xdr:oneCellAnchor>
    <xdr:from>
      <xdr:col>62</xdr:col>
      <xdr:colOff>6350</xdr:colOff>
      <xdr:row>9</xdr:row>
      <xdr:rowOff>107950</xdr:rowOff>
    </xdr:from>
    <xdr:ext cx="295275" cy="225425"/>
    <xdr:sp macro="" textlink="">
      <xdr:nvSpPr>
        <xdr:cNvPr id="106" name="テキスト ボックス 105"/>
        <xdr:cNvSpPr txBox="1"/>
      </xdr:nvSpPr>
      <xdr:spPr>
        <a:xfrm>
          <a:off x="1114806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4825" cy="255905"/>
    <xdr:sp macro="" textlink="">
      <xdr:nvSpPr>
        <xdr:cNvPr id="108" name="テキスト ボックス 107"/>
        <xdr:cNvSpPr txBox="1"/>
      </xdr:nvSpPr>
      <xdr:spPr>
        <a:xfrm>
          <a:off x="1073912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99060</xdr:rowOff>
    </xdr:from>
    <xdr:ext cx="504825" cy="255905"/>
    <xdr:sp macro="" textlink="">
      <xdr:nvSpPr>
        <xdr:cNvPr id="110" name="テキスト ボックス 109"/>
        <xdr:cNvSpPr txBox="1"/>
      </xdr:nvSpPr>
      <xdr:spPr>
        <a:xfrm>
          <a:off x="10739120" y="3699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156210</xdr:rowOff>
    </xdr:from>
    <xdr:ext cx="504825" cy="255905"/>
    <xdr:sp macro="" textlink="">
      <xdr:nvSpPr>
        <xdr:cNvPr id="112" name="テキスト ボックス 111"/>
        <xdr:cNvSpPr txBox="1"/>
      </xdr:nvSpPr>
      <xdr:spPr>
        <a:xfrm>
          <a:off x="10739120" y="3413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41910</xdr:rowOff>
    </xdr:from>
    <xdr:ext cx="504825" cy="255905"/>
    <xdr:sp macro="" textlink="">
      <xdr:nvSpPr>
        <xdr:cNvPr id="114" name="テキスト ボックス 113"/>
        <xdr:cNvSpPr txBox="1"/>
      </xdr:nvSpPr>
      <xdr:spPr>
        <a:xfrm>
          <a:off x="10739120" y="3128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4825" cy="255905"/>
    <xdr:sp macro="" textlink="">
      <xdr:nvSpPr>
        <xdr:cNvPr id="116" name="テキスト ボックス 115"/>
        <xdr:cNvSpPr txBox="1"/>
      </xdr:nvSpPr>
      <xdr:spPr>
        <a:xfrm>
          <a:off x="10739120" y="284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156210</xdr:rowOff>
    </xdr:from>
    <xdr:ext cx="504825" cy="255905"/>
    <xdr:sp macro="" textlink="">
      <xdr:nvSpPr>
        <xdr:cNvPr id="118" name="テキスト ボックス 117"/>
        <xdr:cNvSpPr txBox="1"/>
      </xdr:nvSpPr>
      <xdr:spPr>
        <a:xfrm>
          <a:off x="10739120" y="25565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41910</xdr:rowOff>
    </xdr:from>
    <xdr:ext cx="504825" cy="255905"/>
    <xdr:sp macro="" textlink="">
      <xdr:nvSpPr>
        <xdr:cNvPr id="120" name="テキスト ボックス 119"/>
        <xdr:cNvSpPr txBox="1"/>
      </xdr:nvSpPr>
      <xdr:spPr>
        <a:xfrm>
          <a:off x="10739120" y="227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99060</xdr:rowOff>
    </xdr:from>
    <xdr:ext cx="504825" cy="255905"/>
    <xdr:sp macro="" textlink="">
      <xdr:nvSpPr>
        <xdr:cNvPr id="122" name="テキスト ボックス 121"/>
        <xdr:cNvSpPr txBox="1"/>
      </xdr:nvSpPr>
      <xdr:spPr>
        <a:xfrm>
          <a:off x="10739120" y="198501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4825" cy="255905"/>
    <xdr:sp macro="" textlink="">
      <xdr:nvSpPr>
        <xdr:cNvPr id="124" name="テキスト ボックス 123"/>
        <xdr:cNvSpPr txBox="1"/>
      </xdr:nvSpPr>
      <xdr:spPr>
        <a:xfrm>
          <a:off x="1073912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xdr:cNvCxnSpPr/>
      </xdr:nvCxnSpPr>
      <xdr:spPr>
        <a:xfrm flipV="1">
          <a:off x="14843760" y="2308225"/>
          <a:ext cx="0" cy="13906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21</xdr:row>
      <xdr:rowOff>70485</xdr:rowOff>
    </xdr:from>
    <xdr:ext cx="762000" cy="259080"/>
    <xdr:sp macro="" textlink="">
      <xdr:nvSpPr>
        <xdr:cNvPr id="127" name="物件費最小値テキスト"/>
        <xdr:cNvSpPr txBox="1"/>
      </xdr:nvSpPr>
      <xdr:spPr>
        <a:xfrm>
          <a:off x="14915515" y="3670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98425</xdr:rowOff>
    </xdr:from>
    <xdr:to>
      <xdr:col>82</xdr:col>
      <xdr:colOff>179705</xdr:colOff>
      <xdr:row>21</xdr:row>
      <xdr:rowOff>98425</xdr:rowOff>
    </xdr:to>
    <xdr:cxnSp macro="">
      <xdr:nvCxnSpPr>
        <xdr:cNvPr id="128" name="直線コネクタ 127"/>
        <xdr:cNvCxnSpPr/>
      </xdr:nvCxnSpPr>
      <xdr:spPr>
        <a:xfrm>
          <a:off x="14754860" y="36988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11</xdr:row>
      <xdr:rowOff>166370</xdr:rowOff>
    </xdr:from>
    <xdr:ext cx="762000" cy="255905"/>
    <xdr:sp macro="" textlink="">
      <xdr:nvSpPr>
        <xdr:cNvPr id="129" name="物件費最大値テキスト"/>
        <xdr:cNvSpPr txBox="1"/>
      </xdr:nvSpPr>
      <xdr:spPr>
        <a:xfrm>
          <a:off x="14915515" y="20523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79375</xdr:rowOff>
    </xdr:from>
    <xdr:to>
      <xdr:col>82</xdr:col>
      <xdr:colOff>179705</xdr:colOff>
      <xdr:row>13</xdr:row>
      <xdr:rowOff>79375</xdr:rowOff>
    </xdr:to>
    <xdr:cxnSp macro="">
      <xdr:nvCxnSpPr>
        <xdr:cNvPr id="130" name="直線コネクタ 129"/>
        <xdr:cNvCxnSpPr/>
      </xdr:nvCxnSpPr>
      <xdr:spPr>
        <a:xfrm>
          <a:off x="14754860" y="23082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22225</xdr:rowOff>
    </xdr:from>
    <xdr:to>
      <xdr:col>82</xdr:col>
      <xdr:colOff>107950</xdr:colOff>
      <xdr:row>16</xdr:row>
      <xdr:rowOff>22225</xdr:rowOff>
    </xdr:to>
    <xdr:cxnSp macro="">
      <xdr:nvCxnSpPr>
        <xdr:cNvPr id="131" name="直線コネクタ 130"/>
        <xdr:cNvCxnSpPr/>
      </xdr:nvCxnSpPr>
      <xdr:spPr>
        <a:xfrm>
          <a:off x="14086840" y="2765425"/>
          <a:ext cx="7569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16</xdr:row>
      <xdr:rowOff>133985</xdr:rowOff>
    </xdr:from>
    <xdr:ext cx="762000" cy="255905"/>
    <xdr:sp macro="" textlink="">
      <xdr:nvSpPr>
        <xdr:cNvPr id="132" name="物件費平均値テキスト"/>
        <xdr:cNvSpPr txBox="1"/>
      </xdr:nvSpPr>
      <xdr:spPr>
        <a:xfrm>
          <a:off x="14915515" y="287718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xdr:cNvSpPr/>
      </xdr:nvSpPr>
      <xdr:spPr>
        <a:xfrm>
          <a:off x="1479296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16</xdr:row>
      <xdr:rowOff>22225</xdr:rowOff>
    </xdr:from>
    <xdr:to>
      <xdr:col>78</xdr:col>
      <xdr:colOff>69850</xdr:colOff>
      <xdr:row>16</xdr:row>
      <xdr:rowOff>69850</xdr:rowOff>
    </xdr:to>
    <xdr:cxnSp macro="">
      <xdr:nvCxnSpPr>
        <xdr:cNvPr id="134" name="直線コネクタ 133"/>
        <xdr:cNvCxnSpPr/>
      </xdr:nvCxnSpPr>
      <xdr:spPr>
        <a:xfrm flipV="1">
          <a:off x="13298170" y="2765425"/>
          <a:ext cx="78867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xdr:cNvSpPr/>
      </xdr:nvSpPr>
      <xdr:spPr>
        <a:xfrm>
          <a:off x="1403604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48260</xdr:rowOff>
    </xdr:from>
    <xdr:ext cx="733425" cy="259080"/>
    <xdr:sp macro="" textlink="">
      <xdr:nvSpPr>
        <xdr:cNvPr id="136" name="テキスト ボックス 135"/>
        <xdr:cNvSpPr txBox="1"/>
      </xdr:nvSpPr>
      <xdr:spPr>
        <a:xfrm>
          <a:off x="13746480" y="296291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127000</xdr:rowOff>
    </xdr:from>
    <xdr:to>
      <xdr:col>73</xdr:col>
      <xdr:colOff>179705</xdr:colOff>
      <xdr:row>16</xdr:row>
      <xdr:rowOff>69850</xdr:rowOff>
    </xdr:to>
    <xdr:cxnSp macro="">
      <xdr:nvCxnSpPr>
        <xdr:cNvPr id="137" name="直線コネクタ 136"/>
        <xdr:cNvCxnSpPr/>
      </xdr:nvCxnSpPr>
      <xdr:spPr>
        <a:xfrm>
          <a:off x="12491720" y="2698750"/>
          <a:ext cx="80645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xdr:cNvSpPr/>
      </xdr:nvSpPr>
      <xdr:spPr>
        <a:xfrm>
          <a:off x="13248640" y="28670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38735</xdr:rowOff>
    </xdr:from>
    <xdr:ext cx="762000" cy="259080"/>
    <xdr:sp macro="" textlink="">
      <xdr:nvSpPr>
        <xdr:cNvPr id="139" name="テキスト ボックス 138"/>
        <xdr:cNvSpPr txBox="1"/>
      </xdr:nvSpPr>
      <xdr:spPr>
        <a:xfrm>
          <a:off x="12938760" y="295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107950</xdr:rowOff>
    </xdr:from>
    <xdr:to>
      <xdr:col>69</xdr:col>
      <xdr:colOff>92075</xdr:colOff>
      <xdr:row>15</xdr:row>
      <xdr:rowOff>127000</xdr:rowOff>
    </xdr:to>
    <xdr:cxnSp macro="">
      <xdr:nvCxnSpPr>
        <xdr:cNvPr id="140" name="直線コネクタ 139"/>
        <xdr:cNvCxnSpPr/>
      </xdr:nvCxnSpPr>
      <xdr:spPr>
        <a:xfrm>
          <a:off x="11684000" y="2679700"/>
          <a:ext cx="80772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xdr:cNvSpPr/>
      </xdr:nvSpPr>
      <xdr:spPr>
        <a:xfrm>
          <a:off x="1244092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76835</xdr:rowOff>
    </xdr:from>
    <xdr:ext cx="762000" cy="255905"/>
    <xdr:sp macro="" textlink="">
      <xdr:nvSpPr>
        <xdr:cNvPr id="142" name="テキスト ボックス 141"/>
        <xdr:cNvSpPr txBox="1"/>
      </xdr:nvSpPr>
      <xdr:spPr>
        <a:xfrm>
          <a:off x="12151360" y="28200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16</xdr:row>
      <xdr:rowOff>29210</xdr:rowOff>
    </xdr:from>
    <xdr:to>
      <xdr:col>65</xdr:col>
      <xdr:colOff>53975</xdr:colOff>
      <xdr:row>16</xdr:row>
      <xdr:rowOff>130175</xdr:rowOff>
    </xdr:to>
    <xdr:sp macro="" textlink="">
      <xdr:nvSpPr>
        <xdr:cNvPr id="143" name="フローチャート: 判断 142"/>
        <xdr:cNvSpPr/>
      </xdr:nvSpPr>
      <xdr:spPr>
        <a:xfrm>
          <a:off x="11653520" y="2772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114935</xdr:rowOff>
    </xdr:from>
    <xdr:ext cx="762000" cy="259080"/>
    <xdr:sp macro="" textlink="">
      <xdr:nvSpPr>
        <xdr:cNvPr id="144" name="テキスト ボックス 143"/>
        <xdr:cNvSpPr txBox="1"/>
      </xdr:nvSpPr>
      <xdr:spPr>
        <a:xfrm>
          <a:off x="11343640" y="2858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58825" cy="259080"/>
    <xdr:sp macro="" textlink="">
      <xdr:nvSpPr>
        <xdr:cNvPr id="145" name="テキスト ボックス 144"/>
        <xdr:cNvSpPr txBox="1"/>
      </xdr:nvSpPr>
      <xdr:spPr>
        <a:xfrm>
          <a:off x="1464818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8825" cy="259080"/>
    <xdr:sp macro="" textlink="">
      <xdr:nvSpPr>
        <xdr:cNvPr id="146" name="テキスト ボックス 145"/>
        <xdr:cNvSpPr txBox="1"/>
      </xdr:nvSpPr>
      <xdr:spPr>
        <a:xfrm>
          <a:off x="1389126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9080"/>
    <xdr:sp macro="" textlink="">
      <xdr:nvSpPr>
        <xdr:cNvPr id="147" name="テキスト ボックス 146"/>
        <xdr:cNvSpPr txBox="1"/>
      </xdr:nvSpPr>
      <xdr:spPr>
        <a:xfrm>
          <a:off x="1310386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8" name="テキスト ボックス 147"/>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24</xdr:row>
      <xdr:rowOff>10160</xdr:rowOff>
    </xdr:from>
    <xdr:ext cx="762000" cy="259080"/>
    <xdr:sp macro="" textlink="">
      <xdr:nvSpPr>
        <xdr:cNvPr id="149" name="テキスト ボックス 148"/>
        <xdr:cNvSpPr txBox="1"/>
      </xdr:nvSpPr>
      <xdr:spPr>
        <a:xfrm>
          <a:off x="115011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143510</xdr:rowOff>
    </xdr:from>
    <xdr:to>
      <xdr:col>82</xdr:col>
      <xdr:colOff>158750</xdr:colOff>
      <xdr:row>16</xdr:row>
      <xdr:rowOff>73025</xdr:rowOff>
    </xdr:to>
    <xdr:sp macro="" textlink="">
      <xdr:nvSpPr>
        <xdr:cNvPr id="150" name="楕円 149"/>
        <xdr:cNvSpPr/>
      </xdr:nvSpPr>
      <xdr:spPr>
        <a:xfrm>
          <a:off x="14792960" y="271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14</xdr:row>
      <xdr:rowOff>159385</xdr:rowOff>
    </xdr:from>
    <xdr:ext cx="762000" cy="258445"/>
    <xdr:sp macro="" textlink="">
      <xdr:nvSpPr>
        <xdr:cNvPr id="151" name="物件費該当値テキスト"/>
        <xdr:cNvSpPr txBox="1"/>
      </xdr:nvSpPr>
      <xdr:spPr>
        <a:xfrm>
          <a:off x="14915515" y="25596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143510</xdr:rowOff>
    </xdr:from>
    <xdr:to>
      <xdr:col>78</xdr:col>
      <xdr:colOff>120650</xdr:colOff>
      <xdr:row>16</xdr:row>
      <xdr:rowOff>73025</xdr:rowOff>
    </xdr:to>
    <xdr:sp macro="" textlink="">
      <xdr:nvSpPr>
        <xdr:cNvPr id="152" name="楕円 151"/>
        <xdr:cNvSpPr/>
      </xdr:nvSpPr>
      <xdr:spPr>
        <a:xfrm>
          <a:off x="14036040" y="27152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83185</xdr:rowOff>
    </xdr:from>
    <xdr:ext cx="733425" cy="259080"/>
    <xdr:sp macro="" textlink="">
      <xdr:nvSpPr>
        <xdr:cNvPr id="153" name="テキスト ボックス 152"/>
        <xdr:cNvSpPr txBox="1"/>
      </xdr:nvSpPr>
      <xdr:spPr>
        <a:xfrm>
          <a:off x="13746480" y="248348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16</xdr:row>
      <xdr:rowOff>19050</xdr:rowOff>
    </xdr:from>
    <xdr:to>
      <xdr:col>74</xdr:col>
      <xdr:colOff>31750</xdr:colOff>
      <xdr:row>16</xdr:row>
      <xdr:rowOff>120650</xdr:rowOff>
    </xdr:to>
    <xdr:sp macro="" textlink="">
      <xdr:nvSpPr>
        <xdr:cNvPr id="154" name="楕円 153"/>
        <xdr:cNvSpPr/>
      </xdr:nvSpPr>
      <xdr:spPr>
        <a:xfrm>
          <a:off x="13248640" y="27622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130810</xdr:rowOff>
    </xdr:from>
    <xdr:ext cx="762000" cy="259080"/>
    <xdr:sp macro="" textlink="">
      <xdr:nvSpPr>
        <xdr:cNvPr id="155" name="テキスト ボックス 154"/>
        <xdr:cNvSpPr txBox="1"/>
      </xdr:nvSpPr>
      <xdr:spPr>
        <a:xfrm>
          <a:off x="12938760" y="2531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76200</xdr:rowOff>
    </xdr:from>
    <xdr:to>
      <xdr:col>69</xdr:col>
      <xdr:colOff>142875</xdr:colOff>
      <xdr:row>16</xdr:row>
      <xdr:rowOff>6350</xdr:rowOff>
    </xdr:to>
    <xdr:sp macro="" textlink="">
      <xdr:nvSpPr>
        <xdr:cNvPr id="156" name="楕円 155"/>
        <xdr:cNvSpPr/>
      </xdr:nvSpPr>
      <xdr:spPr>
        <a:xfrm>
          <a:off x="12440920" y="264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16510</xdr:rowOff>
    </xdr:from>
    <xdr:ext cx="762000" cy="259080"/>
    <xdr:sp macro="" textlink="">
      <xdr:nvSpPr>
        <xdr:cNvPr id="157" name="テキスト ボックス 156"/>
        <xdr:cNvSpPr txBox="1"/>
      </xdr:nvSpPr>
      <xdr:spPr>
        <a:xfrm>
          <a:off x="12151360" y="2416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15</xdr:row>
      <xdr:rowOff>57150</xdr:rowOff>
    </xdr:from>
    <xdr:to>
      <xdr:col>65</xdr:col>
      <xdr:colOff>53975</xdr:colOff>
      <xdr:row>15</xdr:row>
      <xdr:rowOff>158750</xdr:rowOff>
    </xdr:to>
    <xdr:sp macro="" textlink="">
      <xdr:nvSpPr>
        <xdr:cNvPr id="158" name="楕円 157"/>
        <xdr:cNvSpPr/>
      </xdr:nvSpPr>
      <xdr:spPr>
        <a:xfrm>
          <a:off x="11653520" y="26289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168910</xdr:rowOff>
    </xdr:from>
    <xdr:ext cx="762000" cy="255905"/>
    <xdr:sp macro="" textlink="">
      <xdr:nvSpPr>
        <xdr:cNvPr id="159" name="テキスト ボックス 158"/>
        <xdr:cNvSpPr txBox="1"/>
      </xdr:nvSpPr>
      <xdr:spPr>
        <a:xfrm>
          <a:off x="11343640" y="2397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179705</xdr:colOff>
      <xdr:row>49</xdr:row>
      <xdr:rowOff>44450</xdr:rowOff>
    </xdr:to>
    <xdr:sp macro="" textlink="">
      <xdr:nvSpPr>
        <xdr:cNvPr id="160" name="正方形/長方形 159"/>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179705</xdr:colOff>
      <xdr:row>47</xdr:row>
      <xdr:rowOff>133350</xdr:rowOff>
    </xdr:from>
    <xdr:to>
      <xdr:col>34</xdr:col>
      <xdr:colOff>120650</xdr:colOff>
      <xdr:row>49</xdr:row>
      <xdr:rowOff>44450</xdr:rowOff>
    </xdr:to>
    <xdr:sp macro="" textlink="">
      <xdr:nvSpPr>
        <xdr:cNvPr id="161" name="正方形/長方形 160"/>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48</xdr:row>
      <xdr:rowOff>152400</xdr:rowOff>
    </xdr:from>
    <xdr:to>
      <xdr:col>34</xdr:col>
      <xdr:colOff>120650</xdr:colOff>
      <xdr:row>50</xdr:row>
      <xdr:rowOff>63500</xdr:rowOff>
    </xdr:to>
    <xdr:sp macro="" textlink="">
      <xdr:nvSpPr>
        <xdr:cNvPr id="162" name="正方形/長方形 161"/>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67" name="正方形/長方形 166"/>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179705</xdr:colOff>
      <xdr:row>52</xdr:row>
      <xdr:rowOff>38100</xdr:rowOff>
    </xdr:to>
    <xdr:sp macro="" textlink="">
      <xdr:nvSpPr>
        <xdr:cNvPr id="169" name="正方形/長方形 168"/>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価格高</a:t>
          </a:r>
          <a:r>
            <a:rPr kumimoji="1" lang="ja-JP" altLang="en-US" sz="1300">
              <a:solidFill>
                <a:sysClr val="windowText" lastClr="000000"/>
              </a:solidFill>
              <a:latin typeface="ＭＳ Ｐゴシック"/>
              <a:ea typeface="ＭＳ Ｐゴシック"/>
            </a:rPr>
            <a:t>騰重点支援給付金や障害者医療の減等により前年度より0.8ポイント</a:t>
          </a:r>
          <a:r>
            <a:rPr kumimoji="1" lang="ja-JP" altLang="en-US" sz="1300">
              <a:latin typeface="ＭＳ Ｐゴシック"/>
              <a:ea typeface="ＭＳ Ｐゴシック"/>
            </a:rPr>
            <a:t>減少した。類似団体平均を下回り、全国・高知県平均と比較しても大幅に低い状況にある。</a:t>
          </a:r>
        </a:p>
        <a:p>
          <a:r>
            <a:rPr lang="ja-JP" altLang="en-US" sz="1300">
              <a:latin typeface="ＭＳ Ｐゴシック"/>
              <a:ea typeface="ＭＳ Ｐゴシック"/>
            </a:rPr>
            <a:t>独自手当の見直しを検討する等、今後も同水準を維持できるよう努める。</a:t>
          </a:r>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8450" cy="225425"/>
    <xdr:sp macro="" textlink="">
      <xdr:nvSpPr>
        <xdr:cNvPr id="171" name="テキスト ボックス 170"/>
        <xdr:cNvSpPr txBox="1"/>
      </xdr:nvSpPr>
      <xdr:spPr>
        <a:xfrm>
          <a:off x="662940" y="8509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179705</xdr:colOff>
      <xdr:row>64</xdr:row>
      <xdr:rowOff>12700</xdr:rowOff>
    </xdr:to>
    <xdr:cxnSp macro="">
      <xdr:nvCxnSpPr>
        <xdr:cNvPr id="172" name="直線コネクタ 171"/>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4825" cy="255905"/>
    <xdr:sp macro="" textlink="">
      <xdr:nvSpPr>
        <xdr:cNvPr id="173" name="テキスト ボックス 172"/>
        <xdr:cNvSpPr txBox="1"/>
      </xdr:nvSpPr>
      <xdr:spPr>
        <a:xfrm>
          <a:off x="23368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179705</xdr:colOff>
      <xdr:row>62</xdr:row>
      <xdr:rowOff>29210</xdr:rowOff>
    </xdr:to>
    <xdr:cxnSp macro="">
      <xdr:nvCxnSpPr>
        <xdr:cNvPr id="174" name="直線コネクタ 173"/>
        <xdr:cNvCxnSpPr/>
      </xdr:nvCxnSpPr>
      <xdr:spPr>
        <a:xfrm>
          <a:off x="701040" y="1065911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4825" cy="259080"/>
    <xdr:sp macro="" textlink="">
      <xdr:nvSpPr>
        <xdr:cNvPr id="175" name="テキスト ボックス 174"/>
        <xdr:cNvSpPr txBox="1"/>
      </xdr:nvSpPr>
      <xdr:spPr>
        <a:xfrm>
          <a:off x="23368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179705</xdr:colOff>
      <xdr:row>60</xdr:row>
      <xdr:rowOff>45085</xdr:rowOff>
    </xdr:to>
    <xdr:cxnSp macro="">
      <xdr:nvCxnSpPr>
        <xdr:cNvPr id="176" name="直線コネクタ 175"/>
        <xdr:cNvCxnSpPr/>
      </xdr:nvCxnSpPr>
      <xdr:spPr>
        <a:xfrm>
          <a:off x="701040" y="1033208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4825" cy="255905"/>
    <xdr:sp macro="" textlink="">
      <xdr:nvSpPr>
        <xdr:cNvPr id="177" name="テキスト ボックス 176"/>
        <xdr:cNvSpPr txBox="1"/>
      </xdr:nvSpPr>
      <xdr:spPr>
        <a:xfrm>
          <a:off x="23368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179705</xdr:colOff>
      <xdr:row>58</xdr:row>
      <xdr:rowOff>61595</xdr:rowOff>
    </xdr:to>
    <xdr:cxnSp macro="">
      <xdr:nvCxnSpPr>
        <xdr:cNvPr id="178" name="直線コネクタ 177"/>
        <xdr:cNvCxnSpPr/>
      </xdr:nvCxnSpPr>
      <xdr:spPr>
        <a:xfrm>
          <a:off x="701040" y="1000569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4825" cy="258445"/>
    <xdr:sp macro="" textlink="">
      <xdr:nvSpPr>
        <xdr:cNvPr id="179" name="テキスト ボックス 178"/>
        <xdr:cNvSpPr txBox="1"/>
      </xdr:nvSpPr>
      <xdr:spPr>
        <a:xfrm>
          <a:off x="23368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179705</xdr:colOff>
      <xdr:row>56</xdr:row>
      <xdr:rowOff>78105</xdr:rowOff>
    </xdr:to>
    <xdr:cxnSp macro="">
      <xdr:nvCxnSpPr>
        <xdr:cNvPr id="180" name="直線コネクタ 179"/>
        <xdr:cNvCxnSpPr/>
      </xdr:nvCxnSpPr>
      <xdr:spPr>
        <a:xfrm>
          <a:off x="701040" y="967930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4825" cy="259080"/>
    <xdr:sp macro="" textlink="">
      <xdr:nvSpPr>
        <xdr:cNvPr id="181" name="テキスト ボックス 180"/>
        <xdr:cNvSpPr txBox="1"/>
      </xdr:nvSpPr>
      <xdr:spPr>
        <a:xfrm>
          <a:off x="23368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179705</xdr:colOff>
      <xdr:row>54</xdr:row>
      <xdr:rowOff>94615</xdr:rowOff>
    </xdr:to>
    <xdr:cxnSp macro="">
      <xdr:nvCxnSpPr>
        <xdr:cNvPr id="182" name="直線コネクタ 181"/>
        <xdr:cNvCxnSpPr/>
      </xdr:nvCxnSpPr>
      <xdr:spPr>
        <a:xfrm>
          <a:off x="701040" y="9352915"/>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4825" cy="255905"/>
    <xdr:sp macro="" textlink="">
      <xdr:nvSpPr>
        <xdr:cNvPr id="183" name="テキスト ボックス 182"/>
        <xdr:cNvSpPr txBox="1"/>
      </xdr:nvSpPr>
      <xdr:spPr>
        <a:xfrm>
          <a:off x="23368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179705</xdr:colOff>
      <xdr:row>52</xdr:row>
      <xdr:rowOff>110490</xdr:rowOff>
    </xdr:to>
    <xdr:cxnSp macro="">
      <xdr:nvCxnSpPr>
        <xdr:cNvPr id="184" name="直線コネクタ 183"/>
        <xdr:cNvCxnSpPr/>
      </xdr:nvCxnSpPr>
      <xdr:spPr>
        <a:xfrm>
          <a:off x="701040" y="902589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4825" cy="259080"/>
    <xdr:sp macro="" textlink="">
      <xdr:nvSpPr>
        <xdr:cNvPr id="185" name="テキスト ボックス 184"/>
        <xdr:cNvSpPr txBox="1"/>
      </xdr:nvSpPr>
      <xdr:spPr>
        <a:xfrm>
          <a:off x="23368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179705</xdr:colOff>
      <xdr:row>64</xdr:row>
      <xdr:rowOff>12700</xdr:rowOff>
    </xdr:to>
    <xdr:sp macro="" textlink="">
      <xdr:nvSpPr>
        <xdr:cNvPr id="187"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135255</xdr:rowOff>
    </xdr:from>
    <xdr:to>
      <xdr:col>24</xdr:col>
      <xdr:colOff>25400</xdr:colOff>
      <xdr:row>61</xdr:row>
      <xdr:rowOff>113665</xdr:rowOff>
    </xdr:to>
    <xdr:cxnSp macro="">
      <xdr:nvCxnSpPr>
        <xdr:cNvPr id="188" name="直線コネクタ 187"/>
        <xdr:cNvCxnSpPr/>
      </xdr:nvCxnSpPr>
      <xdr:spPr>
        <a:xfrm flipV="1">
          <a:off x="4338320" y="9222105"/>
          <a:ext cx="0" cy="1350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86360</xdr:rowOff>
    </xdr:from>
    <xdr:ext cx="762000" cy="255905"/>
    <xdr:sp macro="" textlink="">
      <xdr:nvSpPr>
        <xdr:cNvPr id="189" name="扶助費最小値テキスト"/>
        <xdr:cNvSpPr txBox="1"/>
      </xdr:nvSpPr>
      <xdr:spPr>
        <a:xfrm>
          <a:off x="4427220" y="10544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113665</xdr:rowOff>
    </xdr:from>
    <xdr:to>
      <xdr:col>24</xdr:col>
      <xdr:colOff>114300</xdr:colOff>
      <xdr:row>61</xdr:row>
      <xdr:rowOff>113665</xdr:rowOff>
    </xdr:to>
    <xdr:cxnSp macro="">
      <xdr:nvCxnSpPr>
        <xdr:cNvPr id="190" name="直線コネクタ 189"/>
        <xdr:cNvCxnSpPr/>
      </xdr:nvCxnSpPr>
      <xdr:spPr>
        <a:xfrm>
          <a:off x="4269740" y="1057211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50165</xdr:rowOff>
    </xdr:from>
    <xdr:ext cx="762000" cy="259080"/>
    <xdr:sp macro="" textlink="">
      <xdr:nvSpPr>
        <xdr:cNvPr id="191" name="扶助費最大値テキスト"/>
        <xdr:cNvSpPr txBox="1"/>
      </xdr:nvSpPr>
      <xdr:spPr>
        <a:xfrm>
          <a:off x="4427220" y="89655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135255</xdr:rowOff>
    </xdr:from>
    <xdr:to>
      <xdr:col>24</xdr:col>
      <xdr:colOff>114300</xdr:colOff>
      <xdr:row>53</xdr:row>
      <xdr:rowOff>135255</xdr:rowOff>
    </xdr:to>
    <xdr:cxnSp macro="">
      <xdr:nvCxnSpPr>
        <xdr:cNvPr id="192" name="直線コネクタ 191"/>
        <xdr:cNvCxnSpPr/>
      </xdr:nvCxnSpPr>
      <xdr:spPr>
        <a:xfrm>
          <a:off x="4269740" y="922210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56</xdr:row>
      <xdr:rowOff>99695</xdr:rowOff>
    </xdr:from>
    <xdr:to>
      <xdr:col>24</xdr:col>
      <xdr:colOff>25400</xdr:colOff>
      <xdr:row>57</xdr:row>
      <xdr:rowOff>15240</xdr:rowOff>
    </xdr:to>
    <xdr:cxnSp macro="">
      <xdr:nvCxnSpPr>
        <xdr:cNvPr id="193" name="直線コネクタ 192"/>
        <xdr:cNvCxnSpPr/>
      </xdr:nvCxnSpPr>
      <xdr:spPr>
        <a:xfrm flipV="1">
          <a:off x="3594100" y="9700895"/>
          <a:ext cx="7442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53975</xdr:rowOff>
    </xdr:from>
    <xdr:ext cx="762000" cy="255905"/>
    <xdr:sp macro="" textlink="">
      <xdr:nvSpPr>
        <xdr:cNvPr id="194" name="扶助費平均値テキスト"/>
        <xdr:cNvSpPr txBox="1"/>
      </xdr:nvSpPr>
      <xdr:spPr>
        <a:xfrm>
          <a:off x="4427220" y="9655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81915</xdr:rowOff>
    </xdr:from>
    <xdr:to>
      <xdr:col>24</xdr:col>
      <xdr:colOff>76200</xdr:colOff>
      <xdr:row>57</xdr:row>
      <xdr:rowOff>12065</xdr:rowOff>
    </xdr:to>
    <xdr:sp macro="" textlink="">
      <xdr:nvSpPr>
        <xdr:cNvPr id="195" name="フローチャート: 判断 194"/>
        <xdr:cNvSpPr/>
      </xdr:nvSpPr>
      <xdr:spPr>
        <a:xfrm>
          <a:off x="4307840" y="968311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121285</xdr:rowOff>
    </xdr:from>
    <xdr:to>
      <xdr:col>19</xdr:col>
      <xdr:colOff>179705</xdr:colOff>
      <xdr:row>57</xdr:row>
      <xdr:rowOff>15240</xdr:rowOff>
    </xdr:to>
    <xdr:cxnSp macro="">
      <xdr:nvCxnSpPr>
        <xdr:cNvPr id="196" name="直線コネクタ 195"/>
        <xdr:cNvCxnSpPr/>
      </xdr:nvCxnSpPr>
      <xdr:spPr>
        <a:xfrm>
          <a:off x="2794000" y="972248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59690</xdr:rowOff>
    </xdr:from>
    <xdr:to>
      <xdr:col>20</xdr:col>
      <xdr:colOff>38100</xdr:colOff>
      <xdr:row>56</xdr:row>
      <xdr:rowOff>161290</xdr:rowOff>
    </xdr:to>
    <xdr:sp macro="" textlink="">
      <xdr:nvSpPr>
        <xdr:cNvPr id="197" name="フローチャート: 判断 196"/>
        <xdr:cNvSpPr/>
      </xdr:nvSpPr>
      <xdr:spPr>
        <a:xfrm>
          <a:off x="3550920" y="96608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0</xdr:rowOff>
    </xdr:from>
    <xdr:ext cx="733425" cy="259080"/>
    <xdr:sp macro="" textlink="">
      <xdr:nvSpPr>
        <xdr:cNvPr id="198" name="テキスト ボックス 197"/>
        <xdr:cNvSpPr txBox="1"/>
      </xdr:nvSpPr>
      <xdr:spPr>
        <a:xfrm>
          <a:off x="3241040" y="94297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56</xdr:row>
      <xdr:rowOff>110490</xdr:rowOff>
    </xdr:from>
    <xdr:to>
      <xdr:col>15</xdr:col>
      <xdr:colOff>98425</xdr:colOff>
      <xdr:row>56</xdr:row>
      <xdr:rowOff>121285</xdr:rowOff>
    </xdr:to>
    <xdr:cxnSp macro="">
      <xdr:nvCxnSpPr>
        <xdr:cNvPr id="199" name="直線コネクタ 198"/>
        <xdr:cNvCxnSpPr/>
      </xdr:nvCxnSpPr>
      <xdr:spPr>
        <a:xfrm>
          <a:off x="1986280" y="9711690"/>
          <a:ext cx="8077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16510</xdr:rowOff>
    </xdr:from>
    <xdr:to>
      <xdr:col>15</xdr:col>
      <xdr:colOff>149225</xdr:colOff>
      <xdr:row>56</xdr:row>
      <xdr:rowOff>118110</xdr:rowOff>
    </xdr:to>
    <xdr:sp macro="" textlink="">
      <xdr:nvSpPr>
        <xdr:cNvPr id="200" name="フローチャート: 判断 199"/>
        <xdr:cNvSpPr/>
      </xdr:nvSpPr>
      <xdr:spPr>
        <a:xfrm>
          <a:off x="27432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128270</xdr:rowOff>
    </xdr:from>
    <xdr:ext cx="762000" cy="259080"/>
    <xdr:sp macro="" textlink="">
      <xdr:nvSpPr>
        <xdr:cNvPr id="201" name="テキスト ボックス 200"/>
        <xdr:cNvSpPr txBox="1"/>
      </xdr:nvSpPr>
      <xdr:spPr>
        <a:xfrm>
          <a:off x="2453640" y="9386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56</xdr:row>
      <xdr:rowOff>110490</xdr:rowOff>
    </xdr:from>
    <xdr:to>
      <xdr:col>11</xdr:col>
      <xdr:colOff>9525</xdr:colOff>
      <xdr:row>56</xdr:row>
      <xdr:rowOff>143510</xdr:rowOff>
    </xdr:to>
    <xdr:cxnSp macro="">
      <xdr:nvCxnSpPr>
        <xdr:cNvPr id="202" name="直線コネクタ 201"/>
        <xdr:cNvCxnSpPr/>
      </xdr:nvCxnSpPr>
      <xdr:spPr>
        <a:xfrm flipV="1">
          <a:off x="1198880" y="9711690"/>
          <a:ext cx="7874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6350</xdr:rowOff>
    </xdr:from>
    <xdr:to>
      <xdr:col>11</xdr:col>
      <xdr:colOff>60325</xdr:colOff>
      <xdr:row>56</xdr:row>
      <xdr:rowOff>107315</xdr:rowOff>
    </xdr:to>
    <xdr:sp macro="" textlink="">
      <xdr:nvSpPr>
        <xdr:cNvPr id="203" name="フローチャート: 判断 202"/>
        <xdr:cNvSpPr/>
      </xdr:nvSpPr>
      <xdr:spPr>
        <a:xfrm>
          <a:off x="1955800" y="960755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117475</xdr:rowOff>
    </xdr:from>
    <xdr:ext cx="762000" cy="259080"/>
    <xdr:sp macro="" textlink="">
      <xdr:nvSpPr>
        <xdr:cNvPr id="204" name="テキスト ボックス 203"/>
        <xdr:cNvSpPr txBox="1"/>
      </xdr:nvSpPr>
      <xdr:spPr>
        <a:xfrm>
          <a:off x="1645920" y="937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xdr:cNvSpPr/>
      </xdr:nvSpPr>
      <xdr:spPr>
        <a:xfrm>
          <a:off x="114808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149860</xdr:rowOff>
    </xdr:from>
    <xdr:ext cx="758825" cy="259080"/>
    <xdr:sp macro="" textlink="">
      <xdr:nvSpPr>
        <xdr:cNvPr id="206" name="テキスト ボックス 205"/>
        <xdr:cNvSpPr txBox="1"/>
      </xdr:nvSpPr>
      <xdr:spPr>
        <a:xfrm>
          <a:off x="858520" y="94081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58825" cy="259080"/>
    <xdr:sp macro="" textlink="">
      <xdr:nvSpPr>
        <xdr:cNvPr id="207" name="テキスト ボックス 206"/>
        <xdr:cNvSpPr txBox="1"/>
      </xdr:nvSpPr>
      <xdr:spPr>
        <a:xfrm>
          <a:off x="41427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58825" cy="259080"/>
    <xdr:sp macro="" textlink="">
      <xdr:nvSpPr>
        <xdr:cNvPr id="208" name="テキスト ボックス 207"/>
        <xdr:cNvSpPr txBox="1"/>
      </xdr:nvSpPr>
      <xdr:spPr>
        <a:xfrm>
          <a:off x="340614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2000" cy="259080"/>
    <xdr:sp macro="" textlink="">
      <xdr:nvSpPr>
        <xdr:cNvPr id="209" name="テキスト ボックス 208"/>
        <xdr:cNvSpPr txBox="1"/>
      </xdr:nvSpPr>
      <xdr:spPr>
        <a:xfrm>
          <a:off x="25984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64</xdr:row>
      <xdr:rowOff>10160</xdr:rowOff>
    </xdr:from>
    <xdr:ext cx="762000" cy="259080"/>
    <xdr:sp macro="" textlink="">
      <xdr:nvSpPr>
        <xdr:cNvPr id="210" name="テキスト ボックス 209"/>
        <xdr:cNvSpPr txBox="1"/>
      </xdr:nvSpPr>
      <xdr:spPr>
        <a:xfrm>
          <a:off x="179705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58825" cy="259080"/>
    <xdr:sp macro="" textlink="">
      <xdr:nvSpPr>
        <xdr:cNvPr id="211" name="テキスト ボックス 210"/>
        <xdr:cNvSpPr txBox="1"/>
      </xdr:nvSpPr>
      <xdr:spPr>
        <a:xfrm>
          <a:off x="10033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56</xdr:row>
      <xdr:rowOff>48895</xdr:rowOff>
    </xdr:from>
    <xdr:to>
      <xdr:col>24</xdr:col>
      <xdr:colOff>76200</xdr:colOff>
      <xdr:row>56</xdr:row>
      <xdr:rowOff>150495</xdr:rowOff>
    </xdr:to>
    <xdr:sp macro="" textlink="">
      <xdr:nvSpPr>
        <xdr:cNvPr id="212" name="楕円 211"/>
        <xdr:cNvSpPr/>
      </xdr:nvSpPr>
      <xdr:spPr>
        <a:xfrm>
          <a:off x="4307840" y="965009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65405</xdr:rowOff>
    </xdr:from>
    <xdr:ext cx="762000" cy="255905"/>
    <xdr:sp macro="" textlink="">
      <xdr:nvSpPr>
        <xdr:cNvPr id="213" name="扶助費該当値テキスト"/>
        <xdr:cNvSpPr txBox="1"/>
      </xdr:nvSpPr>
      <xdr:spPr>
        <a:xfrm>
          <a:off x="4427220" y="94951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56</xdr:row>
      <xdr:rowOff>135890</xdr:rowOff>
    </xdr:from>
    <xdr:to>
      <xdr:col>20</xdr:col>
      <xdr:colOff>38100</xdr:colOff>
      <xdr:row>57</xdr:row>
      <xdr:rowOff>66040</xdr:rowOff>
    </xdr:to>
    <xdr:sp macro="" textlink="">
      <xdr:nvSpPr>
        <xdr:cNvPr id="214" name="楕円 213"/>
        <xdr:cNvSpPr/>
      </xdr:nvSpPr>
      <xdr:spPr>
        <a:xfrm>
          <a:off x="3550920" y="97370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50800</xdr:rowOff>
    </xdr:from>
    <xdr:ext cx="733425" cy="259080"/>
    <xdr:sp macro="" textlink="">
      <xdr:nvSpPr>
        <xdr:cNvPr id="215" name="テキスト ボックス 214"/>
        <xdr:cNvSpPr txBox="1"/>
      </xdr:nvSpPr>
      <xdr:spPr>
        <a:xfrm>
          <a:off x="3241040" y="982345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56</xdr:row>
      <xdr:rowOff>70485</xdr:rowOff>
    </xdr:from>
    <xdr:to>
      <xdr:col>15</xdr:col>
      <xdr:colOff>149225</xdr:colOff>
      <xdr:row>57</xdr:row>
      <xdr:rowOff>635</xdr:rowOff>
    </xdr:to>
    <xdr:sp macro="" textlink="">
      <xdr:nvSpPr>
        <xdr:cNvPr id="216" name="楕円 215"/>
        <xdr:cNvSpPr/>
      </xdr:nvSpPr>
      <xdr:spPr>
        <a:xfrm>
          <a:off x="2743200" y="9671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156845</xdr:rowOff>
    </xdr:from>
    <xdr:ext cx="762000" cy="255905"/>
    <xdr:sp macro="" textlink="">
      <xdr:nvSpPr>
        <xdr:cNvPr id="217" name="テキスト ボックス 216"/>
        <xdr:cNvSpPr txBox="1"/>
      </xdr:nvSpPr>
      <xdr:spPr>
        <a:xfrm>
          <a:off x="2453640" y="97580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56</xdr:row>
      <xdr:rowOff>59690</xdr:rowOff>
    </xdr:from>
    <xdr:to>
      <xdr:col>11</xdr:col>
      <xdr:colOff>60325</xdr:colOff>
      <xdr:row>56</xdr:row>
      <xdr:rowOff>161290</xdr:rowOff>
    </xdr:to>
    <xdr:sp macro="" textlink="">
      <xdr:nvSpPr>
        <xdr:cNvPr id="218" name="楕円 217"/>
        <xdr:cNvSpPr/>
      </xdr:nvSpPr>
      <xdr:spPr>
        <a:xfrm>
          <a:off x="1955800" y="966089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146050</xdr:rowOff>
    </xdr:from>
    <xdr:ext cx="762000" cy="255905"/>
    <xdr:sp macro="" textlink="">
      <xdr:nvSpPr>
        <xdr:cNvPr id="219" name="テキスト ボックス 218"/>
        <xdr:cNvSpPr txBox="1"/>
      </xdr:nvSpPr>
      <xdr:spPr>
        <a:xfrm>
          <a:off x="1645920" y="97472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92710</xdr:rowOff>
    </xdr:from>
    <xdr:to>
      <xdr:col>6</xdr:col>
      <xdr:colOff>171450</xdr:colOff>
      <xdr:row>57</xdr:row>
      <xdr:rowOff>22860</xdr:rowOff>
    </xdr:to>
    <xdr:sp macro="" textlink="">
      <xdr:nvSpPr>
        <xdr:cNvPr id="220" name="楕円 219"/>
        <xdr:cNvSpPr/>
      </xdr:nvSpPr>
      <xdr:spPr>
        <a:xfrm>
          <a:off x="114808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7620</xdr:rowOff>
    </xdr:from>
    <xdr:ext cx="758825" cy="255905"/>
    <xdr:sp macro="" textlink="">
      <xdr:nvSpPr>
        <xdr:cNvPr id="221" name="テキスト ボックス 220"/>
        <xdr:cNvSpPr txBox="1"/>
      </xdr:nvSpPr>
      <xdr:spPr>
        <a:xfrm>
          <a:off x="858520" y="97802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47</xdr:row>
      <xdr:rowOff>133350</xdr:rowOff>
    </xdr:from>
    <xdr:to>
      <xdr:col>109</xdr:col>
      <xdr:colOff>104775</xdr:colOff>
      <xdr:row>49</xdr:row>
      <xdr:rowOff>44450</xdr:rowOff>
    </xdr:to>
    <xdr:sp macro="" textlink="">
      <xdr:nvSpPr>
        <xdr:cNvPr id="227" name="正方形/長方形 226"/>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48</xdr:row>
      <xdr:rowOff>152400</xdr:rowOff>
    </xdr:from>
    <xdr:to>
      <xdr:col>109</xdr:col>
      <xdr:colOff>104775</xdr:colOff>
      <xdr:row>50</xdr:row>
      <xdr:rowOff>63500</xdr:rowOff>
    </xdr:to>
    <xdr:sp macro="" textlink="">
      <xdr:nvSpPr>
        <xdr:cNvPr id="228" name="正方形/長方形 227"/>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50</xdr:row>
      <xdr:rowOff>127000</xdr:rowOff>
    </xdr:from>
    <xdr:to>
      <xdr:col>113</xdr:col>
      <xdr:colOff>130175</xdr:colOff>
      <xdr:row>64</xdr:row>
      <xdr:rowOff>12700</xdr:rowOff>
    </xdr:to>
    <xdr:sp macro="" textlink="">
      <xdr:nvSpPr>
        <xdr:cNvPr id="230" name="正方形/長方形 229"/>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が類似団体平均を上回っているのは、介護保険特別会計や後期高齢者医療特別会計への繰出金の比率が高いことが要因と考えられる。今後も高齢化の進展などによりこの傾向は続くことが見込まれるため、事業の見直し、介護予防の推進等により、経費の縮減に努めていく。</a:t>
          </a:r>
        </a:p>
      </xdr:txBody>
    </xdr:sp>
    <xdr:clientData/>
  </xdr:twoCellAnchor>
  <xdr:oneCellAnchor>
    <xdr:from>
      <xdr:col>62</xdr:col>
      <xdr:colOff>6350</xdr:colOff>
      <xdr:row>49</xdr:row>
      <xdr:rowOff>107950</xdr:rowOff>
    </xdr:from>
    <xdr:ext cx="295275" cy="225425"/>
    <xdr:sp macro="" textlink="">
      <xdr:nvSpPr>
        <xdr:cNvPr id="233" name="テキスト ボックス 232"/>
        <xdr:cNvSpPr txBox="1"/>
      </xdr:nvSpPr>
      <xdr:spPr>
        <a:xfrm>
          <a:off x="1114806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4825" cy="255905"/>
    <xdr:sp macro="" textlink="">
      <xdr:nvSpPr>
        <xdr:cNvPr id="235" name="テキスト ボックス 234"/>
        <xdr:cNvSpPr txBox="1"/>
      </xdr:nvSpPr>
      <xdr:spPr>
        <a:xfrm>
          <a:off x="1073912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6" name="直線コネクタ 235"/>
        <xdr:cNvCxnSpPr/>
      </xdr:nvCxnSpPr>
      <xdr:spPr>
        <a:xfrm>
          <a:off x="11186160" y="1065911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4825" cy="259080"/>
    <xdr:sp macro="" textlink="">
      <xdr:nvSpPr>
        <xdr:cNvPr id="237" name="テキスト ボックス 236"/>
        <xdr:cNvSpPr txBox="1"/>
      </xdr:nvSpPr>
      <xdr:spPr>
        <a:xfrm>
          <a:off x="1073912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8" name="直線コネクタ 237"/>
        <xdr:cNvCxnSpPr/>
      </xdr:nvCxnSpPr>
      <xdr:spPr>
        <a:xfrm>
          <a:off x="11186160" y="1033208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4825" cy="255905"/>
    <xdr:sp macro="" textlink="">
      <xdr:nvSpPr>
        <xdr:cNvPr id="239" name="テキスト ボックス 238"/>
        <xdr:cNvSpPr txBox="1"/>
      </xdr:nvSpPr>
      <xdr:spPr>
        <a:xfrm>
          <a:off x="1073912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40" name="直線コネクタ 239"/>
        <xdr:cNvCxnSpPr/>
      </xdr:nvCxnSpPr>
      <xdr:spPr>
        <a:xfrm>
          <a:off x="11186160" y="1000569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4825" cy="258445"/>
    <xdr:sp macro="" textlink="">
      <xdr:nvSpPr>
        <xdr:cNvPr id="241" name="テキスト ボックス 240"/>
        <xdr:cNvSpPr txBox="1"/>
      </xdr:nvSpPr>
      <xdr:spPr>
        <a:xfrm>
          <a:off x="1073912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42" name="直線コネクタ 241"/>
        <xdr:cNvCxnSpPr/>
      </xdr:nvCxnSpPr>
      <xdr:spPr>
        <a:xfrm>
          <a:off x="11186160" y="967930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4825" cy="259080"/>
    <xdr:sp macro="" textlink="">
      <xdr:nvSpPr>
        <xdr:cNvPr id="243" name="テキスト ボックス 242"/>
        <xdr:cNvSpPr txBox="1"/>
      </xdr:nvSpPr>
      <xdr:spPr>
        <a:xfrm>
          <a:off x="1073912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4" name="直線コネクタ 243"/>
        <xdr:cNvCxnSpPr/>
      </xdr:nvCxnSpPr>
      <xdr:spPr>
        <a:xfrm>
          <a:off x="11186160" y="9352915"/>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4825" cy="255905"/>
    <xdr:sp macro="" textlink="">
      <xdr:nvSpPr>
        <xdr:cNvPr id="245" name="テキスト ボックス 244"/>
        <xdr:cNvSpPr txBox="1"/>
      </xdr:nvSpPr>
      <xdr:spPr>
        <a:xfrm>
          <a:off x="1073912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6" name="直線コネクタ 245"/>
        <xdr:cNvCxnSpPr/>
      </xdr:nvCxnSpPr>
      <xdr:spPr>
        <a:xfrm>
          <a:off x="11186160" y="902589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4825" cy="259080"/>
    <xdr:sp macro="" textlink="">
      <xdr:nvSpPr>
        <xdr:cNvPr id="247" name="テキスト ボックス 246"/>
        <xdr:cNvSpPr txBox="1"/>
      </xdr:nvSpPr>
      <xdr:spPr>
        <a:xfrm>
          <a:off x="1073912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4825" cy="255905"/>
    <xdr:sp macro="" textlink="">
      <xdr:nvSpPr>
        <xdr:cNvPr id="249" name="テキスト ボックス 248"/>
        <xdr:cNvSpPr txBox="1"/>
      </xdr:nvSpPr>
      <xdr:spPr>
        <a:xfrm>
          <a:off x="1073912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67310</xdr:rowOff>
    </xdr:from>
    <xdr:to>
      <xdr:col>82</xdr:col>
      <xdr:colOff>107950</xdr:colOff>
      <xdr:row>61</xdr:row>
      <xdr:rowOff>113665</xdr:rowOff>
    </xdr:to>
    <xdr:cxnSp macro="">
      <xdr:nvCxnSpPr>
        <xdr:cNvPr id="251" name="直線コネクタ 250"/>
        <xdr:cNvCxnSpPr/>
      </xdr:nvCxnSpPr>
      <xdr:spPr>
        <a:xfrm flipV="1">
          <a:off x="14843760" y="8982710"/>
          <a:ext cx="0" cy="15894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61</xdr:row>
      <xdr:rowOff>86360</xdr:rowOff>
    </xdr:from>
    <xdr:ext cx="762000" cy="255905"/>
    <xdr:sp macro="" textlink="">
      <xdr:nvSpPr>
        <xdr:cNvPr id="252" name="その他最小値テキスト"/>
        <xdr:cNvSpPr txBox="1"/>
      </xdr:nvSpPr>
      <xdr:spPr>
        <a:xfrm>
          <a:off x="14915515" y="10544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113665</xdr:rowOff>
    </xdr:from>
    <xdr:to>
      <xdr:col>82</xdr:col>
      <xdr:colOff>179705</xdr:colOff>
      <xdr:row>61</xdr:row>
      <xdr:rowOff>113665</xdr:rowOff>
    </xdr:to>
    <xdr:cxnSp macro="">
      <xdr:nvCxnSpPr>
        <xdr:cNvPr id="253" name="直線コネクタ 252"/>
        <xdr:cNvCxnSpPr/>
      </xdr:nvCxnSpPr>
      <xdr:spPr>
        <a:xfrm>
          <a:off x="14754860" y="1057211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50</xdr:row>
      <xdr:rowOff>153670</xdr:rowOff>
    </xdr:from>
    <xdr:ext cx="762000" cy="259080"/>
    <xdr:sp macro="" textlink="">
      <xdr:nvSpPr>
        <xdr:cNvPr id="254" name="その他最大値テキスト"/>
        <xdr:cNvSpPr txBox="1"/>
      </xdr:nvSpPr>
      <xdr:spPr>
        <a:xfrm>
          <a:off x="14915515" y="8726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2.6</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67310</xdr:rowOff>
    </xdr:from>
    <xdr:to>
      <xdr:col>82</xdr:col>
      <xdr:colOff>179705</xdr:colOff>
      <xdr:row>52</xdr:row>
      <xdr:rowOff>67310</xdr:rowOff>
    </xdr:to>
    <xdr:cxnSp macro="">
      <xdr:nvCxnSpPr>
        <xdr:cNvPr id="255" name="直線コネクタ 254"/>
        <xdr:cNvCxnSpPr/>
      </xdr:nvCxnSpPr>
      <xdr:spPr>
        <a:xfrm>
          <a:off x="14754860" y="898271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61</xdr:row>
      <xdr:rowOff>37465</xdr:rowOff>
    </xdr:from>
    <xdr:to>
      <xdr:col>82</xdr:col>
      <xdr:colOff>107950</xdr:colOff>
      <xdr:row>61</xdr:row>
      <xdr:rowOff>69850</xdr:rowOff>
    </xdr:to>
    <xdr:cxnSp macro="">
      <xdr:nvCxnSpPr>
        <xdr:cNvPr id="256" name="直線コネクタ 255"/>
        <xdr:cNvCxnSpPr/>
      </xdr:nvCxnSpPr>
      <xdr:spPr>
        <a:xfrm flipV="1">
          <a:off x="14086840" y="10495915"/>
          <a:ext cx="75692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56</xdr:row>
      <xdr:rowOff>90170</xdr:rowOff>
    </xdr:from>
    <xdr:ext cx="762000" cy="259080"/>
    <xdr:sp macro="" textlink="">
      <xdr:nvSpPr>
        <xdr:cNvPr id="257" name="その他平均値テキスト"/>
        <xdr:cNvSpPr txBox="1"/>
      </xdr:nvSpPr>
      <xdr:spPr>
        <a:xfrm>
          <a:off x="14915515" y="9691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57</xdr:row>
      <xdr:rowOff>73660</xdr:rowOff>
    </xdr:from>
    <xdr:to>
      <xdr:col>82</xdr:col>
      <xdr:colOff>158750</xdr:colOff>
      <xdr:row>58</xdr:row>
      <xdr:rowOff>3810</xdr:rowOff>
    </xdr:to>
    <xdr:sp macro="" textlink="">
      <xdr:nvSpPr>
        <xdr:cNvPr id="258" name="フローチャート: 判断 257"/>
        <xdr:cNvSpPr/>
      </xdr:nvSpPr>
      <xdr:spPr>
        <a:xfrm>
          <a:off x="1479296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61</xdr:row>
      <xdr:rowOff>69850</xdr:rowOff>
    </xdr:from>
    <xdr:to>
      <xdr:col>78</xdr:col>
      <xdr:colOff>69850</xdr:colOff>
      <xdr:row>61</xdr:row>
      <xdr:rowOff>69850</xdr:rowOff>
    </xdr:to>
    <xdr:cxnSp macro="">
      <xdr:nvCxnSpPr>
        <xdr:cNvPr id="259" name="直線コネクタ 258"/>
        <xdr:cNvCxnSpPr/>
      </xdr:nvCxnSpPr>
      <xdr:spPr>
        <a:xfrm>
          <a:off x="13298170" y="10528300"/>
          <a:ext cx="788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54610</xdr:rowOff>
    </xdr:from>
    <xdr:to>
      <xdr:col>78</xdr:col>
      <xdr:colOff>120650</xdr:colOff>
      <xdr:row>58</xdr:row>
      <xdr:rowOff>156210</xdr:rowOff>
    </xdr:to>
    <xdr:sp macro="" textlink="">
      <xdr:nvSpPr>
        <xdr:cNvPr id="260" name="フローチャート: 判断 259"/>
        <xdr:cNvSpPr/>
      </xdr:nvSpPr>
      <xdr:spPr>
        <a:xfrm>
          <a:off x="14036040" y="999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166370</xdr:rowOff>
    </xdr:from>
    <xdr:ext cx="733425" cy="255905"/>
    <xdr:sp macro="" textlink="">
      <xdr:nvSpPr>
        <xdr:cNvPr id="261" name="テキスト ボックス 260"/>
        <xdr:cNvSpPr txBox="1"/>
      </xdr:nvSpPr>
      <xdr:spPr>
        <a:xfrm>
          <a:off x="13746480" y="976757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60</xdr:row>
      <xdr:rowOff>143510</xdr:rowOff>
    </xdr:from>
    <xdr:to>
      <xdr:col>73</xdr:col>
      <xdr:colOff>179705</xdr:colOff>
      <xdr:row>61</xdr:row>
      <xdr:rowOff>69850</xdr:rowOff>
    </xdr:to>
    <xdr:cxnSp macro="">
      <xdr:nvCxnSpPr>
        <xdr:cNvPr id="262" name="直線コネクタ 261"/>
        <xdr:cNvCxnSpPr/>
      </xdr:nvCxnSpPr>
      <xdr:spPr>
        <a:xfrm>
          <a:off x="12491720" y="10430510"/>
          <a:ext cx="8064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54610</xdr:rowOff>
    </xdr:from>
    <xdr:to>
      <xdr:col>74</xdr:col>
      <xdr:colOff>31750</xdr:colOff>
      <xdr:row>58</xdr:row>
      <xdr:rowOff>156210</xdr:rowOff>
    </xdr:to>
    <xdr:sp macro="" textlink="">
      <xdr:nvSpPr>
        <xdr:cNvPr id="263" name="フローチャート: 判断 262"/>
        <xdr:cNvSpPr/>
      </xdr:nvSpPr>
      <xdr:spPr>
        <a:xfrm>
          <a:off x="13248640" y="99987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166370</xdr:rowOff>
    </xdr:from>
    <xdr:ext cx="762000" cy="255905"/>
    <xdr:sp macro="" textlink="">
      <xdr:nvSpPr>
        <xdr:cNvPr id="264" name="テキスト ボックス 263"/>
        <xdr:cNvSpPr txBox="1"/>
      </xdr:nvSpPr>
      <xdr:spPr>
        <a:xfrm>
          <a:off x="12938760" y="97675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60</xdr:row>
      <xdr:rowOff>143510</xdr:rowOff>
    </xdr:from>
    <xdr:to>
      <xdr:col>69</xdr:col>
      <xdr:colOff>92075</xdr:colOff>
      <xdr:row>61</xdr:row>
      <xdr:rowOff>124460</xdr:rowOff>
    </xdr:to>
    <xdr:cxnSp macro="">
      <xdr:nvCxnSpPr>
        <xdr:cNvPr id="265" name="直線コネクタ 264"/>
        <xdr:cNvCxnSpPr/>
      </xdr:nvCxnSpPr>
      <xdr:spPr>
        <a:xfrm flipV="1">
          <a:off x="11684000" y="10430510"/>
          <a:ext cx="80772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65405</xdr:rowOff>
    </xdr:from>
    <xdr:to>
      <xdr:col>69</xdr:col>
      <xdr:colOff>142875</xdr:colOff>
      <xdr:row>58</xdr:row>
      <xdr:rowOff>167005</xdr:rowOff>
    </xdr:to>
    <xdr:sp macro="" textlink="">
      <xdr:nvSpPr>
        <xdr:cNvPr id="266" name="フローチャート: 判断 265"/>
        <xdr:cNvSpPr/>
      </xdr:nvSpPr>
      <xdr:spPr>
        <a:xfrm>
          <a:off x="1244092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6350</xdr:rowOff>
    </xdr:from>
    <xdr:ext cx="762000" cy="255905"/>
    <xdr:sp macro="" textlink="">
      <xdr:nvSpPr>
        <xdr:cNvPr id="267" name="テキスト ボックス 266"/>
        <xdr:cNvSpPr txBox="1"/>
      </xdr:nvSpPr>
      <xdr:spPr>
        <a:xfrm>
          <a:off x="12151360" y="9779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58</xdr:row>
      <xdr:rowOff>163195</xdr:rowOff>
    </xdr:from>
    <xdr:to>
      <xdr:col>65</xdr:col>
      <xdr:colOff>53975</xdr:colOff>
      <xdr:row>59</xdr:row>
      <xdr:rowOff>93345</xdr:rowOff>
    </xdr:to>
    <xdr:sp macro="" textlink="">
      <xdr:nvSpPr>
        <xdr:cNvPr id="268" name="フローチャート: 判断 267"/>
        <xdr:cNvSpPr/>
      </xdr:nvSpPr>
      <xdr:spPr>
        <a:xfrm>
          <a:off x="11653520" y="101072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103505</xdr:rowOff>
    </xdr:from>
    <xdr:ext cx="762000" cy="259080"/>
    <xdr:sp macro="" textlink="">
      <xdr:nvSpPr>
        <xdr:cNvPr id="269" name="テキスト ボックス 268"/>
        <xdr:cNvSpPr txBox="1"/>
      </xdr:nvSpPr>
      <xdr:spPr>
        <a:xfrm>
          <a:off x="11343640" y="9876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58825" cy="259080"/>
    <xdr:sp macro="" textlink="">
      <xdr:nvSpPr>
        <xdr:cNvPr id="270" name="テキスト ボックス 269"/>
        <xdr:cNvSpPr txBox="1"/>
      </xdr:nvSpPr>
      <xdr:spPr>
        <a:xfrm>
          <a:off x="1464818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8825" cy="259080"/>
    <xdr:sp macro="" textlink="">
      <xdr:nvSpPr>
        <xdr:cNvPr id="271" name="テキスト ボックス 270"/>
        <xdr:cNvSpPr txBox="1"/>
      </xdr:nvSpPr>
      <xdr:spPr>
        <a:xfrm>
          <a:off x="1389126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9080"/>
    <xdr:sp macro="" textlink="">
      <xdr:nvSpPr>
        <xdr:cNvPr id="272" name="テキスト ボックス 271"/>
        <xdr:cNvSpPr txBox="1"/>
      </xdr:nvSpPr>
      <xdr:spPr>
        <a:xfrm>
          <a:off x="1310386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3" name="テキスト ボックス 272"/>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64</xdr:row>
      <xdr:rowOff>10160</xdr:rowOff>
    </xdr:from>
    <xdr:ext cx="762000" cy="259080"/>
    <xdr:sp macro="" textlink="">
      <xdr:nvSpPr>
        <xdr:cNvPr id="274" name="テキスト ボックス 273"/>
        <xdr:cNvSpPr txBox="1"/>
      </xdr:nvSpPr>
      <xdr:spPr>
        <a:xfrm>
          <a:off x="115011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60</xdr:row>
      <xdr:rowOff>158115</xdr:rowOff>
    </xdr:from>
    <xdr:to>
      <xdr:col>82</xdr:col>
      <xdr:colOff>158750</xdr:colOff>
      <xdr:row>61</xdr:row>
      <xdr:rowOff>88265</xdr:rowOff>
    </xdr:to>
    <xdr:sp macro="" textlink="">
      <xdr:nvSpPr>
        <xdr:cNvPr id="275" name="楕円 274"/>
        <xdr:cNvSpPr/>
      </xdr:nvSpPr>
      <xdr:spPr>
        <a:xfrm>
          <a:off x="14792960" y="1044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60</xdr:row>
      <xdr:rowOff>66675</xdr:rowOff>
    </xdr:from>
    <xdr:ext cx="762000" cy="255905"/>
    <xdr:sp macro="" textlink="">
      <xdr:nvSpPr>
        <xdr:cNvPr id="276" name="その他該当値テキスト"/>
        <xdr:cNvSpPr txBox="1"/>
      </xdr:nvSpPr>
      <xdr:spPr>
        <a:xfrm>
          <a:off x="14915515" y="10353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61</xdr:row>
      <xdr:rowOff>19050</xdr:rowOff>
    </xdr:from>
    <xdr:to>
      <xdr:col>78</xdr:col>
      <xdr:colOff>120650</xdr:colOff>
      <xdr:row>61</xdr:row>
      <xdr:rowOff>120650</xdr:rowOff>
    </xdr:to>
    <xdr:sp macro="" textlink="">
      <xdr:nvSpPr>
        <xdr:cNvPr id="277" name="楕円 276"/>
        <xdr:cNvSpPr/>
      </xdr:nvSpPr>
      <xdr:spPr>
        <a:xfrm>
          <a:off x="1403604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105410</xdr:rowOff>
    </xdr:from>
    <xdr:ext cx="733425" cy="259080"/>
    <xdr:sp macro="" textlink="">
      <xdr:nvSpPr>
        <xdr:cNvPr id="278" name="テキスト ボックス 277"/>
        <xdr:cNvSpPr txBox="1"/>
      </xdr:nvSpPr>
      <xdr:spPr>
        <a:xfrm>
          <a:off x="13746480" y="105638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61</xdr:row>
      <xdr:rowOff>19050</xdr:rowOff>
    </xdr:from>
    <xdr:to>
      <xdr:col>74</xdr:col>
      <xdr:colOff>31750</xdr:colOff>
      <xdr:row>61</xdr:row>
      <xdr:rowOff>120650</xdr:rowOff>
    </xdr:to>
    <xdr:sp macro="" textlink="">
      <xdr:nvSpPr>
        <xdr:cNvPr id="279" name="楕円 278"/>
        <xdr:cNvSpPr/>
      </xdr:nvSpPr>
      <xdr:spPr>
        <a:xfrm>
          <a:off x="13248640" y="104775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61</xdr:row>
      <xdr:rowOff>105410</xdr:rowOff>
    </xdr:from>
    <xdr:ext cx="762000" cy="259080"/>
    <xdr:sp macro="" textlink="">
      <xdr:nvSpPr>
        <xdr:cNvPr id="280" name="テキスト ボックス 279"/>
        <xdr:cNvSpPr txBox="1"/>
      </xdr:nvSpPr>
      <xdr:spPr>
        <a:xfrm>
          <a:off x="1293876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60</xdr:row>
      <xdr:rowOff>92710</xdr:rowOff>
    </xdr:from>
    <xdr:to>
      <xdr:col>69</xdr:col>
      <xdr:colOff>142875</xdr:colOff>
      <xdr:row>61</xdr:row>
      <xdr:rowOff>22860</xdr:rowOff>
    </xdr:to>
    <xdr:sp macro="" textlink="">
      <xdr:nvSpPr>
        <xdr:cNvPr id="281" name="楕円 280"/>
        <xdr:cNvSpPr/>
      </xdr:nvSpPr>
      <xdr:spPr>
        <a:xfrm>
          <a:off x="12440920" y="1037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61</xdr:row>
      <xdr:rowOff>7620</xdr:rowOff>
    </xdr:from>
    <xdr:ext cx="762000" cy="255905"/>
    <xdr:sp macro="" textlink="">
      <xdr:nvSpPr>
        <xdr:cNvPr id="282" name="テキスト ボックス 281"/>
        <xdr:cNvSpPr txBox="1"/>
      </xdr:nvSpPr>
      <xdr:spPr>
        <a:xfrm>
          <a:off x="12151360" y="104660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61</xdr:row>
      <xdr:rowOff>73660</xdr:rowOff>
    </xdr:from>
    <xdr:to>
      <xdr:col>65</xdr:col>
      <xdr:colOff>53975</xdr:colOff>
      <xdr:row>62</xdr:row>
      <xdr:rowOff>3810</xdr:rowOff>
    </xdr:to>
    <xdr:sp macro="" textlink="">
      <xdr:nvSpPr>
        <xdr:cNvPr id="283" name="楕円 282"/>
        <xdr:cNvSpPr/>
      </xdr:nvSpPr>
      <xdr:spPr>
        <a:xfrm>
          <a:off x="11653520" y="105321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160020</xdr:rowOff>
    </xdr:from>
    <xdr:ext cx="762000" cy="259080"/>
    <xdr:sp macro="" textlink="">
      <xdr:nvSpPr>
        <xdr:cNvPr id="284" name="テキスト ボックス 283"/>
        <xdr:cNvSpPr txBox="1"/>
      </xdr:nvSpPr>
      <xdr:spPr>
        <a:xfrm>
          <a:off x="11343640" y="1061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27</xdr:row>
      <xdr:rowOff>133350</xdr:rowOff>
    </xdr:from>
    <xdr:to>
      <xdr:col>109</xdr:col>
      <xdr:colOff>104775</xdr:colOff>
      <xdr:row>29</xdr:row>
      <xdr:rowOff>44450</xdr:rowOff>
    </xdr:to>
    <xdr:sp macro="" textlink="">
      <xdr:nvSpPr>
        <xdr:cNvPr id="290" name="正方形/長方形 289"/>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28</xdr:row>
      <xdr:rowOff>152400</xdr:rowOff>
    </xdr:from>
    <xdr:to>
      <xdr:col>109</xdr:col>
      <xdr:colOff>104775</xdr:colOff>
      <xdr:row>30</xdr:row>
      <xdr:rowOff>63500</xdr:rowOff>
    </xdr:to>
    <xdr:sp macro="" textlink="">
      <xdr:nvSpPr>
        <xdr:cNvPr id="291" name="正方形/長方形 290"/>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30</xdr:row>
      <xdr:rowOff>127000</xdr:rowOff>
    </xdr:from>
    <xdr:to>
      <xdr:col>113</xdr:col>
      <xdr:colOff>130175</xdr:colOff>
      <xdr:row>44</xdr:row>
      <xdr:rowOff>12700</xdr:rowOff>
    </xdr:to>
    <xdr:sp macro="" textlink="">
      <xdr:nvSpPr>
        <xdr:cNvPr id="293" name="正方形/長方形 292"/>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solidFill>
                <a:sysClr val="windowText" lastClr="000000"/>
              </a:solidFill>
              <a:latin typeface="ＭＳ Ｐゴシック"/>
              <a:ea typeface="ＭＳ Ｐゴシック"/>
            </a:rPr>
            <a:t>養護運営にかかる特別負担金など</a:t>
          </a:r>
          <a:r>
            <a:rPr kumimoji="1" lang="ja-JP" altLang="en-US" sz="1300">
              <a:latin typeface="ＭＳ Ｐゴシック"/>
              <a:ea typeface="ＭＳ Ｐゴシック"/>
            </a:rPr>
            <a:t>一部事務組合への負担金の増加等により前年度より</a:t>
          </a:r>
          <a:r>
            <a:rPr kumimoji="1" lang="ja-JP" altLang="en-US" sz="1300">
              <a:solidFill>
                <a:sysClr val="windowText" lastClr="000000"/>
              </a:solidFill>
              <a:latin typeface="ＭＳ Ｐゴシック"/>
              <a:ea typeface="ＭＳ Ｐゴシック"/>
            </a:rPr>
            <a:t>0.6ポイント</a:t>
          </a:r>
          <a:r>
            <a:rPr kumimoji="1" lang="ja-JP" altLang="en-US" sz="1300">
              <a:latin typeface="ＭＳ Ｐゴシック"/>
              <a:ea typeface="ＭＳ Ｐゴシック"/>
            </a:rPr>
            <a:t>増加した。また、病院事業会計への負担金を要することが類似団体平均を上回っている一因と考えられるため、今後もこの傾向は続くことが見込まれるが、行政コスト削減のため、事務事業の見直しを行うことにより、補助費等の抑制に努める。</a:t>
          </a:r>
        </a:p>
      </xdr:txBody>
    </xdr:sp>
    <xdr:clientData/>
  </xdr:twoCellAnchor>
  <xdr:oneCellAnchor>
    <xdr:from>
      <xdr:col>62</xdr:col>
      <xdr:colOff>6350</xdr:colOff>
      <xdr:row>29</xdr:row>
      <xdr:rowOff>107950</xdr:rowOff>
    </xdr:from>
    <xdr:ext cx="295275" cy="225425"/>
    <xdr:sp macro="" textlink="">
      <xdr:nvSpPr>
        <xdr:cNvPr id="296" name="テキスト ボックス 295"/>
        <xdr:cNvSpPr txBox="1"/>
      </xdr:nvSpPr>
      <xdr:spPr>
        <a:xfrm>
          <a:off x="1114806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4825" cy="255905"/>
    <xdr:sp macro="" textlink="">
      <xdr:nvSpPr>
        <xdr:cNvPr id="298" name="テキスト ボックス 297"/>
        <xdr:cNvSpPr txBox="1"/>
      </xdr:nvSpPr>
      <xdr:spPr>
        <a:xfrm>
          <a:off x="1073912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4825" cy="255905"/>
    <xdr:sp macro="" textlink="">
      <xdr:nvSpPr>
        <xdr:cNvPr id="300" name="テキスト ボックス 299"/>
        <xdr:cNvSpPr txBox="1"/>
      </xdr:nvSpPr>
      <xdr:spPr>
        <a:xfrm>
          <a:off x="1073912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4825" cy="255905"/>
    <xdr:sp macro="" textlink="">
      <xdr:nvSpPr>
        <xdr:cNvPr id="302" name="テキスト ボックス 301"/>
        <xdr:cNvSpPr txBox="1"/>
      </xdr:nvSpPr>
      <xdr:spPr>
        <a:xfrm>
          <a:off x="1073912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4825" cy="255905"/>
    <xdr:sp macro="" textlink="">
      <xdr:nvSpPr>
        <xdr:cNvPr id="304" name="テキスト ボックス 303"/>
        <xdr:cNvSpPr txBox="1"/>
      </xdr:nvSpPr>
      <xdr:spPr>
        <a:xfrm>
          <a:off x="1073912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4825" cy="255905"/>
    <xdr:sp macro="" textlink="">
      <xdr:nvSpPr>
        <xdr:cNvPr id="306" name="テキスト ボックス 305"/>
        <xdr:cNvSpPr txBox="1"/>
      </xdr:nvSpPr>
      <xdr:spPr>
        <a:xfrm>
          <a:off x="1073912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168275</xdr:rowOff>
    </xdr:to>
    <xdr:cxnSp macro="">
      <xdr:nvCxnSpPr>
        <xdr:cNvPr id="309" name="直線コネクタ 308"/>
        <xdr:cNvCxnSpPr/>
      </xdr:nvCxnSpPr>
      <xdr:spPr>
        <a:xfrm flipV="1">
          <a:off x="14843760" y="5956300"/>
          <a:ext cx="0" cy="10699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40</xdr:row>
      <xdr:rowOff>140335</xdr:rowOff>
    </xdr:from>
    <xdr:ext cx="762000" cy="259080"/>
    <xdr:sp macro="" textlink="">
      <xdr:nvSpPr>
        <xdr:cNvPr id="310" name="補助費等最小値テキスト"/>
        <xdr:cNvSpPr txBox="1"/>
      </xdr:nvSpPr>
      <xdr:spPr>
        <a:xfrm>
          <a:off x="14915515"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179705</xdr:colOff>
      <xdr:row>40</xdr:row>
      <xdr:rowOff>168275</xdr:rowOff>
    </xdr:to>
    <xdr:cxnSp macro="">
      <xdr:nvCxnSpPr>
        <xdr:cNvPr id="311" name="直線コネクタ 310"/>
        <xdr:cNvCxnSpPr/>
      </xdr:nvCxnSpPr>
      <xdr:spPr>
        <a:xfrm>
          <a:off x="14754860" y="7026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33</xdr:row>
      <xdr:rowOff>41910</xdr:rowOff>
    </xdr:from>
    <xdr:ext cx="762000" cy="255905"/>
    <xdr:sp macro="" textlink="">
      <xdr:nvSpPr>
        <xdr:cNvPr id="312" name="補助費等最大値テキスト"/>
        <xdr:cNvSpPr txBox="1"/>
      </xdr:nvSpPr>
      <xdr:spPr>
        <a:xfrm>
          <a:off x="14915515" y="5699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179705</xdr:colOff>
      <xdr:row>34</xdr:row>
      <xdr:rowOff>127000</xdr:rowOff>
    </xdr:to>
    <xdr:cxnSp macro="">
      <xdr:nvCxnSpPr>
        <xdr:cNvPr id="313" name="直線コネクタ 312"/>
        <xdr:cNvCxnSpPr/>
      </xdr:nvCxnSpPr>
      <xdr:spPr>
        <a:xfrm>
          <a:off x="14754860" y="595630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86360</xdr:rowOff>
    </xdr:to>
    <xdr:cxnSp macro="">
      <xdr:nvCxnSpPr>
        <xdr:cNvPr id="314" name="直線コネクタ 313"/>
        <xdr:cNvCxnSpPr/>
      </xdr:nvCxnSpPr>
      <xdr:spPr>
        <a:xfrm>
          <a:off x="14086840" y="6573520"/>
          <a:ext cx="7569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36</xdr:row>
      <xdr:rowOff>122555</xdr:rowOff>
    </xdr:from>
    <xdr:ext cx="762000" cy="255905"/>
    <xdr:sp macro="" textlink="">
      <xdr:nvSpPr>
        <xdr:cNvPr id="315" name="補助費等平均値テキスト"/>
        <xdr:cNvSpPr txBox="1"/>
      </xdr:nvSpPr>
      <xdr:spPr>
        <a:xfrm>
          <a:off x="14915515" y="629475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37</xdr:row>
      <xdr:rowOff>106045</xdr:rowOff>
    </xdr:from>
    <xdr:to>
      <xdr:col>82</xdr:col>
      <xdr:colOff>158750</xdr:colOff>
      <xdr:row>38</xdr:row>
      <xdr:rowOff>36195</xdr:rowOff>
    </xdr:to>
    <xdr:sp macro="" textlink="">
      <xdr:nvSpPr>
        <xdr:cNvPr id="316" name="フローチャート: 判断 315"/>
        <xdr:cNvSpPr/>
      </xdr:nvSpPr>
      <xdr:spPr>
        <a:xfrm>
          <a:off x="1479296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38</xdr:row>
      <xdr:rowOff>26670</xdr:rowOff>
    </xdr:from>
    <xdr:to>
      <xdr:col>78</xdr:col>
      <xdr:colOff>69850</xdr:colOff>
      <xdr:row>38</xdr:row>
      <xdr:rowOff>58420</xdr:rowOff>
    </xdr:to>
    <xdr:cxnSp macro="">
      <xdr:nvCxnSpPr>
        <xdr:cNvPr id="317" name="直線コネクタ 316"/>
        <xdr:cNvCxnSpPr/>
      </xdr:nvCxnSpPr>
      <xdr:spPr>
        <a:xfrm>
          <a:off x="13298170" y="6541770"/>
          <a:ext cx="78867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60325</xdr:rowOff>
    </xdr:from>
    <xdr:to>
      <xdr:col>78</xdr:col>
      <xdr:colOff>120650</xdr:colOff>
      <xdr:row>37</xdr:row>
      <xdr:rowOff>161925</xdr:rowOff>
    </xdr:to>
    <xdr:sp macro="" textlink="">
      <xdr:nvSpPr>
        <xdr:cNvPr id="318" name="フローチャート: 判断 317"/>
        <xdr:cNvSpPr/>
      </xdr:nvSpPr>
      <xdr:spPr>
        <a:xfrm>
          <a:off x="1403604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635</xdr:rowOff>
    </xdr:from>
    <xdr:ext cx="733425" cy="259080"/>
    <xdr:sp macro="" textlink="">
      <xdr:nvSpPr>
        <xdr:cNvPr id="319" name="テキスト ボックス 318"/>
        <xdr:cNvSpPr txBox="1"/>
      </xdr:nvSpPr>
      <xdr:spPr>
        <a:xfrm>
          <a:off x="13746480" y="6172835"/>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143510</xdr:rowOff>
    </xdr:from>
    <xdr:to>
      <xdr:col>73</xdr:col>
      <xdr:colOff>179705</xdr:colOff>
      <xdr:row>38</xdr:row>
      <xdr:rowOff>26670</xdr:rowOff>
    </xdr:to>
    <xdr:cxnSp macro="">
      <xdr:nvCxnSpPr>
        <xdr:cNvPr id="320" name="直線コネクタ 319"/>
        <xdr:cNvCxnSpPr/>
      </xdr:nvCxnSpPr>
      <xdr:spPr>
        <a:xfrm>
          <a:off x="12491720" y="6487160"/>
          <a:ext cx="80645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xdr:cNvSpPr/>
      </xdr:nvSpPr>
      <xdr:spPr>
        <a:xfrm>
          <a:off x="13248640" y="63627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130810</xdr:rowOff>
    </xdr:from>
    <xdr:ext cx="762000" cy="259080"/>
    <xdr:sp macro="" textlink="">
      <xdr:nvSpPr>
        <xdr:cNvPr id="322" name="テキスト ボックス 321"/>
        <xdr:cNvSpPr txBox="1"/>
      </xdr:nvSpPr>
      <xdr:spPr>
        <a:xfrm>
          <a:off x="12938760" y="6131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143510</xdr:rowOff>
    </xdr:from>
    <xdr:to>
      <xdr:col>69</xdr:col>
      <xdr:colOff>92075</xdr:colOff>
      <xdr:row>38</xdr:row>
      <xdr:rowOff>63500</xdr:rowOff>
    </xdr:to>
    <xdr:cxnSp macro="">
      <xdr:nvCxnSpPr>
        <xdr:cNvPr id="323" name="直線コネクタ 322"/>
        <xdr:cNvCxnSpPr/>
      </xdr:nvCxnSpPr>
      <xdr:spPr>
        <a:xfrm flipV="1">
          <a:off x="11684000" y="6487160"/>
          <a:ext cx="8077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163195</xdr:rowOff>
    </xdr:from>
    <xdr:to>
      <xdr:col>69</xdr:col>
      <xdr:colOff>142875</xdr:colOff>
      <xdr:row>37</xdr:row>
      <xdr:rowOff>93345</xdr:rowOff>
    </xdr:to>
    <xdr:sp macro="" textlink="">
      <xdr:nvSpPr>
        <xdr:cNvPr id="324" name="フローチャート: 判断 323"/>
        <xdr:cNvSpPr/>
      </xdr:nvSpPr>
      <xdr:spPr>
        <a:xfrm>
          <a:off x="1244092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103505</xdr:rowOff>
    </xdr:from>
    <xdr:ext cx="762000" cy="259080"/>
    <xdr:sp macro="" textlink="">
      <xdr:nvSpPr>
        <xdr:cNvPr id="325" name="テキスト ボックス 324"/>
        <xdr:cNvSpPr txBox="1"/>
      </xdr:nvSpPr>
      <xdr:spPr>
        <a:xfrm>
          <a:off x="12151360" y="61042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46355</xdr:rowOff>
    </xdr:from>
    <xdr:to>
      <xdr:col>65</xdr:col>
      <xdr:colOff>53975</xdr:colOff>
      <xdr:row>37</xdr:row>
      <xdr:rowOff>147955</xdr:rowOff>
    </xdr:to>
    <xdr:sp macro="" textlink="">
      <xdr:nvSpPr>
        <xdr:cNvPr id="326" name="フローチャート: 判断 325"/>
        <xdr:cNvSpPr/>
      </xdr:nvSpPr>
      <xdr:spPr>
        <a:xfrm>
          <a:off x="11653520" y="639000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158115</xdr:rowOff>
    </xdr:from>
    <xdr:ext cx="762000" cy="255905"/>
    <xdr:sp macro="" textlink="">
      <xdr:nvSpPr>
        <xdr:cNvPr id="327" name="テキスト ボックス 326"/>
        <xdr:cNvSpPr txBox="1"/>
      </xdr:nvSpPr>
      <xdr:spPr>
        <a:xfrm>
          <a:off x="11343640" y="61588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58825" cy="259080"/>
    <xdr:sp macro="" textlink="">
      <xdr:nvSpPr>
        <xdr:cNvPr id="328" name="テキスト ボックス 327"/>
        <xdr:cNvSpPr txBox="1"/>
      </xdr:nvSpPr>
      <xdr:spPr>
        <a:xfrm>
          <a:off x="1464818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8825" cy="259080"/>
    <xdr:sp macro="" textlink="">
      <xdr:nvSpPr>
        <xdr:cNvPr id="329" name="テキスト ボックス 328"/>
        <xdr:cNvSpPr txBox="1"/>
      </xdr:nvSpPr>
      <xdr:spPr>
        <a:xfrm>
          <a:off x="1389126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9080"/>
    <xdr:sp macro="" textlink="">
      <xdr:nvSpPr>
        <xdr:cNvPr id="330" name="テキスト ボックス 329"/>
        <xdr:cNvSpPr txBox="1"/>
      </xdr:nvSpPr>
      <xdr:spPr>
        <a:xfrm>
          <a:off x="1310386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31" name="テキスト ボックス 330"/>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44</xdr:row>
      <xdr:rowOff>10160</xdr:rowOff>
    </xdr:from>
    <xdr:ext cx="762000" cy="259080"/>
    <xdr:sp macro="" textlink="">
      <xdr:nvSpPr>
        <xdr:cNvPr id="332" name="テキスト ボックス 331"/>
        <xdr:cNvSpPr txBox="1"/>
      </xdr:nvSpPr>
      <xdr:spPr>
        <a:xfrm>
          <a:off x="115011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38</xdr:row>
      <xdr:rowOff>34925</xdr:rowOff>
    </xdr:from>
    <xdr:to>
      <xdr:col>82</xdr:col>
      <xdr:colOff>158750</xdr:colOff>
      <xdr:row>38</xdr:row>
      <xdr:rowOff>136525</xdr:rowOff>
    </xdr:to>
    <xdr:sp macro="" textlink="">
      <xdr:nvSpPr>
        <xdr:cNvPr id="333" name="楕円 332"/>
        <xdr:cNvSpPr/>
      </xdr:nvSpPr>
      <xdr:spPr>
        <a:xfrm>
          <a:off x="1479296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38</xdr:row>
      <xdr:rowOff>6985</xdr:rowOff>
    </xdr:from>
    <xdr:ext cx="762000" cy="255905"/>
    <xdr:sp macro="" textlink="">
      <xdr:nvSpPr>
        <xdr:cNvPr id="334" name="補助費等該当値テキスト"/>
        <xdr:cNvSpPr txBox="1"/>
      </xdr:nvSpPr>
      <xdr:spPr>
        <a:xfrm>
          <a:off x="14915515"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35" name="楕円 334"/>
        <xdr:cNvSpPr/>
      </xdr:nvSpPr>
      <xdr:spPr>
        <a:xfrm>
          <a:off x="1403604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93980</xdr:rowOff>
    </xdr:from>
    <xdr:ext cx="733425" cy="259080"/>
    <xdr:sp macro="" textlink="">
      <xdr:nvSpPr>
        <xdr:cNvPr id="336" name="テキスト ボックス 335"/>
        <xdr:cNvSpPr txBox="1"/>
      </xdr:nvSpPr>
      <xdr:spPr>
        <a:xfrm>
          <a:off x="13746480" y="660908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147320</xdr:rowOff>
    </xdr:from>
    <xdr:to>
      <xdr:col>74</xdr:col>
      <xdr:colOff>31750</xdr:colOff>
      <xdr:row>38</xdr:row>
      <xdr:rowOff>77470</xdr:rowOff>
    </xdr:to>
    <xdr:sp macro="" textlink="">
      <xdr:nvSpPr>
        <xdr:cNvPr id="337" name="楕円 336"/>
        <xdr:cNvSpPr/>
      </xdr:nvSpPr>
      <xdr:spPr>
        <a:xfrm>
          <a:off x="13248640" y="6490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62230</xdr:rowOff>
    </xdr:from>
    <xdr:ext cx="762000" cy="259080"/>
    <xdr:sp macro="" textlink="">
      <xdr:nvSpPr>
        <xdr:cNvPr id="338" name="テキスト ボックス 337"/>
        <xdr:cNvSpPr txBox="1"/>
      </xdr:nvSpPr>
      <xdr:spPr>
        <a:xfrm>
          <a:off x="12938760" y="6577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92075</xdr:rowOff>
    </xdr:from>
    <xdr:to>
      <xdr:col>69</xdr:col>
      <xdr:colOff>142875</xdr:colOff>
      <xdr:row>38</xdr:row>
      <xdr:rowOff>22225</xdr:rowOff>
    </xdr:to>
    <xdr:sp macro="" textlink="">
      <xdr:nvSpPr>
        <xdr:cNvPr id="339" name="楕円 338"/>
        <xdr:cNvSpPr/>
      </xdr:nvSpPr>
      <xdr:spPr>
        <a:xfrm>
          <a:off x="1244092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6985</xdr:rowOff>
    </xdr:from>
    <xdr:ext cx="762000" cy="255905"/>
    <xdr:sp macro="" textlink="">
      <xdr:nvSpPr>
        <xdr:cNvPr id="340" name="テキスト ボックス 339"/>
        <xdr:cNvSpPr txBox="1"/>
      </xdr:nvSpPr>
      <xdr:spPr>
        <a:xfrm>
          <a:off x="12151360" y="6522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12065</xdr:rowOff>
    </xdr:from>
    <xdr:to>
      <xdr:col>65</xdr:col>
      <xdr:colOff>53975</xdr:colOff>
      <xdr:row>38</xdr:row>
      <xdr:rowOff>113665</xdr:rowOff>
    </xdr:to>
    <xdr:sp macro="" textlink="">
      <xdr:nvSpPr>
        <xdr:cNvPr id="341" name="楕円 340"/>
        <xdr:cNvSpPr/>
      </xdr:nvSpPr>
      <xdr:spPr>
        <a:xfrm>
          <a:off x="11653520" y="65271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98425</xdr:rowOff>
    </xdr:from>
    <xdr:ext cx="762000" cy="255905"/>
    <xdr:sp macro="" textlink="">
      <xdr:nvSpPr>
        <xdr:cNvPr id="342" name="テキスト ボックス 341"/>
        <xdr:cNvSpPr txBox="1"/>
      </xdr:nvSpPr>
      <xdr:spPr>
        <a:xfrm>
          <a:off x="11343640" y="66135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179705</xdr:colOff>
      <xdr:row>69</xdr:row>
      <xdr:rowOff>44450</xdr:rowOff>
    </xdr:to>
    <xdr:sp macro="" textlink="">
      <xdr:nvSpPr>
        <xdr:cNvPr id="343" name="正方形/長方形 342"/>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179705</xdr:colOff>
      <xdr:row>67</xdr:row>
      <xdr:rowOff>133350</xdr:rowOff>
    </xdr:from>
    <xdr:to>
      <xdr:col>34</xdr:col>
      <xdr:colOff>120650</xdr:colOff>
      <xdr:row>69</xdr:row>
      <xdr:rowOff>44450</xdr:rowOff>
    </xdr:to>
    <xdr:sp macro="" textlink="">
      <xdr:nvSpPr>
        <xdr:cNvPr id="344" name="正方形/長方形 343"/>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179705</xdr:colOff>
      <xdr:row>68</xdr:row>
      <xdr:rowOff>152400</xdr:rowOff>
    </xdr:from>
    <xdr:to>
      <xdr:col>34</xdr:col>
      <xdr:colOff>120650</xdr:colOff>
      <xdr:row>70</xdr:row>
      <xdr:rowOff>63500</xdr:rowOff>
    </xdr:to>
    <xdr:sp macro="" textlink="">
      <xdr:nvSpPr>
        <xdr:cNvPr id="345" name="正方形/長方形 344"/>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50" name="正方形/長方形 349"/>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179705</xdr:colOff>
      <xdr:row>72</xdr:row>
      <xdr:rowOff>38100</xdr:rowOff>
    </xdr:to>
    <xdr:sp macro="" textlink="">
      <xdr:nvSpPr>
        <xdr:cNvPr id="352" name="正方形/長方形 351"/>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類似団体平均より低い水準を保っているものの、近年大型の整備事業が集中したことにより地方債現在高が増加した影響で、地方債の元利償還金が膨らんでおり、今後も公債費が増加する見込みである。引き続き地方債の発行を交付税算入の高いものに留める等、水準が大きく悪化することのないよう健全な財政運営に努める。</a:t>
          </a:r>
        </a:p>
      </xdr:txBody>
    </xdr:sp>
    <xdr:clientData/>
  </xdr:twoCellAnchor>
  <xdr:oneCellAnchor>
    <xdr:from>
      <xdr:col>3</xdr:col>
      <xdr:colOff>123825</xdr:colOff>
      <xdr:row>69</xdr:row>
      <xdr:rowOff>107950</xdr:rowOff>
    </xdr:from>
    <xdr:ext cx="298450" cy="225425"/>
    <xdr:sp macro="" textlink="">
      <xdr:nvSpPr>
        <xdr:cNvPr id="354" name="テキスト ボックス 353"/>
        <xdr:cNvSpPr txBox="1"/>
      </xdr:nvSpPr>
      <xdr:spPr>
        <a:xfrm>
          <a:off x="662940" y="1193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179705</xdr:colOff>
      <xdr:row>84</xdr:row>
      <xdr:rowOff>12700</xdr:rowOff>
    </xdr:to>
    <xdr:cxnSp macro="">
      <xdr:nvCxnSpPr>
        <xdr:cNvPr id="355" name="直線コネクタ 354"/>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4825" cy="255905"/>
    <xdr:sp macro="" textlink="">
      <xdr:nvSpPr>
        <xdr:cNvPr id="356" name="テキスト ボックス 355"/>
        <xdr:cNvSpPr txBox="1"/>
      </xdr:nvSpPr>
      <xdr:spPr>
        <a:xfrm>
          <a:off x="23368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179705</xdr:colOff>
      <xdr:row>81</xdr:row>
      <xdr:rowOff>69850</xdr:rowOff>
    </xdr:to>
    <xdr:cxnSp macro="">
      <xdr:nvCxnSpPr>
        <xdr:cNvPr id="357" name="直線コネクタ 356"/>
        <xdr:cNvCxnSpPr/>
      </xdr:nvCxnSpPr>
      <xdr:spPr>
        <a:xfrm>
          <a:off x="701040" y="13957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4825" cy="255905"/>
    <xdr:sp macro="" textlink="">
      <xdr:nvSpPr>
        <xdr:cNvPr id="358" name="テキスト ボックス 357"/>
        <xdr:cNvSpPr txBox="1"/>
      </xdr:nvSpPr>
      <xdr:spPr>
        <a:xfrm>
          <a:off x="23368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179705</xdr:colOff>
      <xdr:row>78</xdr:row>
      <xdr:rowOff>127000</xdr:rowOff>
    </xdr:to>
    <xdr:cxnSp macro="">
      <xdr:nvCxnSpPr>
        <xdr:cNvPr id="359" name="直線コネクタ 358"/>
        <xdr:cNvCxnSpPr/>
      </xdr:nvCxnSpPr>
      <xdr:spPr>
        <a:xfrm>
          <a:off x="701040" y="13500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4825" cy="255905"/>
    <xdr:sp macro="" textlink="">
      <xdr:nvSpPr>
        <xdr:cNvPr id="360" name="テキスト ボックス 359"/>
        <xdr:cNvSpPr txBox="1"/>
      </xdr:nvSpPr>
      <xdr:spPr>
        <a:xfrm>
          <a:off x="23368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179705</xdr:colOff>
      <xdr:row>76</xdr:row>
      <xdr:rowOff>12700</xdr:rowOff>
    </xdr:to>
    <xdr:cxnSp macro="">
      <xdr:nvCxnSpPr>
        <xdr:cNvPr id="361" name="直線コネクタ 360"/>
        <xdr:cNvCxnSpPr/>
      </xdr:nvCxnSpPr>
      <xdr:spPr>
        <a:xfrm>
          <a:off x="701040" y="13042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4825" cy="255905"/>
    <xdr:sp macro="" textlink="">
      <xdr:nvSpPr>
        <xdr:cNvPr id="362" name="テキスト ボックス 361"/>
        <xdr:cNvSpPr txBox="1"/>
      </xdr:nvSpPr>
      <xdr:spPr>
        <a:xfrm>
          <a:off x="23368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179705</xdr:colOff>
      <xdr:row>73</xdr:row>
      <xdr:rowOff>69850</xdr:rowOff>
    </xdr:to>
    <xdr:cxnSp macro="">
      <xdr:nvCxnSpPr>
        <xdr:cNvPr id="363" name="直線コネクタ 362"/>
        <xdr:cNvCxnSpPr/>
      </xdr:nvCxnSpPr>
      <xdr:spPr>
        <a:xfrm>
          <a:off x="701040" y="12585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4825" cy="255905"/>
    <xdr:sp macro="" textlink="">
      <xdr:nvSpPr>
        <xdr:cNvPr id="364" name="テキスト ボックス 363"/>
        <xdr:cNvSpPr txBox="1"/>
      </xdr:nvSpPr>
      <xdr:spPr>
        <a:xfrm>
          <a:off x="23368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179705</xdr:colOff>
      <xdr:row>70</xdr:row>
      <xdr:rowOff>127000</xdr:rowOff>
    </xdr:to>
    <xdr:cxnSp macro="">
      <xdr:nvCxnSpPr>
        <xdr:cNvPr id="365" name="直線コネクタ 364"/>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63500</xdr:rowOff>
    </xdr:from>
    <xdr:to>
      <xdr:col>24</xdr:col>
      <xdr:colOff>25400</xdr:colOff>
      <xdr:row>80</xdr:row>
      <xdr:rowOff>140970</xdr:rowOff>
    </xdr:to>
    <xdr:cxnSp macro="">
      <xdr:nvCxnSpPr>
        <xdr:cNvPr id="367" name="直線コネクタ 366"/>
        <xdr:cNvCxnSpPr/>
      </xdr:nvCxnSpPr>
      <xdr:spPr>
        <a:xfrm flipV="1">
          <a:off x="4338320" y="12750800"/>
          <a:ext cx="0" cy="1106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113030</xdr:rowOff>
    </xdr:from>
    <xdr:ext cx="762000" cy="259080"/>
    <xdr:sp macro="" textlink="">
      <xdr:nvSpPr>
        <xdr:cNvPr id="368" name="公債費最小値テキスト"/>
        <xdr:cNvSpPr txBox="1"/>
      </xdr:nvSpPr>
      <xdr:spPr>
        <a:xfrm>
          <a:off x="4427220" y="13829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27.8</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140970</xdr:rowOff>
    </xdr:from>
    <xdr:to>
      <xdr:col>24</xdr:col>
      <xdr:colOff>114300</xdr:colOff>
      <xdr:row>80</xdr:row>
      <xdr:rowOff>140970</xdr:rowOff>
    </xdr:to>
    <xdr:cxnSp macro="">
      <xdr:nvCxnSpPr>
        <xdr:cNvPr id="369" name="直線コネクタ 368"/>
        <xdr:cNvCxnSpPr/>
      </xdr:nvCxnSpPr>
      <xdr:spPr>
        <a:xfrm>
          <a:off x="4269740" y="1385697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149225</xdr:rowOff>
    </xdr:from>
    <xdr:ext cx="762000" cy="259080"/>
    <xdr:sp macro="" textlink="">
      <xdr:nvSpPr>
        <xdr:cNvPr id="370" name="公債費最大値テキスト"/>
        <xdr:cNvSpPr txBox="1"/>
      </xdr:nvSpPr>
      <xdr:spPr>
        <a:xfrm>
          <a:off x="4427220" y="12493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63500</xdr:rowOff>
    </xdr:from>
    <xdr:to>
      <xdr:col>24</xdr:col>
      <xdr:colOff>114300</xdr:colOff>
      <xdr:row>74</xdr:row>
      <xdr:rowOff>63500</xdr:rowOff>
    </xdr:to>
    <xdr:cxnSp macro="">
      <xdr:nvCxnSpPr>
        <xdr:cNvPr id="371" name="直線コネクタ 370"/>
        <xdr:cNvCxnSpPr/>
      </xdr:nvCxnSpPr>
      <xdr:spPr>
        <a:xfrm>
          <a:off x="4269740" y="127508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179705</xdr:colOff>
      <xdr:row>76</xdr:row>
      <xdr:rowOff>63500</xdr:rowOff>
    </xdr:from>
    <xdr:to>
      <xdr:col>24</xdr:col>
      <xdr:colOff>25400</xdr:colOff>
      <xdr:row>76</xdr:row>
      <xdr:rowOff>122555</xdr:rowOff>
    </xdr:to>
    <xdr:cxnSp macro="">
      <xdr:nvCxnSpPr>
        <xdr:cNvPr id="372" name="直線コネクタ 371"/>
        <xdr:cNvCxnSpPr/>
      </xdr:nvCxnSpPr>
      <xdr:spPr>
        <a:xfrm>
          <a:off x="3594100" y="13093700"/>
          <a:ext cx="74422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148590</xdr:rowOff>
    </xdr:from>
    <xdr:ext cx="762000" cy="259080"/>
    <xdr:sp macro="" textlink="">
      <xdr:nvSpPr>
        <xdr:cNvPr id="373" name="公債費平均値テキスト"/>
        <xdr:cNvSpPr txBox="1"/>
      </xdr:nvSpPr>
      <xdr:spPr>
        <a:xfrm>
          <a:off x="4427220" y="13178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5080</xdr:rowOff>
    </xdr:from>
    <xdr:to>
      <xdr:col>24</xdr:col>
      <xdr:colOff>76200</xdr:colOff>
      <xdr:row>77</xdr:row>
      <xdr:rowOff>106680</xdr:rowOff>
    </xdr:to>
    <xdr:sp macro="" textlink="">
      <xdr:nvSpPr>
        <xdr:cNvPr id="374" name="フローチャート: 判断 373"/>
        <xdr:cNvSpPr/>
      </xdr:nvSpPr>
      <xdr:spPr>
        <a:xfrm>
          <a:off x="4307840" y="1320673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31115</xdr:rowOff>
    </xdr:from>
    <xdr:to>
      <xdr:col>19</xdr:col>
      <xdr:colOff>179705</xdr:colOff>
      <xdr:row>76</xdr:row>
      <xdr:rowOff>63500</xdr:rowOff>
    </xdr:to>
    <xdr:cxnSp macro="">
      <xdr:nvCxnSpPr>
        <xdr:cNvPr id="375" name="直線コネクタ 374"/>
        <xdr:cNvCxnSpPr/>
      </xdr:nvCxnSpPr>
      <xdr:spPr>
        <a:xfrm>
          <a:off x="2794000" y="13061315"/>
          <a:ext cx="8001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41910</xdr:rowOff>
    </xdr:from>
    <xdr:to>
      <xdr:col>20</xdr:col>
      <xdr:colOff>38100</xdr:colOff>
      <xdr:row>77</xdr:row>
      <xdr:rowOff>143510</xdr:rowOff>
    </xdr:to>
    <xdr:sp macro="" textlink="">
      <xdr:nvSpPr>
        <xdr:cNvPr id="376" name="フローチャート: 判断 375"/>
        <xdr:cNvSpPr/>
      </xdr:nvSpPr>
      <xdr:spPr>
        <a:xfrm>
          <a:off x="3550920" y="1324356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128270</xdr:rowOff>
    </xdr:from>
    <xdr:ext cx="733425" cy="259080"/>
    <xdr:sp macro="" textlink="">
      <xdr:nvSpPr>
        <xdr:cNvPr id="377" name="テキスト ボックス 376"/>
        <xdr:cNvSpPr txBox="1"/>
      </xdr:nvSpPr>
      <xdr:spPr>
        <a:xfrm>
          <a:off x="3241040" y="133299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133985</xdr:rowOff>
    </xdr:from>
    <xdr:to>
      <xdr:col>15</xdr:col>
      <xdr:colOff>98425</xdr:colOff>
      <xdr:row>76</xdr:row>
      <xdr:rowOff>31115</xdr:rowOff>
    </xdr:to>
    <xdr:cxnSp macro="">
      <xdr:nvCxnSpPr>
        <xdr:cNvPr id="378" name="直線コネクタ 377"/>
        <xdr:cNvCxnSpPr/>
      </xdr:nvCxnSpPr>
      <xdr:spPr>
        <a:xfrm>
          <a:off x="1986280" y="12992735"/>
          <a:ext cx="8077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46355</xdr:rowOff>
    </xdr:from>
    <xdr:to>
      <xdr:col>15</xdr:col>
      <xdr:colOff>149225</xdr:colOff>
      <xdr:row>77</xdr:row>
      <xdr:rowOff>147955</xdr:rowOff>
    </xdr:to>
    <xdr:sp macro="" textlink="">
      <xdr:nvSpPr>
        <xdr:cNvPr id="379" name="フローチャート: 判断 378"/>
        <xdr:cNvSpPr/>
      </xdr:nvSpPr>
      <xdr:spPr>
        <a:xfrm>
          <a:off x="27432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132715</xdr:rowOff>
    </xdr:from>
    <xdr:ext cx="762000" cy="255905"/>
    <xdr:sp macro="" textlink="">
      <xdr:nvSpPr>
        <xdr:cNvPr id="380" name="テキスト ボックス 379"/>
        <xdr:cNvSpPr txBox="1"/>
      </xdr:nvSpPr>
      <xdr:spPr>
        <a:xfrm>
          <a:off x="2453640" y="13334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75</xdr:row>
      <xdr:rowOff>133985</xdr:rowOff>
    </xdr:from>
    <xdr:to>
      <xdr:col>11</xdr:col>
      <xdr:colOff>9525</xdr:colOff>
      <xdr:row>75</xdr:row>
      <xdr:rowOff>143510</xdr:rowOff>
    </xdr:to>
    <xdr:cxnSp macro="">
      <xdr:nvCxnSpPr>
        <xdr:cNvPr id="381" name="直線コネクタ 380"/>
        <xdr:cNvCxnSpPr/>
      </xdr:nvCxnSpPr>
      <xdr:spPr>
        <a:xfrm flipV="1">
          <a:off x="1198880" y="12992735"/>
          <a:ext cx="7874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10160</xdr:rowOff>
    </xdr:from>
    <xdr:to>
      <xdr:col>11</xdr:col>
      <xdr:colOff>60325</xdr:colOff>
      <xdr:row>77</xdr:row>
      <xdr:rowOff>111760</xdr:rowOff>
    </xdr:to>
    <xdr:sp macro="" textlink="">
      <xdr:nvSpPr>
        <xdr:cNvPr id="382" name="フローチャート: 判断 381"/>
        <xdr:cNvSpPr/>
      </xdr:nvSpPr>
      <xdr:spPr>
        <a:xfrm>
          <a:off x="1955800" y="132118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96520</xdr:rowOff>
    </xdr:from>
    <xdr:ext cx="762000" cy="259080"/>
    <xdr:sp macro="" textlink="">
      <xdr:nvSpPr>
        <xdr:cNvPr id="383" name="テキスト ボックス 382"/>
        <xdr:cNvSpPr txBox="1"/>
      </xdr:nvSpPr>
      <xdr:spPr>
        <a:xfrm>
          <a:off x="1645920" y="13298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33020</xdr:rowOff>
    </xdr:from>
    <xdr:to>
      <xdr:col>6</xdr:col>
      <xdr:colOff>171450</xdr:colOff>
      <xdr:row>77</xdr:row>
      <xdr:rowOff>134620</xdr:rowOff>
    </xdr:to>
    <xdr:sp macro="" textlink="">
      <xdr:nvSpPr>
        <xdr:cNvPr id="384" name="フローチャート: 判断 383"/>
        <xdr:cNvSpPr/>
      </xdr:nvSpPr>
      <xdr:spPr>
        <a:xfrm>
          <a:off x="1148080" y="1323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119380</xdr:rowOff>
    </xdr:from>
    <xdr:ext cx="758825" cy="259080"/>
    <xdr:sp macro="" textlink="">
      <xdr:nvSpPr>
        <xdr:cNvPr id="385" name="テキスト ボックス 384"/>
        <xdr:cNvSpPr txBox="1"/>
      </xdr:nvSpPr>
      <xdr:spPr>
        <a:xfrm>
          <a:off x="858520" y="13321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58825" cy="259080"/>
    <xdr:sp macro="" textlink="">
      <xdr:nvSpPr>
        <xdr:cNvPr id="386" name="テキスト ボックス 385"/>
        <xdr:cNvSpPr txBox="1"/>
      </xdr:nvSpPr>
      <xdr:spPr>
        <a:xfrm>
          <a:off x="41427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58825" cy="259080"/>
    <xdr:sp macro="" textlink="">
      <xdr:nvSpPr>
        <xdr:cNvPr id="387" name="テキスト ボックス 386"/>
        <xdr:cNvSpPr txBox="1"/>
      </xdr:nvSpPr>
      <xdr:spPr>
        <a:xfrm>
          <a:off x="340614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2000" cy="259080"/>
    <xdr:sp macro="" textlink="">
      <xdr:nvSpPr>
        <xdr:cNvPr id="388" name="テキスト ボックス 387"/>
        <xdr:cNvSpPr txBox="1"/>
      </xdr:nvSpPr>
      <xdr:spPr>
        <a:xfrm>
          <a:off x="25984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179705</xdr:colOff>
      <xdr:row>84</xdr:row>
      <xdr:rowOff>10160</xdr:rowOff>
    </xdr:from>
    <xdr:ext cx="762000" cy="259080"/>
    <xdr:sp macro="" textlink="">
      <xdr:nvSpPr>
        <xdr:cNvPr id="389" name="テキスト ボックス 388"/>
        <xdr:cNvSpPr txBox="1"/>
      </xdr:nvSpPr>
      <xdr:spPr>
        <a:xfrm>
          <a:off x="179705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58825" cy="259080"/>
    <xdr:sp macro="" textlink="">
      <xdr:nvSpPr>
        <xdr:cNvPr id="390" name="テキスト ボックス 389"/>
        <xdr:cNvSpPr txBox="1"/>
      </xdr:nvSpPr>
      <xdr:spPr>
        <a:xfrm>
          <a:off x="10033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23</xdr:col>
      <xdr:colOff>174625</xdr:colOff>
      <xdr:row>76</xdr:row>
      <xdr:rowOff>71755</xdr:rowOff>
    </xdr:from>
    <xdr:to>
      <xdr:col>24</xdr:col>
      <xdr:colOff>76200</xdr:colOff>
      <xdr:row>77</xdr:row>
      <xdr:rowOff>1905</xdr:rowOff>
    </xdr:to>
    <xdr:sp macro="" textlink="">
      <xdr:nvSpPr>
        <xdr:cNvPr id="391" name="楕円 390"/>
        <xdr:cNvSpPr/>
      </xdr:nvSpPr>
      <xdr:spPr>
        <a:xfrm>
          <a:off x="4307840" y="1310195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88265</xdr:rowOff>
    </xdr:from>
    <xdr:ext cx="762000" cy="255905"/>
    <xdr:sp macro="" textlink="">
      <xdr:nvSpPr>
        <xdr:cNvPr id="392" name="公債費該当値テキスト"/>
        <xdr:cNvSpPr txBox="1"/>
      </xdr:nvSpPr>
      <xdr:spPr>
        <a:xfrm>
          <a:off x="4427220" y="129470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76</xdr:row>
      <xdr:rowOff>12065</xdr:rowOff>
    </xdr:from>
    <xdr:to>
      <xdr:col>20</xdr:col>
      <xdr:colOff>38100</xdr:colOff>
      <xdr:row>76</xdr:row>
      <xdr:rowOff>113665</xdr:rowOff>
    </xdr:to>
    <xdr:sp macro="" textlink="">
      <xdr:nvSpPr>
        <xdr:cNvPr id="393" name="楕円 392"/>
        <xdr:cNvSpPr/>
      </xdr:nvSpPr>
      <xdr:spPr>
        <a:xfrm>
          <a:off x="3550920" y="1304226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123825</xdr:rowOff>
    </xdr:from>
    <xdr:ext cx="733425" cy="255905"/>
    <xdr:sp macro="" textlink="">
      <xdr:nvSpPr>
        <xdr:cNvPr id="394" name="テキスト ボックス 393"/>
        <xdr:cNvSpPr txBox="1"/>
      </xdr:nvSpPr>
      <xdr:spPr>
        <a:xfrm>
          <a:off x="3241040" y="1281112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151765</xdr:rowOff>
    </xdr:from>
    <xdr:to>
      <xdr:col>15</xdr:col>
      <xdr:colOff>149225</xdr:colOff>
      <xdr:row>76</xdr:row>
      <xdr:rowOff>81915</xdr:rowOff>
    </xdr:to>
    <xdr:sp macro="" textlink="">
      <xdr:nvSpPr>
        <xdr:cNvPr id="395" name="楕円 394"/>
        <xdr:cNvSpPr/>
      </xdr:nvSpPr>
      <xdr:spPr>
        <a:xfrm>
          <a:off x="2743200" y="1301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92075</xdr:rowOff>
    </xdr:from>
    <xdr:ext cx="762000" cy="259080"/>
    <xdr:sp macro="" textlink="">
      <xdr:nvSpPr>
        <xdr:cNvPr id="396" name="テキスト ボックス 395"/>
        <xdr:cNvSpPr txBox="1"/>
      </xdr:nvSpPr>
      <xdr:spPr>
        <a:xfrm>
          <a:off x="2453640" y="12779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75</xdr:row>
      <xdr:rowOff>83185</xdr:rowOff>
    </xdr:from>
    <xdr:to>
      <xdr:col>11</xdr:col>
      <xdr:colOff>60325</xdr:colOff>
      <xdr:row>76</xdr:row>
      <xdr:rowOff>13335</xdr:rowOff>
    </xdr:to>
    <xdr:sp macro="" textlink="">
      <xdr:nvSpPr>
        <xdr:cNvPr id="397" name="楕円 396"/>
        <xdr:cNvSpPr/>
      </xdr:nvSpPr>
      <xdr:spPr>
        <a:xfrm>
          <a:off x="1955800" y="1294193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23495</xdr:rowOff>
    </xdr:from>
    <xdr:ext cx="762000" cy="259080"/>
    <xdr:sp macro="" textlink="">
      <xdr:nvSpPr>
        <xdr:cNvPr id="398" name="テキスト ボックス 397"/>
        <xdr:cNvSpPr txBox="1"/>
      </xdr:nvSpPr>
      <xdr:spPr>
        <a:xfrm>
          <a:off x="1645920" y="127107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75</xdr:row>
      <xdr:rowOff>92075</xdr:rowOff>
    </xdr:from>
    <xdr:to>
      <xdr:col>6</xdr:col>
      <xdr:colOff>171450</xdr:colOff>
      <xdr:row>76</xdr:row>
      <xdr:rowOff>22225</xdr:rowOff>
    </xdr:to>
    <xdr:sp macro="" textlink="">
      <xdr:nvSpPr>
        <xdr:cNvPr id="399" name="楕円 398"/>
        <xdr:cNvSpPr/>
      </xdr:nvSpPr>
      <xdr:spPr>
        <a:xfrm>
          <a:off x="1148080" y="1295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32385</xdr:rowOff>
    </xdr:from>
    <xdr:ext cx="758825" cy="255905"/>
    <xdr:sp macro="" textlink="">
      <xdr:nvSpPr>
        <xdr:cNvPr id="400" name="テキスト ボックス 399"/>
        <xdr:cNvSpPr txBox="1"/>
      </xdr:nvSpPr>
      <xdr:spPr>
        <a:xfrm>
          <a:off x="858520" y="127196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179705</xdr:colOff>
      <xdr:row>67</xdr:row>
      <xdr:rowOff>133350</xdr:rowOff>
    </xdr:from>
    <xdr:to>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101</xdr:col>
      <xdr:colOff>179705</xdr:colOff>
      <xdr:row>68</xdr:row>
      <xdr:rowOff>152400</xdr:rowOff>
    </xdr:from>
    <xdr:to>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179705</xdr:colOff>
      <xdr:row>70</xdr:row>
      <xdr:rowOff>127000</xdr:rowOff>
    </xdr:from>
    <xdr:to>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減少や全国平均を上回る高齢化率に加え、町内に中心となる産業がないこと等により、経常経費の割合は高いものの、歳入経常一般財源の割合は低いため、類似団体・全国・高知県平均の比率を上回っている。今後とも行政コスト削減のため、事業の見直しを進め、経常経費の抑制に努める。</a:t>
          </a:r>
        </a:p>
      </xdr:txBody>
    </xdr:sp>
    <xdr:clientData/>
  </xdr:twoCellAnchor>
  <xdr:oneCellAnchor>
    <xdr:from>
      <xdr:col>62</xdr:col>
      <xdr:colOff>6350</xdr:colOff>
      <xdr:row>69</xdr:row>
      <xdr:rowOff>107950</xdr:rowOff>
    </xdr:from>
    <xdr:ext cx="295275" cy="225425"/>
    <xdr:sp macro="" textlink="">
      <xdr:nvSpPr>
        <xdr:cNvPr id="412" name="テキスト ボックス 411"/>
        <xdr:cNvSpPr txBox="1"/>
      </xdr:nvSpPr>
      <xdr:spPr>
        <a:xfrm>
          <a:off x="1114806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4825" cy="255905"/>
    <xdr:sp macro="" textlink="">
      <xdr:nvSpPr>
        <xdr:cNvPr id="414" name="テキスト ボックス 413"/>
        <xdr:cNvSpPr txBox="1"/>
      </xdr:nvSpPr>
      <xdr:spPr>
        <a:xfrm>
          <a:off x="1073912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4825" cy="255905"/>
    <xdr:sp macro="" textlink="">
      <xdr:nvSpPr>
        <xdr:cNvPr id="416" name="テキスト ボックス 415"/>
        <xdr:cNvSpPr txBox="1"/>
      </xdr:nvSpPr>
      <xdr:spPr>
        <a:xfrm>
          <a:off x="1073912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4825" cy="255905"/>
    <xdr:sp macro="" textlink="">
      <xdr:nvSpPr>
        <xdr:cNvPr id="418" name="テキスト ボックス 417"/>
        <xdr:cNvSpPr txBox="1"/>
      </xdr:nvSpPr>
      <xdr:spPr>
        <a:xfrm>
          <a:off x="1073912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4825" cy="255905"/>
    <xdr:sp macro="" textlink="">
      <xdr:nvSpPr>
        <xdr:cNvPr id="420" name="テキスト ボックス 419"/>
        <xdr:cNvSpPr txBox="1"/>
      </xdr:nvSpPr>
      <xdr:spPr>
        <a:xfrm>
          <a:off x="1073912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4825" cy="255905"/>
    <xdr:sp macro="" textlink="">
      <xdr:nvSpPr>
        <xdr:cNvPr id="422" name="テキスト ボックス 421"/>
        <xdr:cNvSpPr txBox="1"/>
      </xdr:nvSpPr>
      <xdr:spPr>
        <a:xfrm>
          <a:off x="1073912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4825" cy="255905"/>
    <xdr:sp macro="" textlink="">
      <xdr:nvSpPr>
        <xdr:cNvPr id="424" name="テキスト ボックス 423"/>
        <xdr:cNvSpPr txBox="1"/>
      </xdr:nvSpPr>
      <xdr:spPr>
        <a:xfrm>
          <a:off x="1073912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38100</xdr:rowOff>
    </xdr:to>
    <xdr:cxnSp macro="">
      <xdr:nvCxnSpPr>
        <xdr:cNvPr id="426" name="直線コネクタ 425"/>
        <xdr:cNvCxnSpPr/>
      </xdr:nvCxnSpPr>
      <xdr:spPr>
        <a:xfrm flipV="1">
          <a:off x="14843760" y="12448540"/>
          <a:ext cx="0" cy="14770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81</xdr:row>
      <xdr:rowOff>10160</xdr:rowOff>
    </xdr:from>
    <xdr:ext cx="762000" cy="259080"/>
    <xdr:sp macro="" textlink="">
      <xdr:nvSpPr>
        <xdr:cNvPr id="427" name="公債費以外最小値テキスト"/>
        <xdr:cNvSpPr txBox="1"/>
      </xdr:nvSpPr>
      <xdr:spPr>
        <a:xfrm>
          <a:off x="14915515" y="13897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89.3</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38100</xdr:rowOff>
    </xdr:from>
    <xdr:to>
      <xdr:col>82</xdr:col>
      <xdr:colOff>179705</xdr:colOff>
      <xdr:row>81</xdr:row>
      <xdr:rowOff>38100</xdr:rowOff>
    </xdr:to>
    <xdr:cxnSp macro="">
      <xdr:nvCxnSpPr>
        <xdr:cNvPr id="428" name="直線コネクタ 427"/>
        <xdr:cNvCxnSpPr/>
      </xdr:nvCxnSpPr>
      <xdr:spPr>
        <a:xfrm>
          <a:off x="14754860" y="1392555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71</xdr:row>
      <xdr:rowOff>19050</xdr:rowOff>
    </xdr:from>
    <xdr:ext cx="762000" cy="255905"/>
    <xdr:sp macro="" textlink="">
      <xdr:nvSpPr>
        <xdr:cNvPr id="429" name="公債費以外最大値テキスト"/>
        <xdr:cNvSpPr txBox="1"/>
      </xdr:nvSpPr>
      <xdr:spPr>
        <a:xfrm>
          <a:off x="14915515" y="121920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57.0</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104140</xdr:rowOff>
    </xdr:from>
    <xdr:to>
      <xdr:col>82</xdr:col>
      <xdr:colOff>179705</xdr:colOff>
      <xdr:row>72</xdr:row>
      <xdr:rowOff>104140</xdr:rowOff>
    </xdr:to>
    <xdr:cxnSp macro="">
      <xdr:nvCxnSpPr>
        <xdr:cNvPr id="430" name="直線コネクタ 429"/>
        <xdr:cNvCxnSpPr/>
      </xdr:nvCxnSpPr>
      <xdr:spPr>
        <a:xfrm>
          <a:off x="14754860" y="124485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104140</xdr:rowOff>
    </xdr:from>
    <xdr:to>
      <xdr:col>82</xdr:col>
      <xdr:colOff>107950</xdr:colOff>
      <xdr:row>78</xdr:row>
      <xdr:rowOff>163830</xdr:rowOff>
    </xdr:to>
    <xdr:cxnSp macro="">
      <xdr:nvCxnSpPr>
        <xdr:cNvPr id="431" name="直線コネクタ 430"/>
        <xdr:cNvCxnSpPr/>
      </xdr:nvCxnSpPr>
      <xdr:spPr>
        <a:xfrm>
          <a:off x="14086840" y="13477240"/>
          <a:ext cx="75692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179705</xdr:colOff>
      <xdr:row>76</xdr:row>
      <xdr:rowOff>12700</xdr:rowOff>
    </xdr:from>
    <xdr:ext cx="762000" cy="259080"/>
    <xdr:sp macro="" textlink="">
      <xdr:nvSpPr>
        <xdr:cNvPr id="432" name="公債費以外平均値テキスト"/>
        <xdr:cNvSpPr txBox="1"/>
      </xdr:nvSpPr>
      <xdr:spPr>
        <a:xfrm>
          <a:off x="14915515" y="13042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76</xdr:row>
      <xdr:rowOff>167640</xdr:rowOff>
    </xdr:from>
    <xdr:to>
      <xdr:col>82</xdr:col>
      <xdr:colOff>158750</xdr:colOff>
      <xdr:row>77</xdr:row>
      <xdr:rowOff>97790</xdr:rowOff>
    </xdr:to>
    <xdr:sp macro="" textlink="">
      <xdr:nvSpPr>
        <xdr:cNvPr id="433" name="フローチャート: 判断 432"/>
        <xdr:cNvSpPr/>
      </xdr:nvSpPr>
      <xdr:spPr>
        <a:xfrm>
          <a:off x="1479296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179705</xdr:colOff>
      <xdr:row>78</xdr:row>
      <xdr:rowOff>67310</xdr:rowOff>
    </xdr:from>
    <xdr:to>
      <xdr:col>78</xdr:col>
      <xdr:colOff>69850</xdr:colOff>
      <xdr:row>78</xdr:row>
      <xdr:rowOff>104140</xdr:rowOff>
    </xdr:to>
    <xdr:cxnSp macro="">
      <xdr:nvCxnSpPr>
        <xdr:cNvPr id="434" name="直線コネクタ 433"/>
        <xdr:cNvCxnSpPr/>
      </xdr:nvCxnSpPr>
      <xdr:spPr>
        <a:xfrm>
          <a:off x="13298170" y="13440410"/>
          <a:ext cx="78867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130810</xdr:rowOff>
    </xdr:from>
    <xdr:to>
      <xdr:col>78</xdr:col>
      <xdr:colOff>120650</xdr:colOff>
      <xdr:row>77</xdr:row>
      <xdr:rowOff>60960</xdr:rowOff>
    </xdr:to>
    <xdr:sp macro="" textlink="">
      <xdr:nvSpPr>
        <xdr:cNvPr id="435" name="フローチャート: 判断 434"/>
        <xdr:cNvSpPr/>
      </xdr:nvSpPr>
      <xdr:spPr>
        <a:xfrm>
          <a:off x="1403604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71120</xdr:rowOff>
    </xdr:from>
    <xdr:ext cx="733425" cy="259080"/>
    <xdr:sp macro="" textlink="">
      <xdr:nvSpPr>
        <xdr:cNvPr id="436" name="テキスト ボックス 435"/>
        <xdr:cNvSpPr txBox="1"/>
      </xdr:nvSpPr>
      <xdr:spPr>
        <a:xfrm>
          <a:off x="13746480" y="1292987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77</xdr:row>
      <xdr:rowOff>52070</xdr:rowOff>
    </xdr:from>
    <xdr:to>
      <xdr:col>73</xdr:col>
      <xdr:colOff>179705</xdr:colOff>
      <xdr:row>78</xdr:row>
      <xdr:rowOff>67310</xdr:rowOff>
    </xdr:to>
    <xdr:cxnSp macro="">
      <xdr:nvCxnSpPr>
        <xdr:cNvPr id="437" name="直線コネクタ 436"/>
        <xdr:cNvCxnSpPr/>
      </xdr:nvCxnSpPr>
      <xdr:spPr>
        <a:xfrm>
          <a:off x="12491720" y="13253720"/>
          <a:ext cx="80645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48895</xdr:rowOff>
    </xdr:from>
    <xdr:to>
      <xdr:col>74</xdr:col>
      <xdr:colOff>31750</xdr:colOff>
      <xdr:row>76</xdr:row>
      <xdr:rowOff>150495</xdr:rowOff>
    </xdr:to>
    <xdr:sp macro="" textlink="">
      <xdr:nvSpPr>
        <xdr:cNvPr id="438" name="フローチャート: 判断 437"/>
        <xdr:cNvSpPr/>
      </xdr:nvSpPr>
      <xdr:spPr>
        <a:xfrm>
          <a:off x="13248640" y="13079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160655</xdr:rowOff>
    </xdr:from>
    <xdr:ext cx="762000" cy="259080"/>
    <xdr:sp macro="" textlink="">
      <xdr:nvSpPr>
        <xdr:cNvPr id="439" name="テキスト ボックス 438"/>
        <xdr:cNvSpPr txBox="1"/>
      </xdr:nvSpPr>
      <xdr:spPr>
        <a:xfrm>
          <a:off x="12938760" y="12847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77</xdr:row>
      <xdr:rowOff>52070</xdr:rowOff>
    </xdr:from>
    <xdr:to>
      <xdr:col>69</xdr:col>
      <xdr:colOff>92075</xdr:colOff>
      <xdr:row>78</xdr:row>
      <xdr:rowOff>67310</xdr:rowOff>
    </xdr:to>
    <xdr:cxnSp macro="">
      <xdr:nvCxnSpPr>
        <xdr:cNvPr id="440" name="直線コネクタ 439"/>
        <xdr:cNvCxnSpPr/>
      </xdr:nvCxnSpPr>
      <xdr:spPr>
        <a:xfrm flipV="1">
          <a:off x="11684000" y="13253720"/>
          <a:ext cx="807720" cy="186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40640</xdr:rowOff>
    </xdr:to>
    <xdr:sp macro="" textlink="">
      <xdr:nvSpPr>
        <xdr:cNvPr id="441" name="フローチャート: 判断 440"/>
        <xdr:cNvSpPr/>
      </xdr:nvSpPr>
      <xdr:spPr>
        <a:xfrm>
          <a:off x="12440920" y="1296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50800</xdr:rowOff>
    </xdr:from>
    <xdr:ext cx="762000" cy="259080"/>
    <xdr:sp macro="" textlink="">
      <xdr:nvSpPr>
        <xdr:cNvPr id="442" name="テキスト ボックス 441"/>
        <xdr:cNvSpPr txBox="1"/>
      </xdr:nvSpPr>
      <xdr:spPr>
        <a:xfrm>
          <a:off x="12151360" y="12738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69.5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158750</xdr:rowOff>
    </xdr:from>
    <xdr:to>
      <xdr:col>65</xdr:col>
      <xdr:colOff>53975</xdr:colOff>
      <xdr:row>77</xdr:row>
      <xdr:rowOff>88900</xdr:rowOff>
    </xdr:to>
    <xdr:sp macro="" textlink="">
      <xdr:nvSpPr>
        <xdr:cNvPr id="443" name="フローチャート: 判断 442"/>
        <xdr:cNvSpPr/>
      </xdr:nvSpPr>
      <xdr:spPr>
        <a:xfrm>
          <a:off x="11653520" y="131889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99060</xdr:rowOff>
    </xdr:from>
    <xdr:ext cx="762000" cy="255905"/>
    <xdr:sp macro="" textlink="">
      <xdr:nvSpPr>
        <xdr:cNvPr id="444" name="テキスト ボックス 443"/>
        <xdr:cNvSpPr txBox="1"/>
      </xdr:nvSpPr>
      <xdr:spPr>
        <a:xfrm>
          <a:off x="11343640" y="129578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74.3</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58825" cy="259080"/>
    <xdr:sp macro="" textlink="">
      <xdr:nvSpPr>
        <xdr:cNvPr id="445" name="テキスト ボックス 444"/>
        <xdr:cNvSpPr txBox="1"/>
      </xdr:nvSpPr>
      <xdr:spPr>
        <a:xfrm>
          <a:off x="1464818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8825" cy="259080"/>
    <xdr:sp macro="" textlink="">
      <xdr:nvSpPr>
        <xdr:cNvPr id="446" name="テキスト ボックス 445"/>
        <xdr:cNvSpPr txBox="1"/>
      </xdr:nvSpPr>
      <xdr:spPr>
        <a:xfrm>
          <a:off x="1389126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9080"/>
    <xdr:sp macro="" textlink="">
      <xdr:nvSpPr>
        <xdr:cNvPr id="447" name="テキスト ボックス 446"/>
        <xdr:cNvSpPr txBox="1"/>
      </xdr:nvSpPr>
      <xdr:spPr>
        <a:xfrm>
          <a:off x="1310386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63</xdr:col>
      <xdr:colOff>179705</xdr:colOff>
      <xdr:row>84</xdr:row>
      <xdr:rowOff>10160</xdr:rowOff>
    </xdr:from>
    <xdr:ext cx="762000" cy="259080"/>
    <xdr:sp macro="" textlink="">
      <xdr:nvSpPr>
        <xdr:cNvPr id="449" name="テキスト ボックス 448"/>
        <xdr:cNvSpPr txBox="1"/>
      </xdr:nvSpPr>
      <xdr:spPr>
        <a:xfrm>
          <a:off x="115011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82</xdr:col>
      <xdr:colOff>57150</xdr:colOff>
      <xdr:row>78</xdr:row>
      <xdr:rowOff>113030</xdr:rowOff>
    </xdr:from>
    <xdr:to>
      <xdr:col>82</xdr:col>
      <xdr:colOff>158750</xdr:colOff>
      <xdr:row>79</xdr:row>
      <xdr:rowOff>43180</xdr:rowOff>
    </xdr:to>
    <xdr:sp macro="" textlink="">
      <xdr:nvSpPr>
        <xdr:cNvPr id="450" name="楕円 449"/>
        <xdr:cNvSpPr/>
      </xdr:nvSpPr>
      <xdr:spPr>
        <a:xfrm>
          <a:off x="14792960" y="134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179705</xdr:colOff>
      <xdr:row>78</xdr:row>
      <xdr:rowOff>85090</xdr:rowOff>
    </xdr:from>
    <xdr:ext cx="762000" cy="259080"/>
    <xdr:sp macro="" textlink="">
      <xdr:nvSpPr>
        <xdr:cNvPr id="451" name="公債費以外該当値テキスト"/>
        <xdr:cNvSpPr txBox="1"/>
      </xdr:nvSpPr>
      <xdr:spPr>
        <a:xfrm>
          <a:off x="14915515" y="134581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78</xdr:row>
      <xdr:rowOff>53340</xdr:rowOff>
    </xdr:from>
    <xdr:to>
      <xdr:col>78</xdr:col>
      <xdr:colOff>120650</xdr:colOff>
      <xdr:row>78</xdr:row>
      <xdr:rowOff>154940</xdr:rowOff>
    </xdr:to>
    <xdr:sp macro="" textlink="">
      <xdr:nvSpPr>
        <xdr:cNvPr id="452" name="楕円 451"/>
        <xdr:cNvSpPr/>
      </xdr:nvSpPr>
      <xdr:spPr>
        <a:xfrm>
          <a:off x="14036040" y="1342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139700</xdr:rowOff>
    </xdr:from>
    <xdr:ext cx="733425" cy="259080"/>
    <xdr:sp macro="" textlink="">
      <xdr:nvSpPr>
        <xdr:cNvPr id="453" name="テキスト ボックス 452"/>
        <xdr:cNvSpPr txBox="1"/>
      </xdr:nvSpPr>
      <xdr:spPr>
        <a:xfrm>
          <a:off x="13746480" y="1351280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78</xdr:row>
      <xdr:rowOff>16510</xdr:rowOff>
    </xdr:from>
    <xdr:to>
      <xdr:col>74</xdr:col>
      <xdr:colOff>31750</xdr:colOff>
      <xdr:row>78</xdr:row>
      <xdr:rowOff>118110</xdr:rowOff>
    </xdr:to>
    <xdr:sp macro="" textlink="">
      <xdr:nvSpPr>
        <xdr:cNvPr id="454" name="楕円 453"/>
        <xdr:cNvSpPr/>
      </xdr:nvSpPr>
      <xdr:spPr>
        <a:xfrm>
          <a:off x="13248640" y="133896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102870</xdr:rowOff>
    </xdr:from>
    <xdr:ext cx="762000" cy="259080"/>
    <xdr:sp macro="" textlink="">
      <xdr:nvSpPr>
        <xdr:cNvPr id="455" name="テキスト ボックス 454"/>
        <xdr:cNvSpPr txBox="1"/>
      </xdr:nvSpPr>
      <xdr:spPr>
        <a:xfrm>
          <a:off x="1293876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77</xdr:row>
      <xdr:rowOff>635</xdr:rowOff>
    </xdr:from>
    <xdr:to>
      <xdr:col>69</xdr:col>
      <xdr:colOff>142875</xdr:colOff>
      <xdr:row>77</xdr:row>
      <xdr:rowOff>102235</xdr:rowOff>
    </xdr:to>
    <xdr:sp macro="" textlink="">
      <xdr:nvSpPr>
        <xdr:cNvPr id="456" name="楕円 455"/>
        <xdr:cNvSpPr/>
      </xdr:nvSpPr>
      <xdr:spPr>
        <a:xfrm>
          <a:off x="12440920" y="13202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86995</xdr:rowOff>
    </xdr:from>
    <xdr:ext cx="762000" cy="255905"/>
    <xdr:sp macro="" textlink="">
      <xdr:nvSpPr>
        <xdr:cNvPr id="457" name="テキスト ボックス 456"/>
        <xdr:cNvSpPr txBox="1"/>
      </xdr:nvSpPr>
      <xdr:spPr>
        <a:xfrm>
          <a:off x="12151360" y="13288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78</xdr:row>
      <xdr:rowOff>16510</xdr:rowOff>
    </xdr:from>
    <xdr:to>
      <xdr:col>65</xdr:col>
      <xdr:colOff>53975</xdr:colOff>
      <xdr:row>78</xdr:row>
      <xdr:rowOff>118110</xdr:rowOff>
    </xdr:to>
    <xdr:sp macro="" textlink="">
      <xdr:nvSpPr>
        <xdr:cNvPr id="458" name="楕円 457"/>
        <xdr:cNvSpPr/>
      </xdr:nvSpPr>
      <xdr:spPr>
        <a:xfrm>
          <a:off x="11653520" y="133896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102870</xdr:rowOff>
    </xdr:from>
    <xdr:ext cx="762000" cy="259080"/>
    <xdr:sp macro="" textlink="">
      <xdr:nvSpPr>
        <xdr:cNvPr id="459" name="テキスト ボックス 458"/>
        <xdr:cNvSpPr txBox="1"/>
      </xdr:nvSpPr>
      <xdr:spPr>
        <a:xfrm>
          <a:off x="11343640" y="13475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78.7</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111760</xdr:rowOff>
    </xdr:from>
    <xdr:to>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86995</xdr:rowOff>
    </xdr:from>
    <xdr:to>
      <xdr:col>40</xdr:col>
      <xdr:colOff>279400</xdr:colOff>
      <xdr:row>3</xdr:row>
      <xdr:rowOff>18415</xdr:rowOff>
    </xdr:to>
    <xdr:sp macro="" textlink="">
      <xdr:nvSpPr>
        <xdr:cNvPr id="3" name="表題ボックス"/>
        <xdr:cNvSpPr/>
      </xdr:nvSpPr>
      <xdr:spPr>
        <a:xfrm>
          <a:off x="0" y="86995"/>
          <a:ext cx="11115040"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24765</xdr:rowOff>
    </xdr:to>
    <xdr:sp macro="" textlink="">
      <xdr:nvSpPr>
        <xdr:cNvPr id="5" name="団体名称ボックス2"/>
        <xdr:cNvSpPr/>
      </xdr:nvSpPr>
      <xdr:spPr>
        <a:xfrm>
          <a:off x="12709525" y="12700"/>
          <a:ext cx="2699385"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31115</xdr:rowOff>
    </xdr:from>
    <xdr:to>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高知県佐川町</a:t>
          </a:r>
        </a:p>
      </xdr:txBody>
    </xdr:sp>
    <xdr:clientData/>
  </xdr:twoCellAnchor>
  <xdr:twoCellAnchor>
    <xdr:from>
      <xdr:col>39</xdr:col>
      <xdr:colOff>1066800</xdr:colOff>
      <xdr:row>0</xdr:row>
      <xdr:rowOff>0</xdr:rowOff>
    </xdr:from>
    <xdr:to>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31115</xdr:rowOff>
    </xdr:from>
    <xdr:to>
      <xdr:col>41</xdr:col>
      <xdr:colOff>451485</xdr:colOff>
      <xdr:row>2</xdr:row>
      <xdr:rowOff>12700</xdr:rowOff>
    </xdr:to>
    <xdr:sp macro="" textlink="">
      <xdr:nvSpPr>
        <xdr:cNvPr id="9" name="正方形/長方形 8"/>
        <xdr:cNvSpPr/>
      </xdr:nvSpPr>
      <xdr:spPr>
        <a:xfrm>
          <a:off x="10788015" y="31115"/>
          <a:ext cx="1664970"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64770</xdr:rowOff>
    </xdr:from>
    <xdr:to>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151765</xdr:rowOff>
    </xdr:from>
    <xdr:to>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102870</xdr:rowOff>
    </xdr:from>
    <xdr:to>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102870</xdr:rowOff>
    </xdr:from>
    <xdr:to>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64770</xdr:rowOff>
    </xdr:from>
    <xdr:to>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40005</xdr:rowOff>
    </xdr:from>
    <xdr:to>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52705</xdr:rowOff>
    </xdr:from>
    <xdr:to>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21590</xdr:rowOff>
    </xdr:from>
    <xdr:ext cx="408305" cy="269240"/>
    <xdr:sp macro="" textlink="">
      <xdr:nvSpPr>
        <xdr:cNvPr id="29" name="テキスト ボックス 28"/>
        <xdr:cNvSpPr txBox="1"/>
      </xdr:nvSpPr>
      <xdr:spPr>
        <a:xfrm>
          <a:off x="1524000" y="1236980"/>
          <a:ext cx="408305" cy="2692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114935</xdr:rowOff>
    </xdr:from>
    <xdr:to>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xdr:cNvCxnSpPr/>
      </xdr:nvCxnSpPr>
      <xdr:spPr>
        <a:xfrm>
          <a:off x="1949450" y="34207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31750</xdr:rowOff>
    </xdr:from>
    <xdr:ext cx="758825" cy="250190"/>
    <xdr:sp macro="" textlink="">
      <xdr:nvSpPr>
        <xdr:cNvPr id="32" name="テキスト ボックス 31"/>
        <xdr:cNvSpPr txBox="1"/>
      </xdr:nvSpPr>
      <xdr:spPr>
        <a:xfrm>
          <a:off x="1250950" y="328168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59055</xdr:rowOff>
    </xdr:from>
    <xdr:to>
      <xdr:col>33</xdr:col>
      <xdr:colOff>114300</xdr:colOff>
      <xdr:row>17</xdr:row>
      <xdr:rowOff>59055</xdr:rowOff>
    </xdr:to>
    <xdr:cxnSp macro="">
      <xdr:nvCxnSpPr>
        <xdr:cNvPr id="33" name="直線コネクタ 32"/>
        <xdr:cNvCxnSpPr/>
      </xdr:nvCxnSpPr>
      <xdr:spPr>
        <a:xfrm>
          <a:off x="1949450" y="297370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87630</xdr:rowOff>
    </xdr:from>
    <xdr:ext cx="758825" cy="250190"/>
    <xdr:sp macro="" textlink="">
      <xdr:nvSpPr>
        <xdr:cNvPr id="34" name="テキスト ボックス 33"/>
        <xdr:cNvSpPr txBox="1"/>
      </xdr:nvSpPr>
      <xdr:spPr>
        <a:xfrm>
          <a:off x="1250950" y="283464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xdr:cNvCxnSpPr/>
      </xdr:nvCxnSpPr>
      <xdr:spPr>
        <a:xfrm>
          <a:off x="1949450" y="25253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58825" cy="254635"/>
    <xdr:sp macro="" textlink="">
      <xdr:nvSpPr>
        <xdr:cNvPr id="36" name="テキスト ボックス 35"/>
        <xdr:cNvSpPr txBox="1"/>
      </xdr:nvSpPr>
      <xdr:spPr>
        <a:xfrm>
          <a:off x="1250950" y="2383155"/>
          <a:ext cx="758825"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xdr:cNvCxnSpPr/>
      </xdr:nvCxnSpPr>
      <xdr:spPr>
        <a:xfrm>
          <a:off x="1949450" y="20681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58825" cy="255905"/>
    <xdr:sp macro="" textlink="">
      <xdr:nvSpPr>
        <xdr:cNvPr id="38" name="テキスト ボックス 37"/>
        <xdr:cNvSpPr txBox="1"/>
      </xdr:nvSpPr>
      <xdr:spPr>
        <a:xfrm>
          <a:off x="1250950" y="192595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87630</xdr:rowOff>
    </xdr:from>
    <xdr:ext cx="758825" cy="254000"/>
    <xdr:sp macro="" textlink="">
      <xdr:nvSpPr>
        <xdr:cNvPr id="40" name="テキスト ボックス 39"/>
        <xdr:cNvSpPr txBox="1"/>
      </xdr:nvSpPr>
      <xdr:spPr>
        <a:xfrm>
          <a:off x="1250950" y="1470660"/>
          <a:ext cx="7588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114935</xdr:rowOff>
    </xdr:to>
    <xdr:sp macro="" textlink="">
      <xdr:nvSpPr>
        <xdr:cNvPr id="41"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167640</xdr:rowOff>
    </xdr:from>
    <xdr:to>
      <xdr:col>29</xdr:col>
      <xdr:colOff>127000</xdr:colOff>
      <xdr:row>18</xdr:row>
      <xdr:rowOff>10160</xdr:rowOff>
    </xdr:to>
    <xdr:cxnSp macro="">
      <xdr:nvCxnSpPr>
        <xdr:cNvPr id="42" name="直線コネクタ 41"/>
        <xdr:cNvCxnSpPr/>
      </xdr:nvCxnSpPr>
      <xdr:spPr>
        <a:xfrm flipV="1">
          <a:off x="5099050" y="2061210"/>
          <a:ext cx="0" cy="10312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150495</xdr:rowOff>
    </xdr:from>
    <xdr:ext cx="762000" cy="253365"/>
    <xdr:sp macro="" textlink="">
      <xdr:nvSpPr>
        <xdr:cNvPr id="43" name="人口1人当たり決算額の推移最小値テキスト130"/>
        <xdr:cNvSpPr txBox="1"/>
      </xdr:nvSpPr>
      <xdr:spPr>
        <a:xfrm>
          <a:off x="5168900" y="3065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73,456</a:t>
          </a:r>
          <a:endParaRPr kumimoji="1" lang="ja-JP" altLang="en-US" sz="1000" b="1">
            <a:latin typeface="ＭＳ Ｐゴシック"/>
            <a:ea typeface="ＭＳ Ｐゴシック"/>
          </a:endParaRPr>
        </a:p>
      </xdr:txBody>
    </xdr:sp>
    <xdr:clientData/>
  </xdr:oneCellAnchor>
  <xdr:twoCellAnchor>
    <xdr:from>
      <xdr:col>29</xdr:col>
      <xdr:colOff>38100</xdr:colOff>
      <xdr:row>18</xdr:row>
      <xdr:rowOff>10160</xdr:rowOff>
    </xdr:from>
    <xdr:to>
      <xdr:col>30</xdr:col>
      <xdr:colOff>25400</xdr:colOff>
      <xdr:row>18</xdr:row>
      <xdr:rowOff>10160</xdr:rowOff>
    </xdr:to>
    <xdr:cxnSp macro="">
      <xdr:nvCxnSpPr>
        <xdr:cNvPr id="44" name="直線コネクタ 43"/>
        <xdr:cNvCxnSpPr/>
      </xdr:nvCxnSpPr>
      <xdr:spPr>
        <a:xfrm>
          <a:off x="5010150" y="309245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82550</xdr:rowOff>
    </xdr:from>
    <xdr:ext cx="762000" cy="259080"/>
    <xdr:sp macro="" textlink="">
      <xdr:nvSpPr>
        <xdr:cNvPr id="45" name="人口1人当たり決算額の推移最大値テキスト130"/>
        <xdr:cNvSpPr txBox="1"/>
      </xdr:nvSpPr>
      <xdr:spPr>
        <a:xfrm>
          <a:off x="5168900" y="1804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301,534</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167640</xdr:rowOff>
    </xdr:from>
    <xdr:to>
      <xdr:col>30</xdr:col>
      <xdr:colOff>25400</xdr:colOff>
      <xdr:row>11</xdr:row>
      <xdr:rowOff>167640</xdr:rowOff>
    </xdr:to>
    <xdr:cxnSp macro="">
      <xdr:nvCxnSpPr>
        <xdr:cNvPr id="46" name="直線コネクタ 45"/>
        <xdr:cNvCxnSpPr/>
      </xdr:nvCxnSpPr>
      <xdr:spPr>
        <a:xfrm>
          <a:off x="5010150" y="206121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73025</xdr:rowOff>
    </xdr:from>
    <xdr:to>
      <xdr:col>29</xdr:col>
      <xdr:colOff>127000</xdr:colOff>
      <xdr:row>16</xdr:row>
      <xdr:rowOff>128905</xdr:rowOff>
    </xdr:to>
    <xdr:cxnSp macro="">
      <xdr:nvCxnSpPr>
        <xdr:cNvPr id="47" name="直線コネクタ 46"/>
        <xdr:cNvCxnSpPr/>
      </xdr:nvCxnSpPr>
      <xdr:spPr>
        <a:xfrm flipV="1">
          <a:off x="4508500" y="2820035"/>
          <a:ext cx="590550" cy="5588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18415</xdr:rowOff>
    </xdr:from>
    <xdr:ext cx="762000" cy="252095"/>
    <xdr:sp macro="" textlink="">
      <xdr:nvSpPr>
        <xdr:cNvPr id="48" name="人口1人当たり決算額の推移平均値テキスト130"/>
        <xdr:cNvSpPr txBox="1"/>
      </xdr:nvSpPr>
      <xdr:spPr>
        <a:xfrm>
          <a:off x="5168900" y="2597785"/>
          <a:ext cx="762000" cy="2520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139,017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2540</xdr:rowOff>
    </xdr:from>
    <xdr:to>
      <xdr:col>29</xdr:col>
      <xdr:colOff>171450</xdr:colOff>
      <xdr:row>16</xdr:row>
      <xdr:rowOff>101600</xdr:rowOff>
    </xdr:to>
    <xdr:sp macro="" textlink="">
      <xdr:nvSpPr>
        <xdr:cNvPr id="49" name="フローチャート: 判断 48"/>
        <xdr:cNvSpPr/>
      </xdr:nvSpPr>
      <xdr:spPr>
        <a:xfrm>
          <a:off x="5048250" y="274955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128905</xdr:rowOff>
    </xdr:from>
    <xdr:to>
      <xdr:col>26</xdr:col>
      <xdr:colOff>50800</xdr:colOff>
      <xdr:row>16</xdr:row>
      <xdr:rowOff>144780</xdr:rowOff>
    </xdr:to>
    <xdr:cxnSp macro="">
      <xdr:nvCxnSpPr>
        <xdr:cNvPr id="50" name="直線コネクタ 49"/>
        <xdr:cNvCxnSpPr/>
      </xdr:nvCxnSpPr>
      <xdr:spPr>
        <a:xfrm flipV="1">
          <a:off x="3886200" y="2875915"/>
          <a:ext cx="62230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50800</xdr:rowOff>
    </xdr:from>
    <xdr:to>
      <xdr:col>26</xdr:col>
      <xdr:colOff>101600</xdr:colOff>
      <xdr:row>16</xdr:row>
      <xdr:rowOff>150495</xdr:rowOff>
    </xdr:to>
    <xdr:sp macro="" textlink="">
      <xdr:nvSpPr>
        <xdr:cNvPr id="51" name="フローチャート: 判断 50"/>
        <xdr:cNvSpPr/>
      </xdr:nvSpPr>
      <xdr:spPr>
        <a:xfrm>
          <a:off x="4457700" y="2797810"/>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163830</xdr:rowOff>
    </xdr:from>
    <xdr:ext cx="733425" cy="253365"/>
    <xdr:sp macro="" textlink="">
      <xdr:nvSpPr>
        <xdr:cNvPr id="52" name="テキスト ボックス 51"/>
        <xdr:cNvSpPr txBox="1"/>
      </xdr:nvSpPr>
      <xdr:spPr>
        <a:xfrm>
          <a:off x="4165600" y="2571750"/>
          <a:ext cx="7334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128,199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16</xdr:row>
      <xdr:rowOff>144780</xdr:rowOff>
    </xdr:from>
    <xdr:to>
      <xdr:col>22</xdr:col>
      <xdr:colOff>114300</xdr:colOff>
      <xdr:row>16</xdr:row>
      <xdr:rowOff>149225</xdr:rowOff>
    </xdr:to>
    <xdr:cxnSp macro="">
      <xdr:nvCxnSpPr>
        <xdr:cNvPr id="53" name="直線コネクタ 52"/>
        <xdr:cNvCxnSpPr/>
      </xdr:nvCxnSpPr>
      <xdr:spPr>
        <a:xfrm flipV="1">
          <a:off x="3257550" y="2891790"/>
          <a:ext cx="62865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67310</xdr:rowOff>
    </xdr:from>
    <xdr:to>
      <xdr:col>22</xdr:col>
      <xdr:colOff>165100</xdr:colOff>
      <xdr:row>16</xdr:row>
      <xdr:rowOff>166370</xdr:rowOff>
    </xdr:to>
    <xdr:sp macro="" textlink="">
      <xdr:nvSpPr>
        <xdr:cNvPr id="54" name="フローチャート: 判断 53"/>
        <xdr:cNvSpPr/>
      </xdr:nvSpPr>
      <xdr:spPr>
        <a:xfrm>
          <a:off x="3835400" y="281432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8255</xdr:rowOff>
    </xdr:from>
    <xdr:ext cx="762000" cy="253365"/>
    <xdr:sp macro="" textlink="">
      <xdr:nvSpPr>
        <xdr:cNvPr id="55" name="テキスト ボックス 54"/>
        <xdr:cNvSpPr txBox="1"/>
      </xdr:nvSpPr>
      <xdr:spPr>
        <a:xfrm>
          <a:off x="3543300" y="25876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124,572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149225</xdr:rowOff>
    </xdr:from>
    <xdr:to>
      <xdr:col>18</xdr:col>
      <xdr:colOff>171450</xdr:colOff>
      <xdr:row>16</xdr:row>
      <xdr:rowOff>162560</xdr:rowOff>
    </xdr:to>
    <xdr:cxnSp macro="">
      <xdr:nvCxnSpPr>
        <xdr:cNvPr id="56" name="直線コネクタ 55"/>
        <xdr:cNvCxnSpPr/>
      </xdr:nvCxnSpPr>
      <xdr:spPr>
        <a:xfrm flipV="1">
          <a:off x="2622550" y="2896235"/>
          <a:ext cx="635000" cy="133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75565</xdr:rowOff>
    </xdr:from>
    <xdr:to>
      <xdr:col>19</xdr:col>
      <xdr:colOff>38100</xdr:colOff>
      <xdr:row>17</xdr:row>
      <xdr:rowOff>6985</xdr:rowOff>
    </xdr:to>
    <xdr:sp macro="" textlink="">
      <xdr:nvSpPr>
        <xdr:cNvPr id="57" name="フローチャート: 判断 56"/>
        <xdr:cNvSpPr/>
      </xdr:nvSpPr>
      <xdr:spPr>
        <a:xfrm>
          <a:off x="3213100" y="282257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15</xdr:row>
      <xdr:rowOff>17145</xdr:rowOff>
    </xdr:from>
    <xdr:ext cx="762000" cy="253365"/>
    <xdr:sp macro="" textlink="">
      <xdr:nvSpPr>
        <xdr:cNvPr id="58" name="テキスト ボックス 57"/>
        <xdr:cNvSpPr txBox="1"/>
      </xdr:nvSpPr>
      <xdr:spPr>
        <a:xfrm>
          <a:off x="2914650" y="25965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122,579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16</xdr:row>
      <xdr:rowOff>83185</xdr:rowOff>
    </xdr:from>
    <xdr:to>
      <xdr:col>15</xdr:col>
      <xdr:colOff>101600</xdr:colOff>
      <xdr:row>17</xdr:row>
      <xdr:rowOff>15240</xdr:rowOff>
    </xdr:to>
    <xdr:sp macro="" textlink="">
      <xdr:nvSpPr>
        <xdr:cNvPr id="59" name="フローチャート: 判断 58"/>
        <xdr:cNvSpPr/>
      </xdr:nvSpPr>
      <xdr:spPr>
        <a:xfrm>
          <a:off x="2571750" y="283019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24765</xdr:rowOff>
    </xdr:from>
    <xdr:ext cx="758825" cy="253365"/>
    <xdr:sp macro="" textlink="">
      <xdr:nvSpPr>
        <xdr:cNvPr id="60" name="テキスト ボックス 59"/>
        <xdr:cNvSpPr txBox="1"/>
      </xdr:nvSpPr>
      <xdr:spPr>
        <a:xfrm>
          <a:off x="2279650" y="260413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121,006</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137160</xdr:rowOff>
    </xdr:from>
    <xdr:ext cx="762000" cy="253365"/>
    <xdr:sp macro="" textlink="">
      <xdr:nvSpPr>
        <xdr:cNvPr id="61" name="テキスト ボックス 60"/>
        <xdr:cNvSpPr txBox="1"/>
      </xdr:nvSpPr>
      <xdr:spPr>
        <a:xfrm>
          <a:off x="49403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137160</xdr:rowOff>
    </xdr:from>
    <xdr:ext cx="762000" cy="253365"/>
    <xdr:sp macro="" textlink="">
      <xdr:nvSpPr>
        <xdr:cNvPr id="62" name="テキスト ボックス 61"/>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137160</xdr:rowOff>
    </xdr:from>
    <xdr:ext cx="762000" cy="253365"/>
    <xdr:sp macro="" textlink="">
      <xdr:nvSpPr>
        <xdr:cNvPr id="63" name="テキスト ボックス 62"/>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22</xdr:row>
      <xdr:rowOff>137160</xdr:rowOff>
    </xdr:from>
    <xdr:ext cx="762000" cy="253365"/>
    <xdr:sp macro="" textlink="">
      <xdr:nvSpPr>
        <xdr:cNvPr id="64" name="テキスト ボックス 63"/>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137160</xdr:rowOff>
    </xdr:from>
    <xdr:ext cx="762000" cy="253365"/>
    <xdr:sp macro="" textlink="">
      <xdr:nvSpPr>
        <xdr:cNvPr id="65" name="テキスト ボックス 64"/>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16</xdr:row>
      <xdr:rowOff>22860</xdr:rowOff>
    </xdr:from>
    <xdr:to>
      <xdr:col>29</xdr:col>
      <xdr:colOff>171450</xdr:colOff>
      <xdr:row>16</xdr:row>
      <xdr:rowOff>122555</xdr:rowOff>
    </xdr:to>
    <xdr:sp macro="" textlink="">
      <xdr:nvSpPr>
        <xdr:cNvPr id="66" name="楕円 65"/>
        <xdr:cNvSpPr/>
      </xdr:nvSpPr>
      <xdr:spPr>
        <a:xfrm>
          <a:off x="5048250" y="2769870"/>
          <a:ext cx="952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163195</xdr:rowOff>
    </xdr:from>
    <xdr:ext cx="762000" cy="250190"/>
    <xdr:sp macro="" textlink="">
      <xdr:nvSpPr>
        <xdr:cNvPr id="67" name="人口1人当たり決算額の推移該当値テキスト130"/>
        <xdr:cNvSpPr txBox="1"/>
      </xdr:nvSpPr>
      <xdr:spPr>
        <a:xfrm>
          <a:off x="5168900" y="274256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134,464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16</xdr:row>
      <xdr:rowOff>79375</xdr:rowOff>
    </xdr:from>
    <xdr:to>
      <xdr:col>26</xdr:col>
      <xdr:colOff>101600</xdr:colOff>
      <xdr:row>17</xdr:row>
      <xdr:rowOff>11430</xdr:rowOff>
    </xdr:to>
    <xdr:sp macro="" textlink="">
      <xdr:nvSpPr>
        <xdr:cNvPr id="68" name="楕円 67"/>
        <xdr:cNvSpPr/>
      </xdr:nvSpPr>
      <xdr:spPr>
        <a:xfrm>
          <a:off x="4457700" y="2826385"/>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163830</xdr:rowOff>
    </xdr:from>
    <xdr:ext cx="733425" cy="250190"/>
    <xdr:sp macro="" textlink="">
      <xdr:nvSpPr>
        <xdr:cNvPr id="69" name="テキスト ボックス 68"/>
        <xdr:cNvSpPr txBox="1"/>
      </xdr:nvSpPr>
      <xdr:spPr>
        <a:xfrm>
          <a:off x="4165600" y="2910840"/>
          <a:ext cx="7334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121,777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16</xdr:row>
      <xdr:rowOff>95250</xdr:rowOff>
    </xdr:from>
    <xdr:to>
      <xdr:col>22</xdr:col>
      <xdr:colOff>165100</xdr:colOff>
      <xdr:row>17</xdr:row>
      <xdr:rowOff>26670</xdr:rowOff>
    </xdr:to>
    <xdr:sp macro="" textlink="">
      <xdr:nvSpPr>
        <xdr:cNvPr id="70" name="楕円 69"/>
        <xdr:cNvSpPr/>
      </xdr:nvSpPr>
      <xdr:spPr>
        <a:xfrm>
          <a:off x="3835400" y="284226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12065</xdr:rowOff>
    </xdr:from>
    <xdr:ext cx="762000" cy="250190"/>
    <xdr:sp macro="" textlink="">
      <xdr:nvSpPr>
        <xdr:cNvPr id="71" name="テキスト ボックス 70"/>
        <xdr:cNvSpPr txBox="1"/>
      </xdr:nvSpPr>
      <xdr:spPr>
        <a:xfrm>
          <a:off x="3543300" y="2926715"/>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118,335</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16</xdr:row>
      <xdr:rowOff>99060</xdr:rowOff>
    </xdr:from>
    <xdr:to>
      <xdr:col>19</xdr:col>
      <xdr:colOff>38100</xdr:colOff>
      <xdr:row>17</xdr:row>
      <xdr:rowOff>31115</xdr:rowOff>
    </xdr:to>
    <xdr:sp macro="" textlink="">
      <xdr:nvSpPr>
        <xdr:cNvPr id="72" name="楕円 71"/>
        <xdr:cNvSpPr/>
      </xdr:nvSpPr>
      <xdr:spPr>
        <a:xfrm>
          <a:off x="3213100" y="2846070"/>
          <a:ext cx="8255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17</xdr:row>
      <xdr:rowOff>16510</xdr:rowOff>
    </xdr:from>
    <xdr:ext cx="762000" cy="250190"/>
    <xdr:sp macro="" textlink="">
      <xdr:nvSpPr>
        <xdr:cNvPr id="73" name="テキスト ボックス 72"/>
        <xdr:cNvSpPr txBox="1"/>
      </xdr:nvSpPr>
      <xdr:spPr>
        <a:xfrm>
          <a:off x="2914650" y="293116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117,306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112395</xdr:rowOff>
    </xdr:from>
    <xdr:to>
      <xdr:col>15</xdr:col>
      <xdr:colOff>101600</xdr:colOff>
      <xdr:row>17</xdr:row>
      <xdr:rowOff>43815</xdr:rowOff>
    </xdr:to>
    <xdr:sp macro="" textlink="">
      <xdr:nvSpPr>
        <xdr:cNvPr id="74" name="楕円 73"/>
        <xdr:cNvSpPr/>
      </xdr:nvSpPr>
      <xdr:spPr>
        <a:xfrm>
          <a:off x="2571750" y="285940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29210</xdr:rowOff>
    </xdr:from>
    <xdr:ext cx="758825" cy="250190"/>
    <xdr:sp macro="" textlink="">
      <xdr:nvSpPr>
        <xdr:cNvPr id="75" name="テキスト ボックス 74"/>
        <xdr:cNvSpPr txBox="1"/>
      </xdr:nvSpPr>
      <xdr:spPr>
        <a:xfrm>
          <a:off x="2279650" y="2943860"/>
          <a:ext cx="7588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114,420</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93345</xdr:rowOff>
    </xdr:to>
    <xdr:sp macro="" textlink="">
      <xdr:nvSpPr>
        <xdr:cNvPr id="76" name="正方形/長方形 75"/>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8" name="正方形/長方形 77"/>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79" name="正方形/長方形 78"/>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18415</xdr:rowOff>
    </xdr:from>
    <xdr:to>
      <xdr:col>1</xdr:col>
      <xdr:colOff>171450</xdr:colOff>
      <xdr:row>30</xdr:row>
      <xdr:rowOff>18415</xdr:rowOff>
    </xdr:to>
    <xdr:cxnSp macro="">
      <xdr:nvCxnSpPr>
        <xdr:cNvPr id="81" name="直線コネクタ 80"/>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2" name="直線コネクタ 81"/>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171450</xdr:colOff>
      <xdr:row>31</xdr:row>
      <xdr:rowOff>305435</xdr:rowOff>
    </xdr:to>
    <xdr:cxnSp macro="">
      <xdr:nvCxnSpPr>
        <xdr:cNvPr id="83" name="直線コネクタ 82"/>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4" name="直線コネクタ 83"/>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171450</xdr:colOff>
      <xdr:row>33</xdr:row>
      <xdr:rowOff>172085</xdr:rowOff>
    </xdr:to>
    <xdr:cxnSp macro="">
      <xdr:nvCxnSpPr>
        <xdr:cNvPr id="85" name="直線コネクタ 84"/>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68580</xdr:rowOff>
    </xdr:to>
    <xdr:sp macro="" textlink="">
      <xdr:nvSpPr>
        <xdr:cNvPr id="86" name="楕円 85"/>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8" name="正方形/長方形 87"/>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31115</xdr:rowOff>
    </xdr:from>
    <xdr:ext cx="408305" cy="272415"/>
    <xdr:sp macro="" textlink="">
      <xdr:nvSpPr>
        <xdr:cNvPr id="89" name="テキスト ボックス 88"/>
        <xdr:cNvSpPr txBox="1"/>
      </xdr:nvSpPr>
      <xdr:spPr>
        <a:xfrm>
          <a:off x="1524000" y="5166995"/>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86995</xdr:rowOff>
    </xdr:from>
    <xdr:to>
      <xdr:col>33</xdr:col>
      <xdr:colOff>114300</xdr:colOff>
      <xdr:row>38</xdr:row>
      <xdr:rowOff>86995</xdr:rowOff>
    </xdr:to>
    <xdr:cxnSp macro="">
      <xdr:nvCxnSpPr>
        <xdr:cNvPr id="91" name="直線コネクタ 90"/>
        <xdr:cNvCxnSpPr/>
      </xdr:nvCxnSpPr>
      <xdr:spPr>
        <a:xfrm>
          <a:off x="1949450" y="74479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288925</xdr:rowOff>
    </xdr:from>
    <xdr:ext cx="758825" cy="255270"/>
    <xdr:sp macro="" textlink="">
      <xdr:nvSpPr>
        <xdr:cNvPr id="92" name="テキスト ボックス 91"/>
        <xdr:cNvSpPr txBox="1"/>
      </xdr:nvSpPr>
      <xdr:spPr>
        <a:xfrm>
          <a:off x="1250950" y="730694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xdr:cNvCxnSpPr/>
      </xdr:nvCxnSpPr>
      <xdr:spPr>
        <a:xfrm>
          <a:off x="1949450" y="7068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80010</xdr:rowOff>
    </xdr:from>
    <xdr:ext cx="758825" cy="259715"/>
    <xdr:sp macro="" textlink="">
      <xdr:nvSpPr>
        <xdr:cNvPr id="94" name="テキスト ボックス 93"/>
        <xdr:cNvSpPr txBox="1"/>
      </xdr:nvSpPr>
      <xdr:spPr>
        <a:xfrm>
          <a:off x="1250950" y="6926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xdr:cNvCxnSpPr/>
      </xdr:nvCxnSpPr>
      <xdr:spPr>
        <a:xfrm>
          <a:off x="1949450" y="668782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41910</xdr:rowOff>
    </xdr:from>
    <xdr:ext cx="758825" cy="255270"/>
    <xdr:sp macro="" textlink="">
      <xdr:nvSpPr>
        <xdr:cNvPr id="96" name="テキスト ボックス 95"/>
        <xdr:cNvSpPr txBox="1"/>
      </xdr:nvSpPr>
      <xdr:spPr>
        <a:xfrm>
          <a:off x="1250950" y="6545580"/>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146685</xdr:rowOff>
    </xdr:from>
    <xdr:to>
      <xdr:col>33</xdr:col>
      <xdr:colOff>114300</xdr:colOff>
      <xdr:row>34</xdr:row>
      <xdr:rowOff>146685</xdr:rowOff>
    </xdr:to>
    <xdr:cxnSp macro="">
      <xdr:nvCxnSpPr>
        <xdr:cNvPr id="97" name="直線コネクタ 96"/>
        <xdr:cNvCxnSpPr/>
      </xdr:nvCxnSpPr>
      <xdr:spPr>
        <a:xfrm>
          <a:off x="1949450" y="63074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3810</xdr:rowOff>
    </xdr:from>
    <xdr:ext cx="758825" cy="259715"/>
    <xdr:sp macro="" textlink="">
      <xdr:nvSpPr>
        <xdr:cNvPr id="98" name="テキスト ボックス 97"/>
        <xdr:cNvSpPr txBox="1"/>
      </xdr:nvSpPr>
      <xdr:spPr>
        <a:xfrm>
          <a:off x="1250950" y="6164580"/>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107315</xdr:rowOff>
    </xdr:from>
    <xdr:to>
      <xdr:col>33</xdr:col>
      <xdr:colOff>114300</xdr:colOff>
      <xdr:row>33</xdr:row>
      <xdr:rowOff>107315</xdr:rowOff>
    </xdr:to>
    <xdr:cxnSp macro="">
      <xdr:nvCxnSpPr>
        <xdr:cNvPr id="99" name="直線コネクタ 98"/>
        <xdr:cNvCxnSpPr/>
      </xdr:nvCxnSpPr>
      <xdr:spPr>
        <a:xfrm>
          <a:off x="1949450" y="5925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58825" cy="259080"/>
    <xdr:sp macro="" textlink="">
      <xdr:nvSpPr>
        <xdr:cNvPr id="100" name="テキスト ボックス 99"/>
        <xdr:cNvSpPr txBox="1"/>
      </xdr:nvSpPr>
      <xdr:spPr>
        <a:xfrm>
          <a:off x="1250950" y="57835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1" name="直線コネクタ 100"/>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58825" cy="255905"/>
    <xdr:sp macro="" textlink="">
      <xdr:nvSpPr>
        <xdr:cNvPr id="102" name="テキスト ボックス 101"/>
        <xdr:cNvSpPr txBox="1"/>
      </xdr:nvSpPr>
      <xdr:spPr>
        <a:xfrm>
          <a:off x="1250950" y="540321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3"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250190</xdr:rowOff>
    </xdr:from>
    <xdr:to>
      <xdr:col>29</xdr:col>
      <xdr:colOff>127000</xdr:colOff>
      <xdr:row>38</xdr:row>
      <xdr:rowOff>36195</xdr:rowOff>
    </xdr:to>
    <xdr:cxnSp macro="">
      <xdr:nvCxnSpPr>
        <xdr:cNvPr id="104" name="直線コネクタ 103"/>
        <xdr:cNvCxnSpPr/>
      </xdr:nvCxnSpPr>
      <xdr:spPr>
        <a:xfrm flipV="1">
          <a:off x="5099050" y="6068060"/>
          <a:ext cx="0" cy="132905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8255</xdr:rowOff>
    </xdr:from>
    <xdr:ext cx="762000" cy="254635"/>
    <xdr:sp macro="" textlink="">
      <xdr:nvSpPr>
        <xdr:cNvPr id="105" name="人口1人当たり決算額の推移最小値テキスト445"/>
        <xdr:cNvSpPr txBox="1"/>
      </xdr:nvSpPr>
      <xdr:spPr>
        <a:xfrm>
          <a:off x="5168900" y="7369175"/>
          <a:ext cx="762000" cy="25463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2,744</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36195</xdr:rowOff>
    </xdr:from>
    <xdr:to>
      <xdr:col>30</xdr:col>
      <xdr:colOff>25400</xdr:colOff>
      <xdr:row>38</xdr:row>
      <xdr:rowOff>36195</xdr:rowOff>
    </xdr:to>
    <xdr:cxnSp macro="">
      <xdr:nvCxnSpPr>
        <xdr:cNvPr id="106" name="直線コネクタ 105"/>
        <xdr:cNvCxnSpPr/>
      </xdr:nvCxnSpPr>
      <xdr:spPr>
        <a:xfrm>
          <a:off x="5010150" y="73971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165100</xdr:rowOff>
    </xdr:from>
    <xdr:ext cx="762000" cy="259080"/>
    <xdr:sp macro="" textlink="">
      <xdr:nvSpPr>
        <xdr:cNvPr id="107" name="人口1人当たり決算額の推移最大値テキスト445"/>
        <xdr:cNvSpPr txBox="1"/>
      </xdr:nvSpPr>
      <xdr:spPr>
        <a:xfrm>
          <a:off x="516890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72,544</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250190</xdr:rowOff>
    </xdr:from>
    <xdr:to>
      <xdr:col>30</xdr:col>
      <xdr:colOff>25400</xdr:colOff>
      <xdr:row>33</xdr:row>
      <xdr:rowOff>250190</xdr:rowOff>
    </xdr:to>
    <xdr:cxnSp macro="">
      <xdr:nvCxnSpPr>
        <xdr:cNvPr id="108" name="直線コネクタ 107"/>
        <xdr:cNvCxnSpPr/>
      </xdr:nvCxnSpPr>
      <xdr:spPr>
        <a:xfrm>
          <a:off x="5010150" y="606806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92710</xdr:rowOff>
    </xdr:from>
    <xdr:to>
      <xdr:col>29</xdr:col>
      <xdr:colOff>127000</xdr:colOff>
      <xdr:row>37</xdr:row>
      <xdr:rowOff>9525</xdr:rowOff>
    </xdr:to>
    <xdr:cxnSp macro="">
      <xdr:nvCxnSpPr>
        <xdr:cNvPr id="109" name="直線コネクタ 108"/>
        <xdr:cNvCxnSpPr/>
      </xdr:nvCxnSpPr>
      <xdr:spPr>
        <a:xfrm flipV="1">
          <a:off x="4508500" y="6939280"/>
          <a:ext cx="590550" cy="882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77470</xdr:rowOff>
    </xdr:from>
    <xdr:ext cx="762000" cy="254000"/>
    <xdr:sp macro="" textlink="">
      <xdr:nvSpPr>
        <xdr:cNvPr id="110" name="人口1人当たり決算額の推移平均値テキスト445"/>
        <xdr:cNvSpPr txBox="1"/>
      </xdr:nvSpPr>
      <xdr:spPr>
        <a:xfrm>
          <a:off x="5168900" y="69240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26,115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55245</xdr:rowOff>
    </xdr:from>
    <xdr:to>
      <xdr:col>29</xdr:col>
      <xdr:colOff>171450</xdr:colOff>
      <xdr:row>36</xdr:row>
      <xdr:rowOff>156845</xdr:rowOff>
    </xdr:to>
    <xdr:sp macro="" textlink="">
      <xdr:nvSpPr>
        <xdr:cNvPr id="111" name="フローチャート: 判断 110"/>
        <xdr:cNvSpPr/>
      </xdr:nvSpPr>
      <xdr:spPr>
        <a:xfrm>
          <a:off x="5048250" y="6901815"/>
          <a:ext cx="9525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9525</xdr:rowOff>
    </xdr:from>
    <xdr:to>
      <xdr:col>26</xdr:col>
      <xdr:colOff>50800</xdr:colOff>
      <xdr:row>37</xdr:row>
      <xdr:rowOff>80645</xdr:rowOff>
    </xdr:to>
    <xdr:cxnSp macro="">
      <xdr:nvCxnSpPr>
        <xdr:cNvPr id="112" name="直線コネクタ 111"/>
        <xdr:cNvCxnSpPr/>
      </xdr:nvCxnSpPr>
      <xdr:spPr>
        <a:xfrm flipV="1">
          <a:off x="3886200" y="7027545"/>
          <a:ext cx="622300" cy="711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33020</xdr:rowOff>
    </xdr:from>
    <xdr:to>
      <xdr:col>26</xdr:col>
      <xdr:colOff>101600</xdr:colOff>
      <xdr:row>36</xdr:row>
      <xdr:rowOff>134620</xdr:rowOff>
    </xdr:to>
    <xdr:sp macro="" textlink="">
      <xdr:nvSpPr>
        <xdr:cNvPr id="113" name="フローチャート: 判断 112"/>
        <xdr:cNvSpPr/>
      </xdr:nvSpPr>
      <xdr:spPr>
        <a:xfrm>
          <a:off x="4457700" y="6879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145415</xdr:rowOff>
    </xdr:from>
    <xdr:ext cx="733425" cy="255905"/>
    <xdr:sp macro="" textlink="">
      <xdr:nvSpPr>
        <xdr:cNvPr id="114" name="テキスト ボックス 113"/>
        <xdr:cNvSpPr txBox="1"/>
      </xdr:nvSpPr>
      <xdr:spPr>
        <a:xfrm>
          <a:off x="4165600" y="664908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27,253</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171450</xdr:colOff>
      <xdr:row>37</xdr:row>
      <xdr:rowOff>80645</xdr:rowOff>
    </xdr:from>
    <xdr:to>
      <xdr:col>22</xdr:col>
      <xdr:colOff>114300</xdr:colOff>
      <xdr:row>37</xdr:row>
      <xdr:rowOff>213995</xdr:rowOff>
    </xdr:to>
    <xdr:cxnSp macro="">
      <xdr:nvCxnSpPr>
        <xdr:cNvPr id="115" name="直線コネクタ 114"/>
        <xdr:cNvCxnSpPr/>
      </xdr:nvCxnSpPr>
      <xdr:spPr>
        <a:xfrm flipV="1">
          <a:off x="3257550" y="7098665"/>
          <a:ext cx="628650" cy="133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45085</xdr:rowOff>
    </xdr:from>
    <xdr:to>
      <xdr:col>22</xdr:col>
      <xdr:colOff>165100</xdr:colOff>
      <xdr:row>36</xdr:row>
      <xdr:rowOff>146685</xdr:rowOff>
    </xdr:to>
    <xdr:sp macro="" textlink="">
      <xdr:nvSpPr>
        <xdr:cNvPr id="116" name="フローチャート: 判断 115"/>
        <xdr:cNvSpPr/>
      </xdr:nvSpPr>
      <xdr:spPr>
        <a:xfrm>
          <a:off x="3835400" y="689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157480</xdr:rowOff>
    </xdr:from>
    <xdr:ext cx="762000" cy="255905"/>
    <xdr:sp macro="" textlink="">
      <xdr:nvSpPr>
        <xdr:cNvPr id="117" name="テキスト ボックス 116"/>
        <xdr:cNvSpPr txBox="1"/>
      </xdr:nvSpPr>
      <xdr:spPr>
        <a:xfrm>
          <a:off x="3543300" y="66611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26,618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213995</xdr:rowOff>
    </xdr:from>
    <xdr:to>
      <xdr:col>18</xdr:col>
      <xdr:colOff>171450</xdr:colOff>
      <xdr:row>37</xdr:row>
      <xdr:rowOff>250190</xdr:rowOff>
    </xdr:to>
    <xdr:cxnSp macro="">
      <xdr:nvCxnSpPr>
        <xdr:cNvPr id="118" name="直線コネクタ 117"/>
        <xdr:cNvCxnSpPr/>
      </xdr:nvCxnSpPr>
      <xdr:spPr>
        <a:xfrm flipV="1">
          <a:off x="2622550" y="7232015"/>
          <a:ext cx="635000" cy="361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71755</xdr:rowOff>
    </xdr:from>
    <xdr:to>
      <xdr:col>19</xdr:col>
      <xdr:colOff>38100</xdr:colOff>
      <xdr:row>37</xdr:row>
      <xdr:rowOff>1270</xdr:rowOff>
    </xdr:to>
    <xdr:sp macro="" textlink="">
      <xdr:nvSpPr>
        <xdr:cNvPr id="119" name="フローチャート: 判断 118"/>
        <xdr:cNvSpPr/>
      </xdr:nvSpPr>
      <xdr:spPr>
        <a:xfrm>
          <a:off x="3213100" y="6918325"/>
          <a:ext cx="8255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35</xdr:row>
      <xdr:rowOff>182880</xdr:rowOff>
    </xdr:from>
    <xdr:ext cx="762000" cy="259080"/>
    <xdr:sp macro="" textlink="">
      <xdr:nvSpPr>
        <xdr:cNvPr id="120" name="テキスト ボックス 119"/>
        <xdr:cNvSpPr txBox="1"/>
      </xdr:nvSpPr>
      <xdr:spPr>
        <a:xfrm>
          <a:off x="2914650" y="6686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25,231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117475</xdr:rowOff>
    </xdr:from>
    <xdr:to>
      <xdr:col>15</xdr:col>
      <xdr:colOff>101600</xdr:colOff>
      <xdr:row>37</xdr:row>
      <xdr:rowOff>46990</xdr:rowOff>
    </xdr:to>
    <xdr:sp macro="" textlink="">
      <xdr:nvSpPr>
        <xdr:cNvPr id="121" name="フローチャート: 判断 120"/>
        <xdr:cNvSpPr/>
      </xdr:nvSpPr>
      <xdr:spPr>
        <a:xfrm>
          <a:off x="2571750" y="69640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228600</xdr:rowOff>
    </xdr:from>
    <xdr:ext cx="758825" cy="259080"/>
    <xdr:sp macro="" textlink="">
      <xdr:nvSpPr>
        <xdr:cNvPr id="122" name="テキスト ボックス 121"/>
        <xdr:cNvSpPr txBox="1"/>
      </xdr:nvSpPr>
      <xdr:spPr>
        <a:xfrm>
          <a:off x="2279650" y="67322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22,830</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3365"/>
    <xdr:sp macro="" textlink="">
      <xdr:nvSpPr>
        <xdr:cNvPr id="123" name="テキスト ボックス 122"/>
        <xdr:cNvSpPr txBox="1"/>
      </xdr:nvSpPr>
      <xdr:spPr>
        <a:xfrm>
          <a:off x="49403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3365"/>
    <xdr:sp macro="" textlink="">
      <xdr:nvSpPr>
        <xdr:cNvPr id="124" name="テキスト ボックス 123"/>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3365"/>
    <xdr:sp macro="" textlink="">
      <xdr:nvSpPr>
        <xdr:cNvPr id="125" name="テキスト ボックス 124"/>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3365"/>
    <xdr:sp macro="" textlink="">
      <xdr:nvSpPr>
        <xdr:cNvPr id="126" name="テキスト ボックス 125"/>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3365"/>
    <xdr:sp macro="" textlink="">
      <xdr:nvSpPr>
        <xdr:cNvPr id="127" name="テキスト ボックス 126"/>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29</xdr:col>
      <xdr:colOff>76200</xdr:colOff>
      <xdr:row>36</xdr:row>
      <xdr:rowOff>41910</xdr:rowOff>
    </xdr:from>
    <xdr:to>
      <xdr:col>29</xdr:col>
      <xdr:colOff>171450</xdr:colOff>
      <xdr:row>36</xdr:row>
      <xdr:rowOff>143510</xdr:rowOff>
    </xdr:to>
    <xdr:sp macro="" textlink="">
      <xdr:nvSpPr>
        <xdr:cNvPr id="128" name="楕円 127"/>
        <xdr:cNvSpPr/>
      </xdr:nvSpPr>
      <xdr:spPr>
        <a:xfrm>
          <a:off x="5048250" y="6888480"/>
          <a:ext cx="9525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229870</xdr:rowOff>
    </xdr:from>
    <xdr:ext cx="762000" cy="259080"/>
    <xdr:sp macro="" textlink="">
      <xdr:nvSpPr>
        <xdr:cNvPr id="129" name="人口1人当たり決算額の推移該当値テキスト445"/>
        <xdr:cNvSpPr txBox="1"/>
      </xdr:nvSpPr>
      <xdr:spPr>
        <a:xfrm>
          <a:off x="5168900" y="6733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26,794</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36</xdr:row>
      <xdr:rowOff>129540</xdr:rowOff>
    </xdr:from>
    <xdr:to>
      <xdr:col>26</xdr:col>
      <xdr:colOff>101600</xdr:colOff>
      <xdr:row>37</xdr:row>
      <xdr:rowOff>59055</xdr:rowOff>
    </xdr:to>
    <xdr:sp macro="" textlink="">
      <xdr:nvSpPr>
        <xdr:cNvPr id="130" name="楕円 129"/>
        <xdr:cNvSpPr/>
      </xdr:nvSpPr>
      <xdr:spPr>
        <a:xfrm>
          <a:off x="4457700" y="6976110"/>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44450</xdr:rowOff>
    </xdr:from>
    <xdr:ext cx="733425" cy="252730"/>
    <xdr:sp macro="" textlink="">
      <xdr:nvSpPr>
        <xdr:cNvPr id="131" name="テキスト ボックス 130"/>
        <xdr:cNvSpPr txBox="1"/>
      </xdr:nvSpPr>
      <xdr:spPr>
        <a:xfrm>
          <a:off x="4165600" y="7062470"/>
          <a:ext cx="7334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22,202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29845</xdr:rowOff>
    </xdr:from>
    <xdr:to>
      <xdr:col>22</xdr:col>
      <xdr:colOff>165100</xdr:colOff>
      <xdr:row>37</xdr:row>
      <xdr:rowOff>132080</xdr:rowOff>
    </xdr:to>
    <xdr:sp macro="" textlink="">
      <xdr:nvSpPr>
        <xdr:cNvPr id="132" name="楕円 131"/>
        <xdr:cNvSpPr/>
      </xdr:nvSpPr>
      <xdr:spPr>
        <a:xfrm>
          <a:off x="3835400" y="70478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115570</xdr:rowOff>
    </xdr:from>
    <xdr:ext cx="762000" cy="258445"/>
    <xdr:sp macro="" textlink="">
      <xdr:nvSpPr>
        <xdr:cNvPr id="133" name="テキスト ボックス 132"/>
        <xdr:cNvSpPr txBox="1"/>
      </xdr:nvSpPr>
      <xdr:spPr>
        <a:xfrm>
          <a:off x="3543300" y="7133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18,418</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162560</xdr:rowOff>
    </xdr:from>
    <xdr:to>
      <xdr:col>19</xdr:col>
      <xdr:colOff>38100</xdr:colOff>
      <xdr:row>37</xdr:row>
      <xdr:rowOff>263525</xdr:rowOff>
    </xdr:to>
    <xdr:sp macro="" textlink="">
      <xdr:nvSpPr>
        <xdr:cNvPr id="134" name="楕円 133"/>
        <xdr:cNvSpPr/>
      </xdr:nvSpPr>
      <xdr:spPr>
        <a:xfrm>
          <a:off x="3213100" y="7180580"/>
          <a:ext cx="825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171450</xdr:colOff>
      <xdr:row>37</xdr:row>
      <xdr:rowOff>248920</xdr:rowOff>
    </xdr:from>
    <xdr:ext cx="762000" cy="252730"/>
    <xdr:sp macro="" textlink="">
      <xdr:nvSpPr>
        <xdr:cNvPr id="135" name="テキスト ボックス 134"/>
        <xdr:cNvSpPr txBox="1"/>
      </xdr:nvSpPr>
      <xdr:spPr>
        <a:xfrm>
          <a:off x="2914650" y="72669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11,453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198755</xdr:rowOff>
    </xdr:from>
    <xdr:to>
      <xdr:col>15</xdr:col>
      <xdr:colOff>101600</xdr:colOff>
      <xdr:row>37</xdr:row>
      <xdr:rowOff>299720</xdr:rowOff>
    </xdr:to>
    <xdr:sp macro="" textlink="">
      <xdr:nvSpPr>
        <xdr:cNvPr id="136" name="楕円 135"/>
        <xdr:cNvSpPr/>
      </xdr:nvSpPr>
      <xdr:spPr>
        <a:xfrm>
          <a:off x="2571750" y="721677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285115</xdr:rowOff>
    </xdr:from>
    <xdr:ext cx="758825" cy="255270"/>
    <xdr:sp macro="" textlink="">
      <xdr:nvSpPr>
        <xdr:cNvPr id="137" name="テキスト ボックス 136"/>
        <xdr:cNvSpPr txBox="1"/>
      </xdr:nvSpPr>
      <xdr:spPr>
        <a:xfrm>
          <a:off x="2279650" y="7303135"/>
          <a:ext cx="75882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9,576</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11,805
11,704
100.80
9,347,671
8,937,845
178,109
4,398,082
7,311,587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122,711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136525</xdr:rowOff>
    </xdr:from>
    <xdr:to>
      <xdr:col>28</xdr:col>
      <xdr:colOff>114300</xdr:colOff>
      <xdr:row>38</xdr:row>
      <xdr:rowOff>136525</xdr:rowOff>
    </xdr:to>
    <xdr:cxnSp macro="">
      <xdr:nvCxnSpPr>
        <xdr:cNvPr id="42" name="直線コネクタ 41"/>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37</xdr:row>
      <xdr:rowOff>165100</xdr:rowOff>
    </xdr:from>
    <xdr:ext cx="245745" cy="250190"/>
    <xdr:sp macro="" textlink="">
      <xdr:nvSpPr>
        <xdr:cNvPr id="43" name="テキスト ボックス 42"/>
        <xdr:cNvSpPr txBox="1"/>
      </xdr:nvSpPr>
      <xdr:spPr>
        <a:xfrm>
          <a:off x="4749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36</xdr:row>
      <xdr:rowOff>24765</xdr:rowOff>
    </xdr:from>
    <xdr:to>
      <xdr:col>28</xdr:col>
      <xdr:colOff>114300</xdr:colOff>
      <xdr:row>36</xdr:row>
      <xdr:rowOff>24765</xdr:rowOff>
    </xdr:to>
    <xdr:cxnSp macro="">
      <xdr:nvCxnSpPr>
        <xdr:cNvPr id="44" name="直線コネクタ 43"/>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35</xdr:row>
      <xdr:rowOff>53340</xdr:rowOff>
    </xdr:from>
    <xdr:ext cx="595630" cy="250190"/>
    <xdr:sp macro="" textlink="">
      <xdr:nvSpPr>
        <xdr:cNvPr id="45" name="テキスト ボックス 44"/>
        <xdr:cNvSpPr txBox="1"/>
      </xdr:nvSpPr>
      <xdr:spPr>
        <a:xfrm>
          <a:off x="166370" y="59245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33</xdr:row>
      <xdr:rowOff>80645</xdr:rowOff>
    </xdr:from>
    <xdr:to>
      <xdr:col>28</xdr:col>
      <xdr:colOff>114300</xdr:colOff>
      <xdr:row>33</xdr:row>
      <xdr:rowOff>80645</xdr:rowOff>
    </xdr:to>
    <xdr:cxnSp macro="">
      <xdr:nvCxnSpPr>
        <xdr:cNvPr id="46" name="直線コネクタ 45"/>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32</xdr:row>
      <xdr:rowOff>109220</xdr:rowOff>
    </xdr:from>
    <xdr:ext cx="595630" cy="250190"/>
    <xdr:sp macro="" textlink="">
      <xdr:nvSpPr>
        <xdr:cNvPr id="47" name="テキスト ボックス 46"/>
        <xdr:cNvSpPr txBox="1"/>
      </xdr:nvSpPr>
      <xdr:spPr>
        <a:xfrm>
          <a:off x="166370" y="54775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30</xdr:row>
      <xdr:rowOff>136525</xdr:rowOff>
    </xdr:from>
    <xdr:to>
      <xdr:col>28</xdr:col>
      <xdr:colOff>114300</xdr:colOff>
      <xdr:row>30</xdr:row>
      <xdr:rowOff>136525</xdr:rowOff>
    </xdr:to>
    <xdr:cxnSp macro="">
      <xdr:nvCxnSpPr>
        <xdr:cNvPr id="48" name="直線コネクタ 47"/>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165100</xdr:rowOff>
    </xdr:from>
    <xdr:ext cx="595630" cy="250190"/>
    <xdr:sp macro="" textlink="">
      <xdr:nvSpPr>
        <xdr:cNvPr id="49" name="テキスト ボックス 48"/>
        <xdr:cNvSpPr txBox="1"/>
      </xdr:nvSpPr>
      <xdr:spPr>
        <a:xfrm>
          <a:off x="166370" y="50304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0" name="直線コネクタ 49"/>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53340</xdr:rowOff>
    </xdr:from>
    <xdr:ext cx="595630" cy="250190"/>
    <xdr:sp macro="" textlink="">
      <xdr:nvSpPr>
        <xdr:cNvPr id="51" name="テキスト ボックス 50"/>
        <xdr:cNvSpPr txBox="1"/>
      </xdr:nvSpPr>
      <xdr:spPr>
        <a:xfrm>
          <a:off x="1663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2"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95250</xdr:rowOff>
    </xdr:from>
    <xdr:to>
      <xdr:col>24</xdr:col>
      <xdr:colOff>62865</xdr:colOff>
      <xdr:row>37</xdr:row>
      <xdr:rowOff>1270</xdr:rowOff>
    </xdr:to>
    <xdr:cxnSp macro="">
      <xdr:nvCxnSpPr>
        <xdr:cNvPr id="53" name="直線コネクタ 52"/>
        <xdr:cNvCxnSpPr/>
      </xdr:nvCxnSpPr>
      <xdr:spPr>
        <a:xfrm flipV="1">
          <a:off x="4176395" y="5128260"/>
          <a:ext cx="1270" cy="1079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5080</xdr:rowOff>
    </xdr:from>
    <xdr:ext cx="534670" cy="253365"/>
    <xdr:sp macro="" textlink="">
      <xdr:nvSpPr>
        <xdr:cNvPr id="54" name="人件費最小値テキスト"/>
        <xdr:cNvSpPr txBox="1"/>
      </xdr:nvSpPr>
      <xdr:spPr>
        <a:xfrm>
          <a:off x="4229100" y="62115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67,717</a:t>
          </a:r>
          <a:endParaRPr kumimoji="1" lang="ja-JP" altLang="en-US" sz="1000" b="1">
            <a:latin typeface="ＭＳ Ｐゴシック"/>
            <a:ea typeface="ＭＳ Ｐゴシック"/>
          </a:endParaRPr>
        </a:p>
      </xdr:txBody>
    </xdr:sp>
    <xdr:clientData/>
  </xdr:oneCellAnchor>
  <xdr:twoCellAnchor>
    <xdr:from>
      <xdr:col>23</xdr:col>
      <xdr:colOff>165100</xdr:colOff>
      <xdr:row>37</xdr:row>
      <xdr:rowOff>1270</xdr:rowOff>
    </xdr:from>
    <xdr:to>
      <xdr:col>24</xdr:col>
      <xdr:colOff>152400</xdr:colOff>
      <xdr:row>37</xdr:row>
      <xdr:rowOff>1270</xdr:rowOff>
    </xdr:to>
    <xdr:cxnSp macro="">
      <xdr:nvCxnSpPr>
        <xdr:cNvPr id="55" name="直線コネクタ 54"/>
        <xdr:cNvCxnSpPr/>
      </xdr:nvCxnSpPr>
      <xdr:spPr>
        <a:xfrm>
          <a:off x="4108450" y="62077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42545</xdr:rowOff>
    </xdr:from>
    <xdr:ext cx="598805" cy="253365"/>
    <xdr:sp macro="" textlink="">
      <xdr:nvSpPr>
        <xdr:cNvPr id="56" name="人件費最大値テキスト"/>
        <xdr:cNvSpPr txBox="1"/>
      </xdr:nvSpPr>
      <xdr:spPr>
        <a:xfrm>
          <a:off x="4229100" y="490791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309,334</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95250</xdr:rowOff>
    </xdr:from>
    <xdr:to>
      <xdr:col>24</xdr:col>
      <xdr:colOff>152400</xdr:colOff>
      <xdr:row>30</xdr:row>
      <xdr:rowOff>95250</xdr:rowOff>
    </xdr:to>
    <xdr:cxnSp macro="">
      <xdr:nvCxnSpPr>
        <xdr:cNvPr id="57" name="直線コネクタ 56"/>
        <xdr:cNvCxnSpPr/>
      </xdr:nvCxnSpPr>
      <xdr:spPr>
        <a:xfrm>
          <a:off x="4108450" y="51282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35</xdr:row>
      <xdr:rowOff>132715</xdr:rowOff>
    </xdr:from>
    <xdr:to>
      <xdr:col>24</xdr:col>
      <xdr:colOff>63500</xdr:colOff>
      <xdr:row>36</xdr:row>
      <xdr:rowOff>17145</xdr:rowOff>
    </xdr:to>
    <xdr:cxnSp macro="">
      <xdr:nvCxnSpPr>
        <xdr:cNvPr id="58" name="直線コネクタ 57"/>
        <xdr:cNvCxnSpPr/>
      </xdr:nvCxnSpPr>
      <xdr:spPr>
        <a:xfrm flipV="1">
          <a:off x="3429000" y="6003925"/>
          <a:ext cx="7493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72390</xdr:rowOff>
    </xdr:from>
    <xdr:ext cx="598805" cy="250190"/>
    <xdr:sp macro="" textlink="">
      <xdr:nvSpPr>
        <xdr:cNvPr id="59" name="人件費平均値テキスト"/>
        <xdr:cNvSpPr txBox="1"/>
      </xdr:nvSpPr>
      <xdr:spPr>
        <a:xfrm>
          <a:off x="4229100" y="5775960"/>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120,794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50165</xdr:rowOff>
    </xdr:from>
    <xdr:to>
      <xdr:col>24</xdr:col>
      <xdr:colOff>114300</xdr:colOff>
      <xdr:row>35</xdr:row>
      <xdr:rowOff>149225</xdr:rowOff>
    </xdr:to>
    <xdr:sp macro="" textlink="">
      <xdr:nvSpPr>
        <xdr:cNvPr id="60" name="フローチャート: 判断 59"/>
        <xdr:cNvSpPr/>
      </xdr:nvSpPr>
      <xdr:spPr>
        <a:xfrm>
          <a:off x="4127500" y="5921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17145</xdr:rowOff>
    </xdr:from>
    <xdr:to>
      <xdr:col>19</xdr:col>
      <xdr:colOff>171450</xdr:colOff>
      <xdr:row>36</xdr:row>
      <xdr:rowOff>31115</xdr:rowOff>
    </xdr:to>
    <xdr:cxnSp macro="">
      <xdr:nvCxnSpPr>
        <xdr:cNvPr id="61" name="直線コネクタ 60"/>
        <xdr:cNvCxnSpPr/>
      </xdr:nvCxnSpPr>
      <xdr:spPr>
        <a:xfrm flipV="1">
          <a:off x="2622550" y="6055995"/>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93980</xdr:rowOff>
    </xdr:from>
    <xdr:to>
      <xdr:col>20</xdr:col>
      <xdr:colOff>38100</xdr:colOff>
      <xdr:row>36</xdr:row>
      <xdr:rowOff>25400</xdr:rowOff>
    </xdr:to>
    <xdr:sp macro="" textlink="">
      <xdr:nvSpPr>
        <xdr:cNvPr id="62" name="フローチャート: 判断 61"/>
        <xdr:cNvSpPr/>
      </xdr:nvSpPr>
      <xdr:spPr>
        <a:xfrm>
          <a:off x="3384550" y="59651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34</xdr:row>
      <xdr:rowOff>41275</xdr:rowOff>
    </xdr:from>
    <xdr:ext cx="595630" cy="253365"/>
    <xdr:sp macro="" textlink="">
      <xdr:nvSpPr>
        <xdr:cNvPr id="63" name="テキスト ボックス 62"/>
        <xdr:cNvSpPr txBox="1"/>
      </xdr:nvSpPr>
      <xdr:spPr>
        <a:xfrm>
          <a:off x="3154680" y="57448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111,034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22225</xdr:rowOff>
    </xdr:from>
    <xdr:to>
      <xdr:col>15</xdr:col>
      <xdr:colOff>50800</xdr:colOff>
      <xdr:row>36</xdr:row>
      <xdr:rowOff>31115</xdr:rowOff>
    </xdr:to>
    <xdr:cxnSp macro="">
      <xdr:nvCxnSpPr>
        <xdr:cNvPr id="64" name="直線コネクタ 63"/>
        <xdr:cNvCxnSpPr/>
      </xdr:nvCxnSpPr>
      <xdr:spPr>
        <a:xfrm>
          <a:off x="1828800" y="6061075"/>
          <a:ext cx="7937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104140</xdr:rowOff>
    </xdr:from>
    <xdr:to>
      <xdr:col>15</xdr:col>
      <xdr:colOff>101600</xdr:colOff>
      <xdr:row>36</xdr:row>
      <xdr:rowOff>35560</xdr:rowOff>
    </xdr:to>
    <xdr:sp macro="" textlink="">
      <xdr:nvSpPr>
        <xdr:cNvPr id="65" name="フローチャート: 判断 64"/>
        <xdr:cNvSpPr/>
      </xdr:nvSpPr>
      <xdr:spPr>
        <a:xfrm>
          <a:off x="2571750" y="59753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34</xdr:row>
      <xdr:rowOff>51435</xdr:rowOff>
    </xdr:from>
    <xdr:ext cx="595630" cy="250190"/>
    <xdr:sp macro="" textlink="">
      <xdr:nvSpPr>
        <xdr:cNvPr id="66" name="テキスト ボックス 65"/>
        <xdr:cNvSpPr txBox="1"/>
      </xdr:nvSpPr>
      <xdr:spPr>
        <a:xfrm>
          <a:off x="2360930" y="57550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108,757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22225</xdr:rowOff>
    </xdr:from>
    <xdr:to>
      <xdr:col>10</xdr:col>
      <xdr:colOff>114300</xdr:colOff>
      <xdr:row>36</xdr:row>
      <xdr:rowOff>39370</xdr:rowOff>
    </xdr:to>
    <xdr:cxnSp macro="">
      <xdr:nvCxnSpPr>
        <xdr:cNvPr id="67" name="直線コネクタ 66"/>
        <xdr:cNvCxnSpPr/>
      </xdr:nvCxnSpPr>
      <xdr:spPr>
        <a:xfrm flipV="1">
          <a:off x="1028700" y="606107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111760</xdr:rowOff>
    </xdr:from>
    <xdr:to>
      <xdr:col>10</xdr:col>
      <xdr:colOff>165100</xdr:colOff>
      <xdr:row>36</xdr:row>
      <xdr:rowOff>43180</xdr:rowOff>
    </xdr:to>
    <xdr:sp macro="" textlink="">
      <xdr:nvSpPr>
        <xdr:cNvPr id="68" name="フローチャート: 判断 67"/>
        <xdr:cNvSpPr/>
      </xdr:nvSpPr>
      <xdr:spPr>
        <a:xfrm>
          <a:off x="1778000" y="59829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34</xdr:row>
      <xdr:rowOff>59690</xdr:rowOff>
    </xdr:from>
    <xdr:ext cx="595630" cy="253365"/>
    <xdr:sp macro="" textlink="">
      <xdr:nvSpPr>
        <xdr:cNvPr id="69" name="テキスト ボックス 68"/>
        <xdr:cNvSpPr txBox="1"/>
      </xdr:nvSpPr>
      <xdr:spPr>
        <a:xfrm>
          <a:off x="1548130" y="576326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106,927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35</xdr:row>
      <xdr:rowOff>117475</xdr:rowOff>
    </xdr:from>
    <xdr:to>
      <xdr:col>6</xdr:col>
      <xdr:colOff>38100</xdr:colOff>
      <xdr:row>36</xdr:row>
      <xdr:rowOff>50165</xdr:rowOff>
    </xdr:to>
    <xdr:sp macro="" textlink="">
      <xdr:nvSpPr>
        <xdr:cNvPr id="70" name="フローチャート: 判断 69"/>
        <xdr:cNvSpPr/>
      </xdr:nvSpPr>
      <xdr:spPr>
        <a:xfrm>
          <a:off x="984250" y="5988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34</xdr:row>
      <xdr:rowOff>66040</xdr:rowOff>
    </xdr:from>
    <xdr:ext cx="595630" cy="250190"/>
    <xdr:sp macro="" textlink="">
      <xdr:nvSpPr>
        <xdr:cNvPr id="71" name="テキスト ボックス 70"/>
        <xdr:cNvSpPr txBox="1"/>
      </xdr:nvSpPr>
      <xdr:spPr>
        <a:xfrm>
          <a:off x="754380" y="57696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105,491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2" name="テキスト ボックス 71"/>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3" name="テキスト ボックス 72"/>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4" name="テキスト ボックス 73"/>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5" name="テキスト ボックス 74"/>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6" name="テキスト ボックス 75"/>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35</xdr:row>
      <xdr:rowOff>83185</xdr:rowOff>
    </xdr:from>
    <xdr:to>
      <xdr:col>24</xdr:col>
      <xdr:colOff>114300</xdr:colOff>
      <xdr:row>36</xdr:row>
      <xdr:rowOff>15240</xdr:rowOff>
    </xdr:to>
    <xdr:sp macro="" textlink="">
      <xdr:nvSpPr>
        <xdr:cNvPr id="77" name="楕円 76"/>
        <xdr:cNvSpPr/>
      </xdr:nvSpPr>
      <xdr:spPr>
        <a:xfrm>
          <a:off x="4127500" y="5954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61595</xdr:rowOff>
    </xdr:from>
    <xdr:ext cx="598805" cy="253365"/>
    <xdr:sp macro="" textlink="">
      <xdr:nvSpPr>
        <xdr:cNvPr id="78" name="人件費該当値テキスト"/>
        <xdr:cNvSpPr txBox="1"/>
      </xdr:nvSpPr>
      <xdr:spPr>
        <a:xfrm>
          <a:off x="4229100" y="593280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113,367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134620</xdr:rowOff>
    </xdr:from>
    <xdr:to>
      <xdr:col>20</xdr:col>
      <xdr:colOff>38100</xdr:colOff>
      <xdr:row>36</xdr:row>
      <xdr:rowOff>66675</xdr:rowOff>
    </xdr:to>
    <xdr:sp macro="" textlink="">
      <xdr:nvSpPr>
        <xdr:cNvPr id="79" name="楕円 78"/>
        <xdr:cNvSpPr/>
      </xdr:nvSpPr>
      <xdr:spPr>
        <a:xfrm>
          <a:off x="3384550" y="60058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36</xdr:row>
      <xdr:rowOff>57785</xdr:rowOff>
    </xdr:from>
    <xdr:ext cx="595630" cy="253365"/>
    <xdr:sp macro="" textlink="">
      <xdr:nvSpPr>
        <xdr:cNvPr id="80" name="テキスト ボックス 79"/>
        <xdr:cNvSpPr txBox="1"/>
      </xdr:nvSpPr>
      <xdr:spPr>
        <a:xfrm>
          <a:off x="3154680" y="6096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101,846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35</xdr:row>
      <xdr:rowOff>149225</xdr:rowOff>
    </xdr:from>
    <xdr:to>
      <xdr:col>15</xdr:col>
      <xdr:colOff>101600</xdr:colOff>
      <xdr:row>36</xdr:row>
      <xdr:rowOff>80645</xdr:rowOff>
    </xdr:to>
    <xdr:sp macro="" textlink="">
      <xdr:nvSpPr>
        <xdr:cNvPr id="81" name="楕円 80"/>
        <xdr:cNvSpPr/>
      </xdr:nvSpPr>
      <xdr:spPr>
        <a:xfrm>
          <a:off x="2571750" y="6020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36</xdr:row>
      <xdr:rowOff>72390</xdr:rowOff>
    </xdr:from>
    <xdr:ext cx="531495" cy="250190"/>
    <xdr:sp macro="" textlink="">
      <xdr:nvSpPr>
        <xdr:cNvPr id="82" name="テキスト ボックス 81"/>
        <xdr:cNvSpPr txBox="1"/>
      </xdr:nvSpPr>
      <xdr:spPr>
        <a:xfrm>
          <a:off x="2393315" y="611124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98,592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35</xdr:row>
      <xdr:rowOff>140335</xdr:rowOff>
    </xdr:from>
    <xdr:to>
      <xdr:col>10</xdr:col>
      <xdr:colOff>165100</xdr:colOff>
      <xdr:row>36</xdr:row>
      <xdr:rowOff>72390</xdr:rowOff>
    </xdr:to>
    <xdr:sp macro="" textlink="">
      <xdr:nvSpPr>
        <xdr:cNvPr id="83" name="楕円 82"/>
        <xdr:cNvSpPr/>
      </xdr:nvSpPr>
      <xdr:spPr>
        <a:xfrm>
          <a:off x="1778000" y="60115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36</xdr:row>
      <xdr:rowOff>62865</xdr:rowOff>
    </xdr:from>
    <xdr:ext cx="595630" cy="253365"/>
    <xdr:sp macro="" textlink="">
      <xdr:nvSpPr>
        <xdr:cNvPr id="84" name="テキスト ボックス 83"/>
        <xdr:cNvSpPr txBox="1"/>
      </xdr:nvSpPr>
      <xdr:spPr>
        <a:xfrm>
          <a:off x="1548130" y="61017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100,619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157480</xdr:rowOff>
    </xdr:from>
    <xdr:to>
      <xdr:col>6</xdr:col>
      <xdr:colOff>38100</xdr:colOff>
      <xdr:row>36</xdr:row>
      <xdr:rowOff>89535</xdr:rowOff>
    </xdr:to>
    <xdr:sp macro="" textlink="">
      <xdr:nvSpPr>
        <xdr:cNvPr id="85" name="楕円 84"/>
        <xdr:cNvSpPr/>
      </xdr:nvSpPr>
      <xdr:spPr>
        <a:xfrm>
          <a:off x="984250" y="60286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36</xdr:row>
      <xdr:rowOff>80645</xdr:rowOff>
    </xdr:from>
    <xdr:ext cx="531495" cy="253365"/>
    <xdr:sp macro="" textlink="">
      <xdr:nvSpPr>
        <xdr:cNvPr id="86" name="テキスト ボックス 85"/>
        <xdr:cNvSpPr txBox="1"/>
      </xdr:nvSpPr>
      <xdr:spPr>
        <a:xfrm>
          <a:off x="786765" y="61194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96,635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87" name="正方形/長方形 86"/>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88" name="正方形/長方形 87"/>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89" name="正方形/長方形 88"/>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0" name="正方形/長方形 89"/>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1" name="正方形/長方形 90"/>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2" name="正方形/長方形 91"/>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3" name="正方形/長方形 92"/>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4" name="正方形/長方形 93"/>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20345"/>
    <xdr:sp macro="" textlink="">
      <xdr:nvSpPr>
        <xdr:cNvPr id="95" name="テキスト ボックス 94"/>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6" name="直線コネクタ 95"/>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96520</xdr:rowOff>
    </xdr:from>
    <xdr:to>
      <xdr:col>28</xdr:col>
      <xdr:colOff>114300</xdr:colOff>
      <xdr:row>59</xdr:row>
      <xdr:rowOff>96520</xdr:rowOff>
    </xdr:to>
    <xdr:cxnSp macro="">
      <xdr:nvCxnSpPr>
        <xdr:cNvPr id="97" name="直線コネクタ 96"/>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125730</xdr:rowOff>
    </xdr:from>
    <xdr:ext cx="245745" cy="250190"/>
    <xdr:sp macro="" textlink="">
      <xdr:nvSpPr>
        <xdr:cNvPr id="98" name="テキスト ボックス 97"/>
        <xdr:cNvSpPr txBox="1"/>
      </xdr:nvSpPr>
      <xdr:spPr>
        <a:xfrm>
          <a:off x="474980" y="98526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112395</xdr:rowOff>
    </xdr:from>
    <xdr:to>
      <xdr:col>28</xdr:col>
      <xdr:colOff>114300</xdr:colOff>
      <xdr:row>57</xdr:row>
      <xdr:rowOff>112395</xdr:rowOff>
    </xdr:to>
    <xdr:cxnSp macro="">
      <xdr:nvCxnSpPr>
        <xdr:cNvPr id="99" name="直線コネクタ 98"/>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140970</xdr:rowOff>
    </xdr:from>
    <xdr:ext cx="595630" cy="250190"/>
    <xdr:sp macro="" textlink="">
      <xdr:nvSpPr>
        <xdr:cNvPr id="100" name="テキスト ボックス 99"/>
        <xdr:cNvSpPr txBox="1"/>
      </xdr:nvSpPr>
      <xdr:spPr>
        <a:xfrm>
          <a:off x="166370" y="95326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128905</xdr:rowOff>
    </xdr:from>
    <xdr:to>
      <xdr:col>28</xdr:col>
      <xdr:colOff>114300</xdr:colOff>
      <xdr:row>55</xdr:row>
      <xdr:rowOff>128905</xdr:rowOff>
    </xdr:to>
    <xdr:cxnSp macro="">
      <xdr:nvCxnSpPr>
        <xdr:cNvPr id="101" name="直線コネクタ 100"/>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156845</xdr:rowOff>
    </xdr:from>
    <xdr:ext cx="595630" cy="253365"/>
    <xdr:sp macro="" textlink="">
      <xdr:nvSpPr>
        <xdr:cNvPr id="102" name="テキスト ボックス 101"/>
        <xdr:cNvSpPr txBox="1"/>
      </xdr:nvSpPr>
      <xdr:spPr>
        <a:xfrm>
          <a:off x="166370" y="92132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144780</xdr:rowOff>
    </xdr:from>
    <xdr:to>
      <xdr:col>28</xdr:col>
      <xdr:colOff>114300</xdr:colOff>
      <xdr:row>53</xdr:row>
      <xdr:rowOff>144780</xdr:rowOff>
    </xdr:to>
    <xdr:cxnSp macro="">
      <xdr:nvCxnSpPr>
        <xdr:cNvPr id="103" name="直線コネクタ 102"/>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5715</xdr:rowOff>
    </xdr:from>
    <xdr:ext cx="595630" cy="253365"/>
    <xdr:sp macro="" textlink="">
      <xdr:nvSpPr>
        <xdr:cNvPr id="104" name="テキスト ボックス 103"/>
        <xdr:cNvSpPr txBox="1"/>
      </xdr:nvSpPr>
      <xdr:spPr>
        <a:xfrm>
          <a:off x="166370" y="88944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161290</xdr:rowOff>
    </xdr:from>
    <xdr:to>
      <xdr:col>28</xdr:col>
      <xdr:colOff>114300</xdr:colOff>
      <xdr:row>51</xdr:row>
      <xdr:rowOff>161290</xdr:rowOff>
    </xdr:to>
    <xdr:cxnSp macro="">
      <xdr:nvCxnSpPr>
        <xdr:cNvPr id="105" name="直線コネクタ 104"/>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21590</xdr:rowOff>
    </xdr:from>
    <xdr:ext cx="595630" cy="252730"/>
    <xdr:sp macro="" textlink="">
      <xdr:nvSpPr>
        <xdr:cNvPr id="106" name="テキスト ボックス 105"/>
        <xdr:cNvSpPr txBox="1"/>
      </xdr:nvSpPr>
      <xdr:spPr>
        <a:xfrm>
          <a:off x="166370" y="85750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8255</xdr:rowOff>
    </xdr:from>
    <xdr:to>
      <xdr:col>28</xdr:col>
      <xdr:colOff>114300</xdr:colOff>
      <xdr:row>50</xdr:row>
      <xdr:rowOff>8255</xdr:rowOff>
    </xdr:to>
    <xdr:cxnSp macro="">
      <xdr:nvCxnSpPr>
        <xdr:cNvPr id="107" name="直線コネクタ 106"/>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37465</xdr:rowOff>
    </xdr:from>
    <xdr:ext cx="595630" cy="253365"/>
    <xdr:sp macro="" textlink="">
      <xdr:nvSpPr>
        <xdr:cNvPr id="108" name="テキスト ボックス 107"/>
        <xdr:cNvSpPr txBox="1"/>
      </xdr:nvSpPr>
      <xdr:spPr>
        <a:xfrm>
          <a:off x="166370" y="82556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09" name="直線コネクタ 108"/>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53340</xdr:rowOff>
    </xdr:from>
    <xdr:ext cx="595630" cy="250190"/>
    <xdr:sp macro="" textlink="">
      <xdr:nvSpPr>
        <xdr:cNvPr id="110" name="テキスト ボックス 109"/>
        <xdr:cNvSpPr txBox="1"/>
      </xdr:nvSpPr>
      <xdr:spPr>
        <a:xfrm>
          <a:off x="1663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1"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10795</xdr:rowOff>
    </xdr:from>
    <xdr:to>
      <xdr:col>24</xdr:col>
      <xdr:colOff>62865</xdr:colOff>
      <xdr:row>58</xdr:row>
      <xdr:rowOff>89535</xdr:rowOff>
    </xdr:to>
    <xdr:cxnSp macro="">
      <xdr:nvCxnSpPr>
        <xdr:cNvPr id="112" name="直線コネクタ 111"/>
        <xdr:cNvCxnSpPr/>
      </xdr:nvCxnSpPr>
      <xdr:spPr>
        <a:xfrm flipV="1">
          <a:off x="4176395" y="8564245"/>
          <a:ext cx="1270" cy="1252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93345</xdr:rowOff>
    </xdr:from>
    <xdr:ext cx="534670" cy="253365"/>
    <xdr:sp macro="" textlink="">
      <xdr:nvSpPr>
        <xdr:cNvPr id="113" name="物件費最小値テキスト"/>
        <xdr:cNvSpPr txBox="1"/>
      </xdr:nvSpPr>
      <xdr:spPr>
        <a:xfrm>
          <a:off x="4229100" y="98202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54,854</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89535</xdr:rowOff>
    </xdr:from>
    <xdr:to>
      <xdr:col>24</xdr:col>
      <xdr:colOff>152400</xdr:colOff>
      <xdr:row>58</xdr:row>
      <xdr:rowOff>89535</xdr:rowOff>
    </xdr:to>
    <xdr:cxnSp macro="">
      <xdr:nvCxnSpPr>
        <xdr:cNvPr id="114" name="直線コネクタ 113"/>
        <xdr:cNvCxnSpPr/>
      </xdr:nvCxnSpPr>
      <xdr:spPr>
        <a:xfrm>
          <a:off x="4108450" y="98164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126365</xdr:rowOff>
    </xdr:from>
    <xdr:ext cx="598805" cy="250190"/>
    <xdr:sp macro="" textlink="">
      <xdr:nvSpPr>
        <xdr:cNvPr id="115" name="物件費最大値テキスト"/>
        <xdr:cNvSpPr txBox="1"/>
      </xdr:nvSpPr>
      <xdr:spPr>
        <a:xfrm>
          <a:off x="4229100" y="834453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446,881</a:t>
          </a:r>
          <a:endParaRPr kumimoji="1" lang="ja-JP" altLang="en-US" sz="1000" b="1">
            <a:latin typeface="ＭＳ Ｐゴシック"/>
            <a:ea typeface="ＭＳ Ｐゴシック"/>
          </a:endParaRPr>
        </a:p>
      </xdr:txBody>
    </xdr:sp>
    <xdr:clientData/>
  </xdr:oneCellAnchor>
  <xdr:twoCellAnchor>
    <xdr:from>
      <xdr:col>23</xdr:col>
      <xdr:colOff>165100</xdr:colOff>
      <xdr:row>51</xdr:row>
      <xdr:rowOff>10795</xdr:rowOff>
    </xdr:from>
    <xdr:to>
      <xdr:col>24</xdr:col>
      <xdr:colOff>152400</xdr:colOff>
      <xdr:row>51</xdr:row>
      <xdr:rowOff>10795</xdr:rowOff>
    </xdr:to>
    <xdr:cxnSp macro="">
      <xdr:nvCxnSpPr>
        <xdr:cNvPr id="116" name="直線コネクタ 115"/>
        <xdr:cNvCxnSpPr/>
      </xdr:nvCxnSpPr>
      <xdr:spPr>
        <a:xfrm>
          <a:off x="4108450" y="8564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113665</xdr:rowOff>
    </xdr:from>
    <xdr:to>
      <xdr:col>24</xdr:col>
      <xdr:colOff>63500</xdr:colOff>
      <xdr:row>57</xdr:row>
      <xdr:rowOff>128270</xdr:rowOff>
    </xdr:to>
    <xdr:cxnSp macro="">
      <xdr:nvCxnSpPr>
        <xdr:cNvPr id="117" name="直線コネクタ 116"/>
        <xdr:cNvCxnSpPr/>
      </xdr:nvCxnSpPr>
      <xdr:spPr>
        <a:xfrm flipV="1">
          <a:off x="3429000" y="9672955"/>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47625</xdr:rowOff>
    </xdr:from>
    <xdr:ext cx="598805" cy="250190"/>
    <xdr:sp macro="" textlink="">
      <xdr:nvSpPr>
        <xdr:cNvPr id="118" name="物件費平均値テキスト"/>
        <xdr:cNvSpPr txBox="1"/>
      </xdr:nvSpPr>
      <xdr:spPr>
        <a:xfrm>
          <a:off x="4229100" y="9439275"/>
          <a:ext cx="59880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111,890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24765</xdr:rowOff>
    </xdr:from>
    <xdr:to>
      <xdr:col>24</xdr:col>
      <xdr:colOff>114300</xdr:colOff>
      <xdr:row>57</xdr:row>
      <xdr:rowOff>124460</xdr:rowOff>
    </xdr:to>
    <xdr:sp macro="" textlink="">
      <xdr:nvSpPr>
        <xdr:cNvPr id="119" name="フローチャート: 判断 118"/>
        <xdr:cNvSpPr/>
      </xdr:nvSpPr>
      <xdr:spPr>
        <a:xfrm>
          <a:off x="4127500" y="9584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106680</xdr:rowOff>
    </xdr:from>
    <xdr:to>
      <xdr:col>19</xdr:col>
      <xdr:colOff>171450</xdr:colOff>
      <xdr:row>57</xdr:row>
      <xdr:rowOff>128270</xdr:rowOff>
    </xdr:to>
    <xdr:cxnSp macro="">
      <xdr:nvCxnSpPr>
        <xdr:cNvPr id="120" name="直線コネクタ 119"/>
        <xdr:cNvCxnSpPr/>
      </xdr:nvCxnSpPr>
      <xdr:spPr>
        <a:xfrm>
          <a:off x="2622550" y="9665970"/>
          <a:ext cx="80645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51435</xdr:rowOff>
    </xdr:from>
    <xdr:to>
      <xdr:col>20</xdr:col>
      <xdr:colOff>38100</xdr:colOff>
      <xdr:row>57</xdr:row>
      <xdr:rowOff>151130</xdr:rowOff>
    </xdr:to>
    <xdr:sp macro="" textlink="">
      <xdr:nvSpPr>
        <xdr:cNvPr id="121" name="フローチャート: 判断 120"/>
        <xdr:cNvSpPr/>
      </xdr:nvSpPr>
      <xdr:spPr>
        <a:xfrm>
          <a:off x="3384550" y="96107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55</xdr:row>
      <xdr:rowOff>167005</xdr:rowOff>
    </xdr:from>
    <xdr:ext cx="595630" cy="252730"/>
    <xdr:sp macro="" textlink="">
      <xdr:nvSpPr>
        <xdr:cNvPr id="122" name="テキスト ボックス 121"/>
        <xdr:cNvSpPr txBox="1"/>
      </xdr:nvSpPr>
      <xdr:spPr>
        <a:xfrm>
          <a:off x="3154680" y="939101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103,535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106680</xdr:rowOff>
    </xdr:from>
    <xdr:to>
      <xdr:col>15</xdr:col>
      <xdr:colOff>50800</xdr:colOff>
      <xdr:row>57</xdr:row>
      <xdr:rowOff>137795</xdr:rowOff>
    </xdr:to>
    <xdr:cxnSp macro="">
      <xdr:nvCxnSpPr>
        <xdr:cNvPr id="123" name="直線コネクタ 122"/>
        <xdr:cNvCxnSpPr/>
      </xdr:nvCxnSpPr>
      <xdr:spPr>
        <a:xfrm flipV="1">
          <a:off x="1828800" y="9665970"/>
          <a:ext cx="7937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48895</xdr:rowOff>
    </xdr:from>
    <xdr:to>
      <xdr:col>15</xdr:col>
      <xdr:colOff>101600</xdr:colOff>
      <xdr:row>57</xdr:row>
      <xdr:rowOff>147955</xdr:rowOff>
    </xdr:to>
    <xdr:sp macro="" textlink="">
      <xdr:nvSpPr>
        <xdr:cNvPr id="124" name="フローチャート: 判断 123"/>
        <xdr:cNvSpPr/>
      </xdr:nvSpPr>
      <xdr:spPr>
        <a:xfrm>
          <a:off x="2571750" y="9608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55</xdr:row>
      <xdr:rowOff>163830</xdr:rowOff>
    </xdr:from>
    <xdr:ext cx="595630" cy="250190"/>
    <xdr:sp macro="" textlink="">
      <xdr:nvSpPr>
        <xdr:cNvPr id="125" name="テキスト ボックス 124"/>
        <xdr:cNvSpPr txBox="1"/>
      </xdr:nvSpPr>
      <xdr:spPr>
        <a:xfrm>
          <a:off x="2360930" y="93878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104,552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57</xdr:row>
      <xdr:rowOff>137795</xdr:rowOff>
    </xdr:from>
    <xdr:to>
      <xdr:col>10</xdr:col>
      <xdr:colOff>114300</xdr:colOff>
      <xdr:row>57</xdr:row>
      <xdr:rowOff>166370</xdr:rowOff>
    </xdr:to>
    <xdr:cxnSp macro="">
      <xdr:nvCxnSpPr>
        <xdr:cNvPr id="126" name="直線コネクタ 125"/>
        <xdr:cNvCxnSpPr/>
      </xdr:nvCxnSpPr>
      <xdr:spPr>
        <a:xfrm flipV="1">
          <a:off x="1028700" y="9697085"/>
          <a:ext cx="8001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75565</xdr:rowOff>
    </xdr:from>
    <xdr:to>
      <xdr:col>10</xdr:col>
      <xdr:colOff>165100</xdr:colOff>
      <xdr:row>58</xdr:row>
      <xdr:rowOff>6985</xdr:rowOff>
    </xdr:to>
    <xdr:sp macro="" textlink="">
      <xdr:nvSpPr>
        <xdr:cNvPr id="127" name="フローチャート: 判断 126"/>
        <xdr:cNvSpPr/>
      </xdr:nvSpPr>
      <xdr:spPr>
        <a:xfrm>
          <a:off x="1778000" y="96348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23495</xdr:rowOff>
    </xdr:from>
    <xdr:ext cx="534670" cy="253365"/>
    <xdr:sp macro="" textlink="">
      <xdr:nvSpPr>
        <xdr:cNvPr id="128" name="テキスト ボックス 127"/>
        <xdr:cNvSpPr txBox="1"/>
      </xdr:nvSpPr>
      <xdr:spPr>
        <a:xfrm>
          <a:off x="1580515" y="94151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95,980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78105</xdr:rowOff>
    </xdr:from>
    <xdr:to>
      <xdr:col>6</xdr:col>
      <xdr:colOff>38100</xdr:colOff>
      <xdr:row>58</xdr:row>
      <xdr:rowOff>10160</xdr:rowOff>
    </xdr:to>
    <xdr:sp macro="" textlink="">
      <xdr:nvSpPr>
        <xdr:cNvPr id="129" name="フローチャート: 判断 128"/>
        <xdr:cNvSpPr/>
      </xdr:nvSpPr>
      <xdr:spPr>
        <a:xfrm>
          <a:off x="984250" y="96373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26035</xdr:rowOff>
    </xdr:from>
    <xdr:ext cx="531495" cy="253365"/>
    <xdr:sp macro="" textlink="">
      <xdr:nvSpPr>
        <xdr:cNvPr id="130" name="テキスト ボックス 129"/>
        <xdr:cNvSpPr txBox="1"/>
      </xdr:nvSpPr>
      <xdr:spPr>
        <a:xfrm>
          <a:off x="786765" y="941768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95,183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1" name="テキスト ボックス 130"/>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2" name="テキスト ボックス 131"/>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3" name="テキスト ボックス 132"/>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4" name="テキスト ボックス 133"/>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5" name="テキスト ボックス 134"/>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63500</xdr:rowOff>
    </xdr:from>
    <xdr:to>
      <xdr:col>24</xdr:col>
      <xdr:colOff>114300</xdr:colOff>
      <xdr:row>57</xdr:row>
      <xdr:rowOff>163195</xdr:rowOff>
    </xdr:to>
    <xdr:sp macro="" textlink="">
      <xdr:nvSpPr>
        <xdr:cNvPr id="136" name="楕円 135"/>
        <xdr:cNvSpPr/>
      </xdr:nvSpPr>
      <xdr:spPr>
        <a:xfrm>
          <a:off x="4127500" y="96227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42545</xdr:rowOff>
    </xdr:from>
    <xdr:ext cx="534670" cy="253365"/>
    <xdr:sp macro="" textlink="">
      <xdr:nvSpPr>
        <xdr:cNvPr id="137" name="物件費該当値テキスト"/>
        <xdr:cNvSpPr txBox="1"/>
      </xdr:nvSpPr>
      <xdr:spPr>
        <a:xfrm>
          <a:off x="4229100" y="96018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99,661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78105</xdr:rowOff>
    </xdr:from>
    <xdr:to>
      <xdr:col>20</xdr:col>
      <xdr:colOff>38100</xdr:colOff>
      <xdr:row>58</xdr:row>
      <xdr:rowOff>10160</xdr:rowOff>
    </xdr:to>
    <xdr:sp macro="" textlink="">
      <xdr:nvSpPr>
        <xdr:cNvPr id="138" name="楕円 137"/>
        <xdr:cNvSpPr/>
      </xdr:nvSpPr>
      <xdr:spPr>
        <a:xfrm>
          <a:off x="3384550" y="96373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1270</xdr:rowOff>
    </xdr:from>
    <xdr:ext cx="531495" cy="253365"/>
    <xdr:sp macro="" textlink="">
      <xdr:nvSpPr>
        <xdr:cNvPr id="139" name="テキスト ボックス 138"/>
        <xdr:cNvSpPr txBox="1"/>
      </xdr:nvSpPr>
      <xdr:spPr>
        <a:xfrm>
          <a:off x="3187065" y="97282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95,269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57150</xdr:rowOff>
    </xdr:from>
    <xdr:to>
      <xdr:col>15</xdr:col>
      <xdr:colOff>101600</xdr:colOff>
      <xdr:row>57</xdr:row>
      <xdr:rowOff>156210</xdr:rowOff>
    </xdr:to>
    <xdr:sp macro="" textlink="">
      <xdr:nvSpPr>
        <xdr:cNvPr id="140" name="楕円 139"/>
        <xdr:cNvSpPr/>
      </xdr:nvSpPr>
      <xdr:spPr>
        <a:xfrm>
          <a:off x="2571750" y="9616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57</xdr:row>
      <xdr:rowOff>147955</xdr:rowOff>
    </xdr:from>
    <xdr:ext cx="595630" cy="250190"/>
    <xdr:sp macro="" textlink="">
      <xdr:nvSpPr>
        <xdr:cNvPr id="141" name="テキスト ボックス 140"/>
        <xdr:cNvSpPr txBox="1"/>
      </xdr:nvSpPr>
      <xdr:spPr>
        <a:xfrm>
          <a:off x="2360930" y="970724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101,930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88265</xdr:rowOff>
    </xdr:from>
    <xdr:to>
      <xdr:col>10</xdr:col>
      <xdr:colOff>165100</xdr:colOff>
      <xdr:row>58</xdr:row>
      <xdr:rowOff>19685</xdr:rowOff>
    </xdr:to>
    <xdr:sp macro="" textlink="">
      <xdr:nvSpPr>
        <xdr:cNvPr id="142" name="楕円 141"/>
        <xdr:cNvSpPr/>
      </xdr:nvSpPr>
      <xdr:spPr>
        <a:xfrm>
          <a:off x="1778000" y="96475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11430</xdr:rowOff>
    </xdr:from>
    <xdr:ext cx="534670" cy="250190"/>
    <xdr:sp macro="" textlink="">
      <xdr:nvSpPr>
        <xdr:cNvPr id="143" name="テキスト ボックス 142"/>
        <xdr:cNvSpPr txBox="1"/>
      </xdr:nvSpPr>
      <xdr:spPr>
        <a:xfrm>
          <a:off x="1580515" y="973836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92,079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116840</xdr:rowOff>
    </xdr:from>
    <xdr:to>
      <xdr:col>6</xdr:col>
      <xdr:colOff>38100</xdr:colOff>
      <xdr:row>58</xdr:row>
      <xdr:rowOff>48895</xdr:rowOff>
    </xdr:to>
    <xdr:sp macro="" textlink="">
      <xdr:nvSpPr>
        <xdr:cNvPr id="144" name="楕円 143"/>
        <xdr:cNvSpPr/>
      </xdr:nvSpPr>
      <xdr:spPr>
        <a:xfrm>
          <a:off x="984250" y="96761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39370</xdr:rowOff>
    </xdr:from>
    <xdr:ext cx="531495" cy="253365"/>
    <xdr:sp macro="" textlink="">
      <xdr:nvSpPr>
        <xdr:cNvPr id="145" name="テキスト ボックス 144"/>
        <xdr:cNvSpPr txBox="1"/>
      </xdr:nvSpPr>
      <xdr:spPr>
        <a:xfrm>
          <a:off x="786765" y="97663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83,175</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6" name="正方形/長方形 145"/>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7" name="正方形/長方形 146"/>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8" name="正方形/長方形 147"/>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49" name="正方形/長方形 148"/>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0" name="正方形/長方形 149"/>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1" name="正方形/長方形 150"/>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2" name="正方形/長方形 151"/>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3" name="正方形/長方形 152"/>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20345"/>
    <xdr:sp macro="" textlink="">
      <xdr:nvSpPr>
        <xdr:cNvPr id="154" name="テキスト ボックス 153"/>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5" name="直線コネクタ 154"/>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136525</xdr:rowOff>
    </xdr:from>
    <xdr:to>
      <xdr:col>28</xdr:col>
      <xdr:colOff>114300</xdr:colOff>
      <xdr:row>78</xdr:row>
      <xdr:rowOff>136525</xdr:rowOff>
    </xdr:to>
    <xdr:cxnSp macro="">
      <xdr:nvCxnSpPr>
        <xdr:cNvPr id="156" name="直線コネクタ 155"/>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165100</xdr:rowOff>
    </xdr:from>
    <xdr:ext cx="245745" cy="250190"/>
    <xdr:sp macro="" textlink="">
      <xdr:nvSpPr>
        <xdr:cNvPr id="157" name="テキスト ボックス 156"/>
        <xdr:cNvSpPr txBox="1"/>
      </xdr:nvSpPr>
      <xdr:spPr>
        <a:xfrm>
          <a:off x="4749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24765</xdr:rowOff>
    </xdr:from>
    <xdr:to>
      <xdr:col>28</xdr:col>
      <xdr:colOff>114300</xdr:colOff>
      <xdr:row>76</xdr:row>
      <xdr:rowOff>24765</xdr:rowOff>
    </xdr:to>
    <xdr:cxnSp macro="">
      <xdr:nvCxnSpPr>
        <xdr:cNvPr id="158" name="直線コネクタ 157"/>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53340</xdr:rowOff>
    </xdr:from>
    <xdr:ext cx="531495" cy="250190"/>
    <xdr:sp macro="" textlink="">
      <xdr:nvSpPr>
        <xdr:cNvPr id="159" name="テキスト ボックス 158"/>
        <xdr:cNvSpPr txBox="1"/>
      </xdr:nvSpPr>
      <xdr:spPr>
        <a:xfrm>
          <a:off x="21145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80645</xdr:rowOff>
    </xdr:from>
    <xdr:to>
      <xdr:col>28</xdr:col>
      <xdr:colOff>114300</xdr:colOff>
      <xdr:row>73</xdr:row>
      <xdr:rowOff>80645</xdr:rowOff>
    </xdr:to>
    <xdr:cxnSp macro="">
      <xdr:nvCxnSpPr>
        <xdr:cNvPr id="160" name="直線コネクタ 159"/>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109220</xdr:rowOff>
    </xdr:from>
    <xdr:ext cx="531495" cy="250190"/>
    <xdr:sp macro="" textlink="">
      <xdr:nvSpPr>
        <xdr:cNvPr id="161" name="テキスト ボックス 160"/>
        <xdr:cNvSpPr txBox="1"/>
      </xdr:nvSpPr>
      <xdr:spPr>
        <a:xfrm>
          <a:off x="21145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136525</xdr:rowOff>
    </xdr:from>
    <xdr:to>
      <xdr:col>28</xdr:col>
      <xdr:colOff>114300</xdr:colOff>
      <xdr:row>70</xdr:row>
      <xdr:rowOff>136525</xdr:rowOff>
    </xdr:to>
    <xdr:cxnSp macro="">
      <xdr:nvCxnSpPr>
        <xdr:cNvPr id="162" name="直線コネクタ 161"/>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165100</xdr:rowOff>
    </xdr:from>
    <xdr:ext cx="531495" cy="250190"/>
    <xdr:sp macro="" textlink="">
      <xdr:nvSpPr>
        <xdr:cNvPr id="163" name="テキスト ボックス 162"/>
        <xdr:cNvSpPr txBox="1"/>
      </xdr:nvSpPr>
      <xdr:spPr>
        <a:xfrm>
          <a:off x="21145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4" name="直線コネクタ 163"/>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53340</xdr:rowOff>
    </xdr:from>
    <xdr:ext cx="531495" cy="250190"/>
    <xdr:sp macro="" textlink="">
      <xdr:nvSpPr>
        <xdr:cNvPr id="165" name="テキスト ボックス 164"/>
        <xdr:cNvSpPr txBox="1"/>
      </xdr:nvSpPr>
      <xdr:spPr>
        <a:xfrm>
          <a:off x="21145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66"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141605</xdr:rowOff>
    </xdr:from>
    <xdr:to>
      <xdr:col>24</xdr:col>
      <xdr:colOff>62865</xdr:colOff>
      <xdr:row>78</xdr:row>
      <xdr:rowOff>117475</xdr:rowOff>
    </xdr:to>
    <xdr:cxnSp macro="">
      <xdr:nvCxnSpPr>
        <xdr:cNvPr id="167" name="直線コネクタ 166"/>
        <xdr:cNvCxnSpPr/>
      </xdr:nvCxnSpPr>
      <xdr:spPr>
        <a:xfrm flipV="1">
          <a:off x="4176395" y="12047855"/>
          <a:ext cx="1270" cy="1149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121920</xdr:rowOff>
    </xdr:from>
    <xdr:ext cx="378460" cy="250190"/>
    <xdr:sp macro="" textlink="">
      <xdr:nvSpPr>
        <xdr:cNvPr id="168" name="維持補修費最小値テキスト"/>
        <xdr:cNvSpPr txBox="1"/>
      </xdr:nvSpPr>
      <xdr:spPr>
        <a:xfrm>
          <a:off x="4229100" y="13201650"/>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117475</xdr:rowOff>
    </xdr:from>
    <xdr:to>
      <xdr:col>24</xdr:col>
      <xdr:colOff>152400</xdr:colOff>
      <xdr:row>78</xdr:row>
      <xdr:rowOff>117475</xdr:rowOff>
    </xdr:to>
    <xdr:cxnSp macro="">
      <xdr:nvCxnSpPr>
        <xdr:cNvPr id="169" name="直線コネクタ 168"/>
        <xdr:cNvCxnSpPr/>
      </xdr:nvCxnSpPr>
      <xdr:spPr>
        <a:xfrm>
          <a:off x="4108450" y="13197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89535</xdr:rowOff>
    </xdr:from>
    <xdr:ext cx="534670" cy="250190"/>
    <xdr:sp macro="" textlink="">
      <xdr:nvSpPr>
        <xdr:cNvPr id="170" name="維持補修費最大値テキスト"/>
        <xdr:cNvSpPr txBox="1"/>
      </xdr:nvSpPr>
      <xdr:spPr>
        <a:xfrm>
          <a:off x="4229100" y="1182814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52,278</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141605</xdr:rowOff>
    </xdr:from>
    <xdr:to>
      <xdr:col>24</xdr:col>
      <xdr:colOff>152400</xdr:colOff>
      <xdr:row>71</xdr:row>
      <xdr:rowOff>141605</xdr:rowOff>
    </xdr:to>
    <xdr:cxnSp macro="">
      <xdr:nvCxnSpPr>
        <xdr:cNvPr id="171" name="直線コネクタ 170"/>
        <xdr:cNvCxnSpPr/>
      </xdr:nvCxnSpPr>
      <xdr:spPr>
        <a:xfrm>
          <a:off x="4108450" y="120478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78</xdr:row>
      <xdr:rowOff>43180</xdr:rowOff>
    </xdr:from>
    <xdr:to>
      <xdr:col>24</xdr:col>
      <xdr:colOff>63500</xdr:colOff>
      <xdr:row>78</xdr:row>
      <xdr:rowOff>50800</xdr:rowOff>
    </xdr:to>
    <xdr:cxnSp macro="">
      <xdr:nvCxnSpPr>
        <xdr:cNvPr id="172" name="直線コネクタ 171"/>
        <xdr:cNvCxnSpPr/>
      </xdr:nvCxnSpPr>
      <xdr:spPr>
        <a:xfrm>
          <a:off x="3429000" y="13122910"/>
          <a:ext cx="7493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111125</xdr:rowOff>
    </xdr:from>
    <xdr:ext cx="469900" cy="252730"/>
    <xdr:sp macro="" textlink="">
      <xdr:nvSpPr>
        <xdr:cNvPr id="173" name="維持補修費平均値テキスト"/>
        <xdr:cNvSpPr txBox="1"/>
      </xdr:nvSpPr>
      <xdr:spPr>
        <a:xfrm>
          <a:off x="4229100" y="1285557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7,411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88900</xdr:rowOff>
    </xdr:from>
    <xdr:to>
      <xdr:col>24</xdr:col>
      <xdr:colOff>114300</xdr:colOff>
      <xdr:row>78</xdr:row>
      <xdr:rowOff>20320</xdr:rowOff>
    </xdr:to>
    <xdr:sp macro="" textlink="">
      <xdr:nvSpPr>
        <xdr:cNvPr id="174" name="フローチャート: 判断 173"/>
        <xdr:cNvSpPr/>
      </xdr:nvSpPr>
      <xdr:spPr>
        <a:xfrm>
          <a:off x="4127500" y="1300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43180</xdr:rowOff>
    </xdr:from>
    <xdr:to>
      <xdr:col>19</xdr:col>
      <xdr:colOff>171450</xdr:colOff>
      <xdr:row>78</xdr:row>
      <xdr:rowOff>43180</xdr:rowOff>
    </xdr:to>
    <xdr:cxnSp macro="">
      <xdr:nvCxnSpPr>
        <xdr:cNvPr id="175" name="直線コネクタ 174"/>
        <xdr:cNvCxnSpPr/>
      </xdr:nvCxnSpPr>
      <xdr:spPr>
        <a:xfrm flipV="1">
          <a:off x="2622550" y="1312291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97155</xdr:rowOff>
    </xdr:from>
    <xdr:to>
      <xdr:col>20</xdr:col>
      <xdr:colOff>38100</xdr:colOff>
      <xdr:row>78</xdr:row>
      <xdr:rowOff>29210</xdr:rowOff>
    </xdr:to>
    <xdr:sp macro="" textlink="">
      <xdr:nvSpPr>
        <xdr:cNvPr id="176" name="フローチャート: 判断 175"/>
        <xdr:cNvSpPr/>
      </xdr:nvSpPr>
      <xdr:spPr>
        <a:xfrm>
          <a:off x="3384550" y="1300924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45085</xdr:rowOff>
    </xdr:from>
    <xdr:ext cx="469900" cy="253365"/>
    <xdr:sp macro="" textlink="">
      <xdr:nvSpPr>
        <xdr:cNvPr id="177" name="テキスト ボックス 176"/>
        <xdr:cNvSpPr txBox="1"/>
      </xdr:nvSpPr>
      <xdr:spPr>
        <a:xfrm>
          <a:off x="3219450" y="12789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41910</xdr:rowOff>
    </xdr:from>
    <xdr:to>
      <xdr:col>15</xdr:col>
      <xdr:colOff>50800</xdr:colOff>
      <xdr:row>78</xdr:row>
      <xdr:rowOff>43180</xdr:rowOff>
    </xdr:to>
    <xdr:cxnSp macro="">
      <xdr:nvCxnSpPr>
        <xdr:cNvPr id="178" name="直線コネクタ 177"/>
        <xdr:cNvCxnSpPr/>
      </xdr:nvCxnSpPr>
      <xdr:spPr>
        <a:xfrm>
          <a:off x="1828800" y="1312164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97155</xdr:rowOff>
    </xdr:from>
    <xdr:to>
      <xdr:col>15</xdr:col>
      <xdr:colOff>101600</xdr:colOff>
      <xdr:row>78</xdr:row>
      <xdr:rowOff>29210</xdr:rowOff>
    </xdr:to>
    <xdr:sp macro="" textlink="">
      <xdr:nvSpPr>
        <xdr:cNvPr id="179" name="フローチャート: 判断 178"/>
        <xdr:cNvSpPr/>
      </xdr:nvSpPr>
      <xdr:spPr>
        <a:xfrm>
          <a:off x="2571750" y="130092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45085</xdr:rowOff>
    </xdr:from>
    <xdr:ext cx="469900" cy="253365"/>
    <xdr:sp macro="" textlink="">
      <xdr:nvSpPr>
        <xdr:cNvPr id="180" name="テキスト ボックス 179"/>
        <xdr:cNvSpPr txBox="1"/>
      </xdr:nvSpPr>
      <xdr:spPr>
        <a:xfrm>
          <a:off x="2406650" y="127895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7,018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78</xdr:row>
      <xdr:rowOff>41910</xdr:rowOff>
    </xdr:from>
    <xdr:to>
      <xdr:col>10</xdr:col>
      <xdr:colOff>114300</xdr:colOff>
      <xdr:row>78</xdr:row>
      <xdr:rowOff>67945</xdr:rowOff>
    </xdr:to>
    <xdr:cxnSp macro="">
      <xdr:nvCxnSpPr>
        <xdr:cNvPr id="181" name="直線コネクタ 180"/>
        <xdr:cNvCxnSpPr/>
      </xdr:nvCxnSpPr>
      <xdr:spPr>
        <a:xfrm flipV="1">
          <a:off x="1028700" y="13121640"/>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100965</xdr:rowOff>
    </xdr:from>
    <xdr:to>
      <xdr:col>10</xdr:col>
      <xdr:colOff>165100</xdr:colOff>
      <xdr:row>78</xdr:row>
      <xdr:rowOff>33020</xdr:rowOff>
    </xdr:to>
    <xdr:sp macro="" textlink="">
      <xdr:nvSpPr>
        <xdr:cNvPr id="182" name="フローチャート: 判断 181"/>
        <xdr:cNvSpPr/>
      </xdr:nvSpPr>
      <xdr:spPr>
        <a:xfrm>
          <a:off x="1778000" y="130130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49530</xdr:rowOff>
    </xdr:from>
    <xdr:ext cx="469900" cy="250190"/>
    <xdr:sp macro="" textlink="">
      <xdr:nvSpPr>
        <xdr:cNvPr id="183" name="テキスト ボックス 182"/>
        <xdr:cNvSpPr txBox="1"/>
      </xdr:nvSpPr>
      <xdr:spPr>
        <a:xfrm>
          <a:off x="1612900" y="127939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119380</xdr:rowOff>
    </xdr:from>
    <xdr:to>
      <xdr:col>6</xdr:col>
      <xdr:colOff>38100</xdr:colOff>
      <xdr:row>78</xdr:row>
      <xdr:rowOff>51435</xdr:rowOff>
    </xdr:to>
    <xdr:sp macro="" textlink="">
      <xdr:nvSpPr>
        <xdr:cNvPr id="184" name="フローチャート: 判断 183"/>
        <xdr:cNvSpPr/>
      </xdr:nvSpPr>
      <xdr:spPr>
        <a:xfrm>
          <a:off x="984250" y="13031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68580</xdr:rowOff>
    </xdr:from>
    <xdr:ext cx="469900" cy="250190"/>
    <xdr:sp macro="" textlink="">
      <xdr:nvSpPr>
        <xdr:cNvPr id="185" name="テキスト ボックス 184"/>
        <xdr:cNvSpPr txBox="1"/>
      </xdr:nvSpPr>
      <xdr:spPr>
        <a:xfrm>
          <a:off x="819150" y="128130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86" name="テキスト ボックス 185"/>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87" name="テキスト ボックス 186"/>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88" name="テキスト ボックス 187"/>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89" name="テキスト ボックス 188"/>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0" name="テキスト ボックス 189"/>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78</xdr:row>
      <xdr:rowOff>1270</xdr:rowOff>
    </xdr:from>
    <xdr:to>
      <xdr:col>24</xdr:col>
      <xdr:colOff>114300</xdr:colOff>
      <xdr:row>78</xdr:row>
      <xdr:rowOff>100330</xdr:rowOff>
    </xdr:to>
    <xdr:sp macro="" textlink="">
      <xdr:nvSpPr>
        <xdr:cNvPr id="191" name="楕円 190"/>
        <xdr:cNvSpPr/>
      </xdr:nvSpPr>
      <xdr:spPr>
        <a:xfrm>
          <a:off x="4127500" y="130810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85725</xdr:rowOff>
    </xdr:from>
    <xdr:ext cx="469900" cy="250190"/>
    <xdr:sp macro="" textlink="">
      <xdr:nvSpPr>
        <xdr:cNvPr id="192" name="維持補修費該当値テキスト"/>
        <xdr:cNvSpPr txBox="1"/>
      </xdr:nvSpPr>
      <xdr:spPr>
        <a:xfrm>
          <a:off x="4229100" y="129978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3,843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161925</xdr:rowOff>
    </xdr:from>
    <xdr:to>
      <xdr:col>20</xdr:col>
      <xdr:colOff>38100</xdr:colOff>
      <xdr:row>78</xdr:row>
      <xdr:rowOff>93345</xdr:rowOff>
    </xdr:to>
    <xdr:sp macro="" textlink="">
      <xdr:nvSpPr>
        <xdr:cNvPr id="193" name="楕円 192"/>
        <xdr:cNvSpPr/>
      </xdr:nvSpPr>
      <xdr:spPr>
        <a:xfrm>
          <a:off x="3384550" y="130740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84455</xdr:rowOff>
    </xdr:from>
    <xdr:ext cx="469900" cy="250190"/>
    <xdr:sp macro="" textlink="">
      <xdr:nvSpPr>
        <xdr:cNvPr id="194" name="テキスト ボックス 193"/>
        <xdr:cNvSpPr txBox="1"/>
      </xdr:nvSpPr>
      <xdr:spPr>
        <a:xfrm>
          <a:off x="3219450" y="131641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161925</xdr:rowOff>
    </xdr:from>
    <xdr:to>
      <xdr:col>15</xdr:col>
      <xdr:colOff>101600</xdr:colOff>
      <xdr:row>78</xdr:row>
      <xdr:rowOff>93345</xdr:rowOff>
    </xdr:to>
    <xdr:sp macro="" textlink="">
      <xdr:nvSpPr>
        <xdr:cNvPr id="195" name="楕円 194"/>
        <xdr:cNvSpPr/>
      </xdr:nvSpPr>
      <xdr:spPr>
        <a:xfrm>
          <a:off x="2571750" y="130740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84455</xdr:rowOff>
    </xdr:from>
    <xdr:ext cx="469900" cy="250190"/>
    <xdr:sp macro="" textlink="">
      <xdr:nvSpPr>
        <xdr:cNvPr id="196" name="テキスト ボックス 195"/>
        <xdr:cNvSpPr txBox="1"/>
      </xdr:nvSpPr>
      <xdr:spPr>
        <a:xfrm>
          <a:off x="2406650" y="1316418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160655</xdr:rowOff>
    </xdr:from>
    <xdr:to>
      <xdr:col>10</xdr:col>
      <xdr:colOff>165100</xdr:colOff>
      <xdr:row>78</xdr:row>
      <xdr:rowOff>92075</xdr:rowOff>
    </xdr:to>
    <xdr:sp macro="" textlink="">
      <xdr:nvSpPr>
        <xdr:cNvPr id="197" name="楕円 196"/>
        <xdr:cNvSpPr/>
      </xdr:nvSpPr>
      <xdr:spPr>
        <a:xfrm>
          <a:off x="1778000" y="13072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83185</xdr:rowOff>
    </xdr:from>
    <xdr:ext cx="469900" cy="253365"/>
    <xdr:sp macro="" textlink="">
      <xdr:nvSpPr>
        <xdr:cNvPr id="198" name="テキスト ボックス 197"/>
        <xdr:cNvSpPr txBox="1"/>
      </xdr:nvSpPr>
      <xdr:spPr>
        <a:xfrm>
          <a:off x="1612900" y="13162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4,227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17780</xdr:rowOff>
    </xdr:from>
    <xdr:to>
      <xdr:col>6</xdr:col>
      <xdr:colOff>38100</xdr:colOff>
      <xdr:row>78</xdr:row>
      <xdr:rowOff>117475</xdr:rowOff>
    </xdr:to>
    <xdr:sp macro="" textlink="">
      <xdr:nvSpPr>
        <xdr:cNvPr id="199" name="楕円 198"/>
        <xdr:cNvSpPr/>
      </xdr:nvSpPr>
      <xdr:spPr>
        <a:xfrm>
          <a:off x="984250" y="130975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108585</xdr:rowOff>
    </xdr:from>
    <xdr:ext cx="469900" cy="250190"/>
    <xdr:sp macro="" textlink="">
      <xdr:nvSpPr>
        <xdr:cNvPr id="200" name="テキスト ボックス 199"/>
        <xdr:cNvSpPr txBox="1"/>
      </xdr:nvSpPr>
      <xdr:spPr>
        <a:xfrm>
          <a:off x="819150" y="131883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1" name="正方形/長方形 200"/>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2" name="正方形/長方形 201"/>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3" name="正方形/長方形 202"/>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4" name="正方形/長方形 203"/>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5" name="正方形/長方形 204"/>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06" name="正方形/長方形 205"/>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07" name="正方形/長方形 206"/>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149,562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08" name="正方形/長方形 207"/>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20345"/>
    <xdr:sp macro="" textlink="">
      <xdr:nvSpPr>
        <xdr:cNvPr id="209" name="テキスト ボックス 208"/>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5745" cy="255905"/>
    <xdr:sp macro="" textlink="">
      <xdr:nvSpPr>
        <xdr:cNvPr id="211" name="テキスト ボックス 210"/>
        <xdr:cNvSpPr txBox="1"/>
      </xdr:nvSpPr>
      <xdr:spPr>
        <a:xfrm>
          <a:off x="474980" y="16913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2" name="直線コネクタ 211"/>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3" name="テキスト ボックス 212"/>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14" name="直線コネクタ 213"/>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5905"/>
    <xdr:sp macro="" textlink="">
      <xdr:nvSpPr>
        <xdr:cNvPr id="215" name="テキスト ボックス 214"/>
        <xdr:cNvSpPr txBox="1"/>
      </xdr:nvSpPr>
      <xdr:spPr>
        <a:xfrm>
          <a:off x="211455" y="16260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16" name="直線コネクタ 215"/>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17" name="テキスト ボックス 216"/>
        <xdr:cNvSpPr txBox="1"/>
      </xdr:nvSpPr>
      <xdr:spPr>
        <a:xfrm>
          <a:off x="21145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18" name="直線コネクタ 217"/>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6350</xdr:rowOff>
    </xdr:from>
    <xdr:ext cx="595630" cy="255905"/>
    <xdr:sp macro="" textlink="">
      <xdr:nvSpPr>
        <xdr:cNvPr id="219" name="テキスト ボックス 218"/>
        <xdr:cNvSpPr txBox="1"/>
      </xdr:nvSpPr>
      <xdr:spPr>
        <a:xfrm>
          <a:off x="16637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0" name="直線コネクタ 219"/>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22225</xdr:rowOff>
    </xdr:from>
    <xdr:ext cx="595630" cy="258445"/>
    <xdr:sp macro="" textlink="">
      <xdr:nvSpPr>
        <xdr:cNvPr id="221" name="テキスト ボックス 220"/>
        <xdr:cNvSpPr txBox="1"/>
      </xdr:nvSpPr>
      <xdr:spPr>
        <a:xfrm>
          <a:off x="16637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8255</xdr:rowOff>
    </xdr:from>
    <xdr:to>
      <xdr:col>28</xdr:col>
      <xdr:colOff>114300</xdr:colOff>
      <xdr:row>90</xdr:row>
      <xdr:rowOff>8255</xdr:rowOff>
    </xdr:to>
    <xdr:cxnSp macro="">
      <xdr:nvCxnSpPr>
        <xdr:cNvPr id="222" name="直線コネクタ 221"/>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37465</xdr:rowOff>
    </xdr:from>
    <xdr:ext cx="595630" cy="253365"/>
    <xdr:sp macro="" textlink="">
      <xdr:nvSpPr>
        <xdr:cNvPr id="223" name="テキスト ボックス 222"/>
        <xdr:cNvSpPr txBox="1"/>
      </xdr:nvSpPr>
      <xdr:spPr>
        <a:xfrm>
          <a:off x="16637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4" name="直線コネクタ 223"/>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5" name="テキスト ボックス 224"/>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6"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86995</xdr:rowOff>
    </xdr:from>
    <xdr:to>
      <xdr:col>24</xdr:col>
      <xdr:colOff>62865</xdr:colOff>
      <xdr:row>99</xdr:row>
      <xdr:rowOff>115570</xdr:rowOff>
    </xdr:to>
    <xdr:cxnSp macro="">
      <xdr:nvCxnSpPr>
        <xdr:cNvPr id="227" name="直線コネクタ 226"/>
        <xdr:cNvCxnSpPr/>
      </xdr:nvCxnSpPr>
      <xdr:spPr>
        <a:xfrm flipV="1">
          <a:off x="4176395" y="15178405"/>
          <a:ext cx="1270" cy="1567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119380</xdr:rowOff>
    </xdr:from>
    <xdr:ext cx="534670" cy="259080"/>
    <xdr:sp macro="" textlink="">
      <xdr:nvSpPr>
        <xdr:cNvPr id="228" name="扶助費最小値テキスト"/>
        <xdr:cNvSpPr txBox="1"/>
      </xdr:nvSpPr>
      <xdr:spPr>
        <a:xfrm>
          <a:off x="4229100" y="167500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28,449</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115570</xdr:rowOff>
    </xdr:from>
    <xdr:to>
      <xdr:col>24</xdr:col>
      <xdr:colOff>152400</xdr:colOff>
      <xdr:row>99</xdr:row>
      <xdr:rowOff>115570</xdr:rowOff>
    </xdr:to>
    <xdr:cxnSp macro="">
      <xdr:nvCxnSpPr>
        <xdr:cNvPr id="229" name="直線コネクタ 228"/>
        <xdr:cNvCxnSpPr/>
      </xdr:nvCxnSpPr>
      <xdr:spPr>
        <a:xfrm>
          <a:off x="4108450" y="167462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34925</xdr:rowOff>
    </xdr:from>
    <xdr:ext cx="598805" cy="250190"/>
    <xdr:sp macro="" textlink="">
      <xdr:nvSpPr>
        <xdr:cNvPr id="230" name="扶助費最大値テキスト"/>
        <xdr:cNvSpPr txBox="1"/>
      </xdr:nvSpPr>
      <xdr:spPr>
        <a:xfrm>
          <a:off x="4229100" y="1495869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172,640</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86995</xdr:rowOff>
    </xdr:from>
    <xdr:to>
      <xdr:col>24</xdr:col>
      <xdr:colOff>152400</xdr:colOff>
      <xdr:row>90</xdr:row>
      <xdr:rowOff>86995</xdr:rowOff>
    </xdr:to>
    <xdr:cxnSp macro="">
      <xdr:nvCxnSpPr>
        <xdr:cNvPr id="231" name="直線コネクタ 230"/>
        <xdr:cNvCxnSpPr/>
      </xdr:nvCxnSpPr>
      <xdr:spPr>
        <a:xfrm>
          <a:off x="4108450" y="15178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94</xdr:row>
      <xdr:rowOff>121285</xdr:rowOff>
    </xdr:from>
    <xdr:to>
      <xdr:col>24</xdr:col>
      <xdr:colOff>63500</xdr:colOff>
      <xdr:row>94</xdr:row>
      <xdr:rowOff>124460</xdr:rowOff>
    </xdr:to>
    <xdr:cxnSp macro="">
      <xdr:nvCxnSpPr>
        <xdr:cNvPr id="232" name="直線コネクタ 231"/>
        <xdr:cNvCxnSpPr/>
      </xdr:nvCxnSpPr>
      <xdr:spPr>
        <a:xfrm>
          <a:off x="3429000" y="15894685"/>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95885</xdr:rowOff>
    </xdr:from>
    <xdr:ext cx="598805" cy="259080"/>
    <xdr:sp macro="" textlink="">
      <xdr:nvSpPr>
        <xdr:cNvPr id="233" name="扶助費平均値テキスト"/>
        <xdr:cNvSpPr txBox="1"/>
      </xdr:nvSpPr>
      <xdr:spPr>
        <a:xfrm>
          <a:off x="4229100" y="158692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102,353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117475</xdr:rowOff>
    </xdr:from>
    <xdr:to>
      <xdr:col>24</xdr:col>
      <xdr:colOff>114300</xdr:colOff>
      <xdr:row>95</xdr:row>
      <xdr:rowOff>47625</xdr:rowOff>
    </xdr:to>
    <xdr:sp macro="" textlink="">
      <xdr:nvSpPr>
        <xdr:cNvPr id="234" name="フローチャート: 判断 233"/>
        <xdr:cNvSpPr/>
      </xdr:nvSpPr>
      <xdr:spPr>
        <a:xfrm>
          <a:off x="4127500" y="15890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121285</xdr:rowOff>
    </xdr:from>
    <xdr:to>
      <xdr:col>19</xdr:col>
      <xdr:colOff>171450</xdr:colOff>
      <xdr:row>95</xdr:row>
      <xdr:rowOff>102235</xdr:rowOff>
    </xdr:to>
    <xdr:cxnSp macro="">
      <xdr:nvCxnSpPr>
        <xdr:cNvPr id="235" name="直線コネクタ 234"/>
        <xdr:cNvCxnSpPr/>
      </xdr:nvCxnSpPr>
      <xdr:spPr>
        <a:xfrm flipV="1">
          <a:off x="2622550" y="15894685"/>
          <a:ext cx="80645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16510</xdr:rowOff>
    </xdr:from>
    <xdr:to>
      <xdr:col>20</xdr:col>
      <xdr:colOff>38100</xdr:colOff>
      <xdr:row>95</xdr:row>
      <xdr:rowOff>118110</xdr:rowOff>
    </xdr:to>
    <xdr:sp macro="" textlink="">
      <xdr:nvSpPr>
        <xdr:cNvPr id="236" name="フローチャート: 判断 235"/>
        <xdr:cNvSpPr/>
      </xdr:nvSpPr>
      <xdr:spPr>
        <a:xfrm>
          <a:off x="3384550" y="159613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109220</xdr:rowOff>
    </xdr:from>
    <xdr:ext cx="531495" cy="255905"/>
    <xdr:sp macro="" textlink="">
      <xdr:nvSpPr>
        <xdr:cNvPr id="237" name="テキスト ボックス 236"/>
        <xdr:cNvSpPr txBox="1"/>
      </xdr:nvSpPr>
      <xdr:spPr>
        <a:xfrm>
          <a:off x="3187065" y="16054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95,909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94</xdr:row>
      <xdr:rowOff>87630</xdr:rowOff>
    </xdr:from>
    <xdr:to>
      <xdr:col>15</xdr:col>
      <xdr:colOff>50800</xdr:colOff>
      <xdr:row>95</xdr:row>
      <xdr:rowOff>102235</xdr:rowOff>
    </xdr:to>
    <xdr:cxnSp macro="">
      <xdr:nvCxnSpPr>
        <xdr:cNvPr id="238" name="直線コネクタ 237"/>
        <xdr:cNvCxnSpPr/>
      </xdr:nvCxnSpPr>
      <xdr:spPr>
        <a:xfrm>
          <a:off x="1828800" y="15861030"/>
          <a:ext cx="79375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107950</xdr:rowOff>
    </xdr:from>
    <xdr:to>
      <xdr:col>15</xdr:col>
      <xdr:colOff>101600</xdr:colOff>
      <xdr:row>96</xdr:row>
      <xdr:rowOff>38100</xdr:rowOff>
    </xdr:to>
    <xdr:sp macro="" textlink="">
      <xdr:nvSpPr>
        <xdr:cNvPr id="239" name="フローチャート: 判断 238"/>
        <xdr:cNvSpPr/>
      </xdr:nvSpPr>
      <xdr:spPr>
        <a:xfrm>
          <a:off x="2571750" y="1605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29210</xdr:rowOff>
    </xdr:from>
    <xdr:ext cx="531495" cy="255905"/>
    <xdr:sp macro="" textlink="">
      <xdr:nvSpPr>
        <xdr:cNvPr id="240" name="テキスト ボックス 239"/>
        <xdr:cNvSpPr txBox="1"/>
      </xdr:nvSpPr>
      <xdr:spPr>
        <a:xfrm>
          <a:off x="2393315" y="1614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94</xdr:row>
      <xdr:rowOff>87630</xdr:rowOff>
    </xdr:from>
    <xdr:to>
      <xdr:col>10</xdr:col>
      <xdr:colOff>114300</xdr:colOff>
      <xdr:row>96</xdr:row>
      <xdr:rowOff>57150</xdr:rowOff>
    </xdr:to>
    <xdr:cxnSp macro="">
      <xdr:nvCxnSpPr>
        <xdr:cNvPr id="241" name="直線コネクタ 240"/>
        <xdr:cNvCxnSpPr/>
      </xdr:nvCxnSpPr>
      <xdr:spPr>
        <a:xfrm flipV="1">
          <a:off x="1028700" y="15861030"/>
          <a:ext cx="800100" cy="312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167005</xdr:rowOff>
    </xdr:from>
    <xdr:to>
      <xdr:col>10</xdr:col>
      <xdr:colOff>165100</xdr:colOff>
      <xdr:row>95</xdr:row>
      <xdr:rowOff>97790</xdr:rowOff>
    </xdr:to>
    <xdr:sp macro="" textlink="">
      <xdr:nvSpPr>
        <xdr:cNvPr id="242" name="フローチャート: 判断 241"/>
        <xdr:cNvSpPr/>
      </xdr:nvSpPr>
      <xdr:spPr>
        <a:xfrm>
          <a:off x="1778000"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88265</xdr:rowOff>
    </xdr:from>
    <xdr:ext cx="534670" cy="255905"/>
    <xdr:sp macro="" textlink="">
      <xdr:nvSpPr>
        <xdr:cNvPr id="243" name="テキスト ボックス 242"/>
        <xdr:cNvSpPr txBox="1"/>
      </xdr:nvSpPr>
      <xdr:spPr>
        <a:xfrm>
          <a:off x="1580515" y="1603311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97,838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60960</xdr:rowOff>
    </xdr:from>
    <xdr:to>
      <xdr:col>6</xdr:col>
      <xdr:colOff>38100</xdr:colOff>
      <xdr:row>96</xdr:row>
      <xdr:rowOff>162560</xdr:rowOff>
    </xdr:to>
    <xdr:sp macro="" textlink="">
      <xdr:nvSpPr>
        <xdr:cNvPr id="244" name="フローチャート: 判断 243"/>
        <xdr:cNvSpPr/>
      </xdr:nvSpPr>
      <xdr:spPr>
        <a:xfrm>
          <a:off x="984250" y="161772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153670</xdr:rowOff>
    </xdr:from>
    <xdr:ext cx="531495" cy="259080"/>
    <xdr:sp macro="" textlink="">
      <xdr:nvSpPr>
        <xdr:cNvPr id="245" name="テキスト ボックス 244"/>
        <xdr:cNvSpPr txBox="1"/>
      </xdr:nvSpPr>
      <xdr:spPr>
        <a:xfrm>
          <a:off x="786765" y="16269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76,071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6" name="テキスト ボックス 245"/>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7" name="テキスト ボックス 246"/>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8" name="テキスト ボックス 247"/>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9" name="テキスト ボックス 248"/>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50" name="テキスト ボックス 249"/>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94</xdr:row>
      <xdr:rowOff>73660</xdr:rowOff>
    </xdr:from>
    <xdr:to>
      <xdr:col>24</xdr:col>
      <xdr:colOff>114300</xdr:colOff>
      <xdr:row>95</xdr:row>
      <xdr:rowOff>3810</xdr:rowOff>
    </xdr:to>
    <xdr:sp macro="" textlink="">
      <xdr:nvSpPr>
        <xdr:cNvPr id="251" name="楕円 250"/>
        <xdr:cNvSpPr/>
      </xdr:nvSpPr>
      <xdr:spPr>
        <a:xfrm>
          <a:off x="4127500" y="158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96520</xdr:rowOff>
    </xdr:from>
    <xdr:ext cx="598805" cy="259080"/>
    <xdr:sp macro="" textlink="">
      <xdr:nvSpPr>
        <xdr:cNvPr id="252" name="扶助費該当値テキスト"/>
        <xdr:cNvSpPr txBox="1"/>
      </xdr:nvSpPr>
      <xdr:spPr>
        <a:xfrm>
          <a:off x="4229100" y="156984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106,378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70485</xdr:rowOff>
    </xdr:from>
    <xdr:to>
      <xdr:col>20</xdr:col>
      <xdr:colOff>38100</xdr:colOff>
      <xdr:row>95</xdr:row>
      <xdr:rowOff>635</xdr:rowOff>
    </xdr:to>
    <xdr:sp macro="" textlink="">
      <xdr:nvSpPr>
        <xdr:cNvPr id="253" name="楕円 252"/>
        <xdr:cNvSpPr/>
      </xdr:nvSpPr>
      <xdr:spPr>
        <a:xfrm>
          <a:off x="3384550" y="158438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93</xdr:row>
      <xdr:rowOff>17780</xdr:rowOff>
    </xdr:from>
    <xdr:ext cx="595630" cy="255905"/>
    <xdr:sp macro="" textlink="">
      <xdr:nvSpPr>
        <xdr:cNvPr id="254" name="テキスト ボックス 253"/>
        <xdr:cNvSpPr txBox="1"/>
      </xdr:nvSpPr>
      <xdr:spPr>
        <a:xfrm>
          <a:off x="3154680" y="156197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106,713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52070</xdr:rowOff>
    </xdr:from>
    <xdr:to>
      <xdr:col>15</xdr:col>
      <xdr:colOff>101600</xdr:colOff>
      <xdr:row>95</xdr:row>
      <xdr:rowOff>153035</xdr:rowOff>
    </xdr:to>
    <xdr:sp macro="" textlink="">
      <xdr:nvSpPr>
        <xdr:cNvPr id="255" name="楕円 254"/>
        <xdr:cNvSpPr/>
      </xdr:nvSpPr>
      <xdr:spPr>
        <a:xfrm>
          <a:off x="2571750" y="159969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169545</xdr:rowOff>
    </xdr:from>
    <xdr:ext cx="531495" cy="255905"/>
    <xdr:sp macro="" textlink="">
      <xdr:nvSpPr>
        <xdr:cNvPr id="256" name="テキスト ボックス 255"/>
        <xdr:cNvSpPr txBox="1"/>
      </xdr:nvSpPr>
      <xdr:spPr>
        <a:xfrm>
          <a:off x="2393315" y="157714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92,699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36830</xdr:rowOff>
    </xdr:from>
    <xdr:to>
      <xdr:col>10</xdr:col>
      <xdr:colOff>165100</xdr:colOff>
      <xdr:row>94</xdr:row>
      <xdr:rowOff>138430</xdr:rowOff>
    </xdr:to>
    <xdr:sp macro="" textlink="">
      <xdr:nvSpPr>
        <xdr:cNvPr id="257" name="楕円 256"/>
        <xdr:cNvSpPr/>
      </xdr:nvSpPr>
      <xdr:spPr>
        <a:xfrm>
          <a:off x="1778000" y="1581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92</xdr:row>
      <xdr:rowOff>154940</xdr:rowOff>
    </xdr:from>
    <xdr:ext cx="595630" cy="255905"/>
    <xdr:sp macro="" textlink="">
      <xdr:nvSpPr>
        <xdr:cNvPr id="258" name="テキスト ボックス 257"/>
        <xdr:cNvSpPr txBox="1"/>
      </xdr:nvSpPr>
      <xdr:spPr>
        <a:xfrm>
          <a:off x="1548130" y="1558544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109,804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6350</xdr:rowOff>
    </xdr:from>
    <xdr:to>
      <xdr:col>6</xdr:col>
      <xdr:colOff>38100</xdr:colOff>
      <xdr:row>96</xdr:row>
      <xdr:rowOff>107950</xdr:rowOff>
    </xdr:to>
    <xdr:sp macro="" textlink="">
      <xdr:nvSpPr>
        <xdr:cNvPr id="259" name="楕円 258"/>
        <xdr:cNvSpPr/>
      </xdr:nvSpPr>
      <xdr:spPr>
        <a:xfrm>
          <a:off x="984250" y="1612265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124460</xdr:rowOff>
    </xdr:from>
    <xdr:ext cx="531495" cy="259080"/>
    <xdr:sp macro="" textlink="">
      <xdr:nvSpPr>
        <xdr:cNvPr id="260" name="テキスト ボックス 259"/>
        <xdr:cNvSpPr txBox="1"/>
      </xdr:nvSpPr>
      <xdr:spPr>
        <a:xfrm>
          <a:off x="786765" y="15897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81,074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1" name="正方形/長方形 260"/>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2" name="正方形/長方形 261"/>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3" name="正方形/長方形 262"/>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4" name="正方形/長方形 263"/>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5" name="正方形/長方形 264"/>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6" name="正方形/長方形 265"/>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7" name="正方形/長方形 266"/>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8" name="正方形/長方形 267"/>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20345"/>
    <xdr:sp macro="" textlink="">
      <xdr:nvSpPr>
        <xdr:cNvPr id="269" name="テキスト ボックス 268"/>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70" name="直線コネクタ 269"/>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1" name="直線コネクタ 270"/>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190"/>
    <xdr:sp macro="" textlink="">
      <xdr:nvSpPr>
        <xdr:cNvPr id="272" name="テキスト ボックス 271"/>
        <xdr:cNvSpPr txBox="1"/>
      </xdr:nvSpPr>
      <xdr:spPr>
        <a:xfrm>
          <a:off x="572643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3" name="直線コネクタ 272"/>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36</xdr:row>
      <xdr:rowOff>140970</xdr:rowOff>
    </xdr:from>
    <xdr:ext cx="595630" cy="250190"/>
    <xdr:sp macro="" textlink="">
      <xdr:nvSpPr>
        <xdr:cNvPr id="274" name="テキスト ボックス 273"/>
        <xdr:cNvSpPr txBox="1"/>
      </xdr:nvSpPr>
      <xdr:spPr>
        <a:xfrm>
          <a:off x="5417820" y="61798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5" name="直線コネクタ 274"/>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156845</xdr:rowOff>
    </xdr:from>
    <xdr:ext cx="595630" cy="253365"/>
    <xdr:sp macro="" textlink="">
      <xdr:nvSpPr>
        <xdr:cNvPr id="276" name="テキスト ボックス 275"/>
        <xdr:cNvSpPr txBox="1"/>
      </xdr:nvSpPr>
      <xdr:spPr>
        <a:xfrm>
          <a:off x="5417820" y="586041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7" name="直線コネクタ 276"/>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33</xdr:row>
      <xdr:rowOff>5715</xdr:rowOff>
    </xdr:from>
    <xdr:ext cx="595630" cy="253365"/>
    <xdr:sp macro="" textlink="">
      <xdr:nvSpPr>
        <xdr:cNvPr id="278" name="テキスト ボックス 277"/>
        <xdr:cNvSpPr txBox="1"/>
      </xdr:nvSpPr>
      <xdr:spPr>
        <a:xfrm>
          <a:off x="5417820" y="554164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9" name="直線コネクタ 278"/>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31</xdr:row>
      <xdr:rowOff>21590</xdr:rowOff>
    </xdr:from>
    <xdr:ext cx="595630" cy="252730"/>
    <xdr:sp macro="" textlink="">
      <xdr:nvSpPr>
        <xdr:cNvPr id="280" name="テキスト ボックス 279"/>
        <xdr:cNvSpPr txBox="1"/>
      </xdr:nvSpPr>
      <xdr:spPr>
        <a:xfrm>
          <a:off x="5417820" y="522224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1" name="直線コネクタ 280"/>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37465</xdr:rowOff>
    </xdr:from>
    <xdr:ext cx="595630" cy="253365"/>
    <xdr:sp macro="" textlink="">
      <xdr:nvSpPr>
        <xdr:cNvPr id="282" name="テキスト ボックス 281"/>
        <xdr:cNvSpPr txBox="1"/>
      </xdr:nvSpPr>
      <xdr:spPr>
        <a:xfrm>
          <a:off x="541782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3" name="直線コネクタ 282"/>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53340</xdr:rowOff>
    </xdr:from>
    <xdr:ext cx="595630" cy="250190"/>
    <xdr:sp macro="" textlink="">
      <xdr:nvSpPr>
        <xdr:cNvPr id="284" name="テキスト ボックス 283"/>
        <xdr:cNvSpPr txBox="1"/>
      </xdr:nvSpPr>
      <xdr:spPr>
        <a:xfrm>
          <a:off x="541782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5"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30</xdr:row>
      <xdr:rowOff>118110</xdr:rowOff>
    </xdr:from>
    <xdr:to>
      <xdr:col>54</xdr:col>
      <xdr:colOff>171450</xdr:colOff>
      <xdr:row>38</xdr:row>
      <xdr:rowOff>90805</xdr:rowOff>
    </xdr:to>
    <xdr:cxnSp macro="">
      <xdr:nvCxnSpPr>
        <xdr:cNvPr id="286" name="直線コネクタ 285"/>
        <xdr:cNvCxnSpPr/>
      </xdr:nvCxnSpPr>
      <xdr:spPr>
        <a:xfrm flipV="1">
          <a:off x="9429750" y="5151120"/>
          <a:ext cx="0" cy="13138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94615</xdr:rowOff>
    </xdr:from>
    <xdr:ext cx="531495" cy="253365"/>
    <xdr:sp macro="" textlink="">
      <xdr:nvSpPr>
        <xdr:cNvPr id="287" name="補助費等最小値テキスト"/>
        <xdr:cNvSpPr txBox="1"/>
      </xdr:nvSpPr>
      <xdr:spPr>
        <a:xfrm>
          <a:off x="9480550" y="64687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54,425</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90805</xdr:rowOff>
    </xdr:from>
    <xdr:to>
      <xdr:col>55</xdr:col>
      <xdr:colOff>88900</xdr:colOff>
      <xdr:row>38</xdr:row>
      <xdr:rowOff>90805</xdr:rowOff>
    </xdr:to>
    <xdr:cxnSp macro="">
      <xdr:nvCxnSpPr>
        <xdr:cNvPr id="288" name="直線コネクタ 287"/>
        <xdr:cNvCxnSpPr/>
      </xdr:nvCxnSpPr>
      <xdr:spPr>
        <a:xfrm>
          <a:off x="9359900" y="64649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66675</xdr:rowOff>
    </xdr:from>
    <xdr:ext cx="595630" cy="249555"/>
    <xdr:sp macro="" textlink="">
      <xdr:nvSpPr>
        <xdr:cNvPr id="289" name="補助費等最大値テキスト"/>
        <xdr:cNvSpPr txBox="1"/>
      </xdr:nvSpPr>
      <xdr:spPr>
        <a:xfrm>
          <a:off x="9480550" y="4932045"/>
          <a:ext cx="59563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465,666</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118110</xdr:rowOff>
    </xdr:from>
    <xdr:to>
      <xdr:col>55</xdr:col>
      <xdr:colOff>88900</xdr:colOff>
      <xdr:row>30</xdr:row>
      <xdr:rowOff>118110</xdr:rowOff>
    </xdr:to>
    <xdr:cxnSp macro="">
      <xdr:nvCxnSpPr>
        <xdr:cNvPr id="290" name="直線コネクタ 289"/>
        <xdr:cNvCxnSpPr/>
      </xdr:nvCxnSpPr>
      <xdr:spPr>
        <a:xfrm>
          <a:off x="9359900" y="515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123190</xdr:rowOff>
    </xdr:from>
    <xdr:to>
      <xdr:col>55</xdr:col>
      <xdr:colOff>0</xdr:colOff>
      <xdr:row>37</xdr:row>
      <xdr:rowOff>138430</xdr:rowOff>
    </xdr:to>
    <xdr:cxnSp macro="">
      <xdr:nvCxnSpPr>
        <xdr:cNvPr id="291" name="直線コネクタ 290"/>
        <xdr:cNvCxnSpPr/>
      </xdr:nvCxnSpPr>
      <xdr:spPr>
        <a:xfrm flipV="1">
          <a:off x="8686800" y="6329680"/>
          <a:ext cx="7429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167640</xdr:rowOff>
    </xdr:from>
    <xdr:ext cx="595630" cy="253365"/>
    <xdr:sp macro="" textlink="">
      <xdr:nvSpPr>
        <xdr:cNvPr id="292" name="補助費等平均値テキスト"/>
        <xdr:cNvSpPr txBox="1"/>
      </xdr:nvSpPr>
      <xdr:spPr>
        <a:xfrm>
          <a:off x="9480550" y="6038850"/>
          <a:ext cx="595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126,758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145415</xdr:rowOff>
    </xdr:from>
    <xdr:to>
      <xdr:col>55</xdr:col>
      <xdr:colOff>50800</xdr:colOff>
      <xdr:row>37</xdr:row>
      <xdr:rowOff>76835</xdr:rowOff>
    </xdr:to>
    <xdr:sp macro="" textlink="">
      <xdr:nvSpPr>
        <xdr:cNvPr id="293" name="フローチャート: 判断 292"/>
        <xdr:cNvSpPr/>
      </xdr:nvSpPr>
      <xdr:spPr>
        <a:xfrm>
          <a:off x="9398000" y="61842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138430</xdr:rowOff>
    </xdr:from>
    <xdr:to>
      <xdr:col>50</xdr:col>
      <xdr:colOff>114300</xdr:colOff>
      <xdr:row>37</xdr:row>
      <xdr:rowOff>142240</xdr:rowOff>
    </xdr:to>
    <xdr:cxnSp macro="">
      <xdr:nvCxnSpPr>
        <xdr:cNvPr id="294" name="直線コネクタ 293"/>
        <xdr:cNvCxnSpPr/>
      </xdr:nvCxnSpPr>
      <xdr:spPr>
        <a:xfrm flipV="1">
          <a:off x="7886700" y="634492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15240</xdr:rowOff>
    </xdr:from>
    <xdr:to>
      <xdr:col>50</xdr:col>
      <xdr:colOff>165100</xdr:colOff>
      <xdr:row>37</xdr:row>
      <xdr:rowOff>114300</xdr:rowOff>
    </xdr:to>
    <xdr:sp macro="" textlink="">
      <xdr:nvSpPr>
        <xdr:cNvPr id="295" name="フローチャート: 判断 294"/>
        <xdr:cNvSpPr/>
      </xdr:nvSpPr>
      <xdr:spPr>
        <a:xfrm>
          <a:off x="8636000" y="6221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35</xdr:row>
      <xdr:rowOff>130175</xdr:rowOff>
    </xdr:from>
    <xdr:ext cx="595630" cy="252095"/>
    <xdr:sp macro="" textlink="">
      <xdr:nvSpPr>
        <xdr:cNvPr id="296" name="テキスト ボックス 295"/>
        <xdr:cNvSpPr txBox="1"/>
      </xdr:nvSpPr>
      <xdr:spPr>
        <a:xfrm>
          <a:off x="8406130" y="6001385"/>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115,033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37</xdr:row>
      <xdr:rowOff>125730</xdr:rowOff>
    </xdr:from>
    <xdr:to>
      <xdr:col>45</xdr:col>
      <xdr:colOff>171450</xdr:colOff>
      <xdr:row>37</xdr:row>
      <xdr:rowOff>142240</xdr:rowOff>
    </xdr:to>
    <xdr:cxnSp macro="">
      <xdr:nvCxnSpPr>
        <xdr:cNvPr id="297" name="直線コネクタ 296"/>
        <xdr:cNvCxnSpPr/>
      </xdr:nvCxnSpPr>
      <xdr:spPr>
        <a:xfrm>
          <a:off x="7080250" y="6332220"/>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19685</xdr:rowOff>
    </xdr:from>
    <xdr:to>
      <xdr:col>46</xdr:col>
      <xdr:colOff>38100</xdr:colOff>
      <xdr:row>37</xdr:row>
      <xdr:rowOff>118745</xdr:rowOff>
    </xdr:to>
    <xdr:sp macro="" textlink="">
      <xdr:nvSpPr>
        <xdr:cNvPr id="298" name="フローチャート: 判断 297"/>
        <xdr:cNvSpPr/>
      </xdr:nvSpPr>
      <xdr:spPr>
        <a:xfrm>
          <a:off x="7842250" y="62261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35</xdr:row>
      <xdr:rowOff>135255</xdr:rowOff>
    </xdr:from>
    <xdr:ext cx="595630" cy="253365"/>
    <xdr:sp macro="" textlink="">
      <xdr:nvSpPr>
        <xdr:cNvPr id="299" name="テキスト ボックス 298"/>
        <xdr:cNvSpPr txBox="1"/>
      </xdr:nvSpPr>
      <xdr:spPr>
        <a:xfrm>
          <a:off x="7612380" y="60064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113,561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0</xdr:rowOff>
    </xdr:from>
    <xdr:to>
      <xdr:col>41</xdr:col>
      <xdr:colOff>50800</xdr:colOff>
      <xdr:row>37</xdr:row>
      <xdr:rowOff>125730</xdr:rowOff>
    </xdr:to>
    <xdr:cxnSp macro="">
      <xdr:nvCxnSpPr>
        <xdr:cNvPr id="300" name="直線コネクタ 299"/>
        <xdr:cNvCxnSpPr/>
      </xdr:nvCxnSpPr>
      <xdr:spPr>
        <a:xfrm>
          <a:off x="6286500" y="6038850"/>
          <a:ext cx="793750" cy="293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41275</xdr:rowOff>
    </xdr:from>
    <xdr:to>
      <xdr:col>41</xdr:col>
      <xdr:colOff>101600</xdr:colOff>
      <xdr:row>37</xdr:row>
      <xdr:rowOff>140970</xdr:rowOff>
    </xdr:to>
    <xdr:sp macro="" textlink="">
      <xdr:nvSpPr>
        <xdr:cNvPr id="301" name="フローチャート: 判断 300"/>
        <xdr:cNvSpPr/>
      </xdr:nvSpPr>
      <xdr:spPr>
        <a:xfrm>
          <a:off x="7029450" y="62477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35</xdr:row>
      <xdr:rowOff>156845</xdr:rowOff>
    </xdr:from>
    <xdr:ext cx="595630" cy="253365"/>
    <xdr:sp macro="" textlink="">
      <xdr:nvSpPr>
        <xdr:cNvPr id="302" name="テキスト ボックス 301"/>
        <xdr:cNvSpPr txBox="1"/>
      </xdr:nvSpPr>
      <xdr:spPr>
        <a:xfrm>
          <a:off x="6818630" y="60280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106,617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35</xdr:row>
      <xdr:rowOff>53975</xdr:rowOff>
    </xdr:from>
    <xdr:to>
      <xdr:col>36</xdr:col>
      <xdr:colOff>165100</xdr:colOff>
      <xdr:row>35</xdr:row>
      <xdr:rowOff>153035</xdr:rowOff>
    </xdr:to>
    <xdr:sp macro="" textlink="">
      <xdr:nvSpPr>
        <xdr:cNvPr id="303" name="フローチャート: 判断 302"/>
        <xdr:cNvSpPr/>
      </xdr:nvSpPr>
      <xdr:spPr>
        <a:xfrm>
          <a:off x="6235700" y="59251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34</xdr:row>
      <xdr:rowOff>1905</xdr:rowOff>
    </xdr:from>
    <xdr:ext cx="595630" cy="253365"/>
    <xdr:sp macro="" textlink="">
      <xdr:nvSpPr>
        <xdr:cNvPr id="304" name="テキスト ボックス 303"/>
        <xdr:cNvSpPr txBox="1"/>
      </xdr:nvSpPr>
      <xdr:spPr>
        <a:xfrm>
          <a:off x="6005830" y="57054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207,855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5" name="テキスト ボックス 304"/>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6" name="テキスト ボックス 305"/>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7" name="テキスト ボックス 306"/>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8" name="テキスト ボックス 307"/>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9" name="テキスト ボックス 308"/>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73025</xdr:rowOff>
    </xdr:from>
    <xdr:to>
      <xdr:col>55</xdr:col>
      <xdr:colOff>50800</xdr:colOff>
      <xdr:row>38</xdr:row>
      <xdr:rowOff>5080</xdr:rowOff>
    </xdr:to>
    <xdr:sp macro="" textlink="">
      <xdr:nvSpPr>
        <xdr:cNvPr id="310" name="楕円 309"/>
        <xdr:cNvSpPr/>
      </xdr:nvSpPr>
      <xdr:spPr>
        <a:xfrm>
          <a:off x="9398000" y="62795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52070</xdr:rowOff>
    </xdr:from>
    <xdr:ext cx="531495" cy="250190"/>
    <xdr:sp macro="" textlink="">
      <xdr:nvSpPr>
        <xdr:cNvPr id="311" name="補助費等該当値テキスト"/>
        <xdr:cNvSpPr txBox="1"/>
      </xdr:nvSpPr>
      <xdr:spPr>
        <a:xfrm>
          <a:off x="9480550" y="62585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96,734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88900</xdr:rowOff>
    </xdr:from>
    <xdr:to>
      <xdr:col>50</xdr:col>
      <xdr:colOff>165100</xdr:colOff>
      <xdr:row>38</xdr:row>
      <xdr:rowOff>20320</xdr:rowOff>
    </xdr:to>
    <xdr:sp macro="" textlink="">
      <xdr:nvSpPr>
        <xdr:cNvPr id="312" name="楕円 311"/>
        <xdr:cNvSpPr/>
      </xdr:nvSpPr>
      <xdr:spPr>
        <a:xfrm>
          <a:off x="8636000" y="6295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38</xdr:row>
      <xdr:rowOff>12065</xdr:rowOff>
    </xdr:from>
    <xdr:ext cx="534670" cy="250190"/>
    <xdr:sp macro="" textlink="">
      <xdr:nvSpPr>
        <xdr:cNvPr id="313" name="テキスト ボックス 312"/>
        <xdr:cNvSpPr txBox="1"/>
      </xdr:nvSpPr>
      <xdr:spPr>
        <a:xfrm>
          <a:off x="8438515" y="638619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92710</xdr:rowOff>
    </xdr:from>
    <xdr:to>
      <xdr:col>46</xdr:col>
      <xdr:colOff>38100</xdr:colOff>
      <xdr:row>38</xdr:row>
      <xdr:rowOff>24130</xdr:rowOff>
    </xdr:to>
    <xdr:sp macro="" textlink="">
      <xdr:nvSpPr>
        <xdr:cNvPr id="314" name="楕円 313"/>
        <xdr:cNvSpPr/>
      </xdr:nvSpPr>
      <xdr:spPr>
        <a:xfrm>
          <a:off x="7842250" y="62992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15875</xdr:rowOff>
    </xdr:from>
    <xdr:ext cx="531495" cy="250190"/>
    <xdr:sp macro="" textlink="">
      <xdr:nvSpPr>
        <xdr:cNvPr id="315" name="テキスト ボックス 314"/>
        <xdr:cNvSpPr txBox="1"/>
      </xdr:nvSpPr>
      <xdr:spPr>
        <a:xfrm>
          <a:off x="7644765" y="63900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90,698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37</xdr:row>
      <xdr:rowOff>75565</xdr:rowOff>
    </xdr:from>
    <xdr:to>
      <xdr:col>41</xdr:col>
      <xdr:colOff>101600</xdr:colOff>
      <xdr:row>38</xdr:row>
      <xdr:rowOff>6985</xdr:rowOff>
    </xdr:to>
    <xdr:sp macro="" textlink="">
      <xdr:nvSpPr>
        <xdr:cNvPr id="316" name="楕円 315"/>
        <xdr:cNvSpPr/>
      </xdr:nvSpPr>
      <xdr:spPr>
        <a:xfrm>
          <a:off x="7029450" y="6282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37</xdr:row>
      <xdr:rowOff>167005</xdr:rowOff>
    </xdr:from>
    <xdr:ext cx="531495" cy="252730"/>
    <xdr:sp macro="" textlink="">
      <xdr:nvSpPr>
        <xdr:cNvPr id="317" name="テキスト ボックス 316"/>
        <xdr:cNvSpPr txBox="1"/>
      </xdr:nvSpPr>
      <xdr:spPr>
        <a:xfrm>
          <a:off x="6851015" y="637349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95,906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117475</xdr:rowOff>
    </xdr:from>
    <xdr:to>
      <xdr:col>36</xdr:col>
      <xdr:colOff>165100</xdr:colOff>
      <xdr:row>36</xdr:row>
      <xdr:rowOff>50165</xdr:rowOff>
    </xdr:to>
    <xdr:sp macro="" textlink="">
      <xdr:nvSpPr>
        <xdr:cNvPr id="318" name="楕円 317"/>
        <xdr:cNvSpPr/>
      </xdr:nvSpPr>
      <xdr:spPr>
        <a:xfrm>
          <a:off x="6235700" y="598868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36</xdr:row>
      <xdr:rowOff>40640</xdr:rowOff>
    </xdr:from>
    <xdr:ext cx="595630" cy="253365"/>
    <xdr:sp macro="" textlink="">
      <xdr:nvSpPr>
        <xdr:cNvPr id="319" name="テキスト ボックス 318"/>
        <xdr:cNvSpPr txBox="1"/>
      </xdr:nvSpPr>
      <xdr:spPr>
        <a:xfrm>
          <a:off x="6005830" y="60794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187,687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20" name="正方形/長方形 319"/>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1" name="正方形/長方形 320"/>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2" name="正方形/長方形 321"/>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3" name="正方形/長方形 322"/>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4" name="正方形/長方形 323"/>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5" name="正方形/長方形 324"/>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6" name="正方形/長方形 325"/>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100,806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7" name="正方形/長方形 326"/>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20345"/>
    <xdr:sp macro="" textlink="">
      <xdr:nvSpPr>
        <xdr:cNvPr id="328" name="テキスト ボックス 327"/>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9" name="直線コネクタ 328"/>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136525</xdr:rowOff>
    </xdr:from>
    <xdr:to>
      <xdr:col>59</xdr:col>
      <xdr:colOff>50800</xdr:colOff>
      <xdr:row>58</xdr:row>
      <xdr:rowOff>136525</xdr:rowOff>
    </xdr:to>
    <xdr:cxnSp macro="">
      <xdr:nvCxnSpPr>
        <xdr:cNvPr id="330" name="直線コネクタ 329"/>
        <xdr:cNvCxnSpPr/>
      </xdr:nvCxnSpPr>
      <xdr:spPr>
        <a:xfrm>
          <a:off x="5956300" y="98634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165100</xdr:rowOff>
    </xdr:from>
    <xdr:ext cx="245745" cy="250190"/>
    <xdr:sp macro="" textlink="">
      <xdr:nvSpPr>
        <xdr:cNvPr id="331" name="テキスト ボックス 330"/>
        <xdr:cNvSpPr txBox="1"/>
      </xdr:nvSpPr>
      <xdr:spPr>
        <a:xfrm>
          <a:off x="572643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24765</xdr:rowOff>
    </xdr:from>
    <xdr:to>
      <xdr:col>59</xdr:col>
      <xdr:colOff>50800</xdr:colOff>
      <xdr:row>56</xdr:row>
      <xdr:rowOff>24765</xdr:rowOff>
    </xdr:to>
    <xdr:cxnSp macro="">
      <xdr:nvCxnSpPr>
        <xdr:cNvPr id="332" name="直線コネクタ 331"/>
        <xdr:cNvCxnSpPr/>
      </xdr:nvCxnSpPr>
      <xdr:spPr>
        <a:xfrm>
          <a:off x="5956300" y="94164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53340</xdr:rowOff>
    </xdr:from>
    <xdr:ext cx="595630" cy="250190"/>
    <xdr:sp macro="" textlink="">
      <xdr:nvSpPr>
        <xdr:cNvPr id="333" name="テキスト ボックス 332"/>
        <xdr:cNvSpPr txBox="1"/>
      </xdr:nvSpPr>
      <xdr:spPr>
        <a:xfrm>
          <a:off x="541782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80645</xdr:rowOff>
    </xdr:from>
    <xdr:to>
      <xdr:col>59</xdr:col>
      <xdr:colOff>50800</xdr:colOff>
      <xdr:row>53</xdr:row>
      <xdr:rowOff>80645</xdr:rowOff>
    </xdr:to>
    <xdr:cxnSp macro="">
      <xdr:nvCxnSpPr>
        <xdr:cNvPr id="334" name="直線コネクタ 333"/>
        <xdr:cNvCxnSpPr/>
      </xdr:nvCxnSpPr>
      <xdr:spPr>
        <a:xfrm>
          <a:off x="5956300" y="896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109220</xdr:rowOff>
    </xdr:from>
    <xdr:ext cx="595630" cy="250190"/>
    <xdr:sp macro="" textlink="">
      <xdr:nvSpPr>
        <xdr:cNvPr id="335" name="テキスト ボックス 334"/>
        <xdr:cNvSpPr txBox="1"/>
      </xdr:nvSpPr>
      <xdr:spPr>
        <a:xfrm>
          <a:off x="541782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136525</xdr:rowOff>
    </xdr:from>
    <xdr:to>
      <xdr:col>59</xdr:col>
      <xdr:colOff>50800</xdr:colOff>
      <xdr:row>50</xdr:row>
      <xdr:rowOff>136525</xdr:rowOff>
    </xdr:to>
    <xdr:cxnSp macro="">
      <xdr:nvCxnSpPr>
        <xdr:cNvPr id="336" name="直線コネクタ 335"/>
        <xdr:cNvCxnSpPr/>
      </xdr:nvCxnSpPr>
      <xdr:spPr>
        <a:xfrm>
          <a:off x="5956300" y="8522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165100</xdr:rowOff>
    </xdr:from>
    <xdr:ext cx="595630" cy="250190"/>
    <xdr:sp macro="" textlink="">
      <xdr:nvSpPr>
        <xdr:cNvPr id="337" name="テキスト ボックス 336"/>
        <xdr:cNvSpPr txBox="1"/>
      </xdr:nvSpPr>
      <xdr:spPr>
        <a:xfrm>
          <a:off x="541782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8" name="直線コネクタ 337"/>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39" name="テキスト ボックス 338"/>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0"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51</xdr:row>
      <xdr:rowOff>135890</xdr:rowOff>
    </xdr:from>
    <xdr:to>
      <xdr:col>54</xdr:col>
      <xdr:colOff>171450</xdr:colOff>
      <xdr:row>58</xdr:row>
      <xdr:rowOff>118110</xdr:rowOff>
    </xdr:to>
    <xdr:cxnSp macro="">
      <xdr:nvCxnSpPr>
        <xdr:cNvPr id="341" name="直線コネクタ 340"/>
        <xdr:cNvCxnSpPr/>
      </xdr:nvCxnSpPr>
      <xdr:spPr>
        <a:xfrm flipV="1">
          <a:off x="9429750" y="8689340"/>
          <a:ext cx="0" cy="1155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122555</xdr:rowOff>
    </xdr:from>
    <xdr:ext cx="466725" cy="249555"/>
    <xdr:sp macro="" textlink="">
      <xdr:nvSpPr>
        <xdr:cNvPr id="342" name="普通建設事業費最小値テキスト"/>
        <xdr:cNvSpPr txBox="1"/>
      </xdr:nvSpPr>
      <xdr:spPr>
        <a:xfrm>
          <a:off x="9480550" y="9849485"/>
          <a:ext cx="466725"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8,134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118110</xdr:rowOff>
    </xdr:from>
    <xdr:to>
      <xdr:col>55</xdr:col>
      <xdr:colOff>88900</xdr:colOff>
      <xdr:row>58</xdr:row>
      <xdr:rowOff>118110</xdr:rowOff>
    </xdr:to>
    <xdr:cxnSp macro="">
      <xdr:nvCxnSpPr>
        <xdr:cNvPr id="343" name="直線コネクタ 342"/>
        <xdr:cNvCxnSpPr/>
      </xdr:nvCxnSpPr>
      <xdr:spPr>
        <a:xfrm>
          <a:off x="9359900" y="98450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84455</xdr:rowOff>
    </xdr:from>
    <xdr:ext cx="595630" cy="250190"/>
    <xdr:sp macro="" textlink="">
      <xdr:nvSpPr>
        <xdr:cNvPr id="344" name="普通建設事業費最大値テキスト"/>
        <xdr:cNvSpPr txBox="1"/>
      </xdr:nvSpPr>
      <xdr:spPr>
        <a:xfrm>
          <a:off x="9480550" y="84702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525,194</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135890</xdr:rowOff>
    </xdr:from>
    <xdr:to>
      <xdr:col>55</xdr:col>
      <xdr:colOff>88900</xdr:colOff>
      <xdr:row>51</xdr:row>
      <xdr:rowOff>135890</xdr:rowOff>
    </xdr:to>
    <xdr:cxnSp macro="">
      <xdr:nvCxnSpPr>
        <xdr:cNvPr id="345" name="直線コネクタ 344"/>
        <xdr:cNvCxnSpPr/>
      </xdr:nvCxnSpPr>
      <xdr:spPr>
        <a:xfrm>
          <a:off x="9359900" y="8689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127635</xdr:rowOff>
    </xdr:from>
    <xdr:to>
      <xdr:col>55</xdr:col>
      <xdr:colOff>0</xdr:colOff>
      <xdr:row>56</xdr:row>
      <xdr:rowOff>151765</xdr:rowOff>
    </xdr:to>
    <xdr:cxnSp macro="">
      <xdr:nvCxnSpPr>
        <xdr:cNvPr id="346" name="直線コネクタ 345"/>
        <xdr:cNvCxnSpPr/>
      </xdr:nvCxnSpPr>
      <xdr:spPr>
        <a:xfrm>
          <a:off x="8686800" y="9519285"/>
          <a:ext cx="74295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149225</xdr:rowOff>
    </xdr:from>
    <xdr:ext cx="595630" cy="253365"/>
    <xdr:sp macro="" textlink="">
      <xdr:nvSpPr>
        <xdr:cNvPr id="347" name="普通建設事業費平均値テキスト"/>
        <xdr:cNvSpPr txBox="1"/>
      </xdr:nvSpPr>
      <xdr:spPr>
        <a:xfrm>
          <a:off x="9480550" y="9540875"/>
          <a:ext cx="59563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112,678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2540</xdr:rowOff>
    </xdr:from>
    <xdr:to>
      <xdr:col>55</xdr:col>
      <xdr:colOff>50800</xdr:colOff>
      <xdr:row>57</xdr:row>
      <xdr:rowOff>101600</xdr:rowOff>
    </xdr:to>
    <xdr:sp macro="" textlink="">
      <xdr:nvSpPr>
        <xdr:cNvPr id="348" name="フローチャート: 判断 347"/>
        <xdr:cNvSpPr/>
      </xdr:nvSpPr>
      <xdr:spPr>
        <a:xfrm>
          <a:off x="9398000" y="95618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56</xdr:row>
      <xdr:rowOff>84455</xdr:rowOff>
    </xdr:from>
    <xdr:to>
      <xdr:col>50</xdr:col>
      <xdr:colOff>114300</xdr:colOff>
      <xdr:row>56</xdr:row>
      <xdr:rowOff>127635</xdr:rowOff>
    </xdr:to>
    <xdr:cxnSp macro="">
      <xdr:nvCxnSpPr>
        <xdr:cNvPr id="349" name="直線コネクタ 348"/>
        <xdr:cNvCxnSpPr/>
      </xdr:nvCxnSpPr>
      <xdr:spPr>
        <a:xfrm>
          <a:off x="7886700" y="9476105"/>
          <a:ext cx="8001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22225</xdr:rowOff>
    </xdr:from>
    <xdr:to>
      <xdr:col>50</xdr:col>
      <xdr:colOff>165100</xdr:colOff>
      <xdr:row>57</xdr:row>
      <xdr:rowOff>121920</xdr:rowOff>
    </xdr:to>
    <xdr:sp macro="" textlink="">
      <xdr:nvSpPr>
        <xdr:cNvPr id="350" name="フローチャート: 判断 349"/>
        <xdr:cNvSpPr/>
      </xdr:nvSpPr>
      <xdr:spPr>
        <a:xfrm>
          <a:off x="8636000" y="9581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57</xdr:row>
      <xdr:rowOff>113030</xdr:rowOff>
    </xdr:from>
    <xdr:ext cx="595630" cy="253365"/>
    <xdr:sp macro="" textlink="">
      <xdr:nvSpPr>
        <xdr:cNvPr id="351" name="テキスト ボックス 350"/>
        <xdr:cNvSpPr txBox="1"/>
      </xdr:nvSpPr>
      <xdr:spPr>
        <a:xfrm>
          <a:off x="8406130" y="96723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103,975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84455</xdr:rowOff>
    </xdr:from>
    <xdr:to>
      <xdr:col>45</xdr:col>
      <xdr:colOff>171450</xdr:colOff>
      <xdr:row>56</xdr:row>
      <xdr:rowOff>145415</xdr:rowOff>
    </xdr:to>
    <xdr:cxnSp macro="">
      <xdr:nvCxnSpPr>
        <xdr:cNvPr id="352" name="直線コネクタ 351"/>
        <xdr:cNvCxnSpPr/>
      </xdr:nvCxnSpPr>
      <xdr:spPr>
        <a:xfrm flipV="1">
          <a:off x="7080250" y="9476105"/>
          <a:ext cx="80645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50800</xdr:rowOff>
    </xdr:from>
    <xdr:to>
      <xdr:col>46</xdr:col>
      <xdr:colOff>38100</xdr:colOff>
      <xdr:row>57</xdr:row>
      <xdr:rowOff>149860</xdr:rowOff>
    </xdr:to>
    <xdr:sp macro="" textlink="">
      <xdr:nvSpPr>
        <xdr:cNvPr id="353" name="フローチャート: 判断 352"/>
        <xdr:cNvSpPr/>
      </xdr:nvSpPr>
      <xdr:spPr>
        <a:xfrm>
          <a:off x="7842250" y="96100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140970</xdr:rowOff>
    </xdr:from>
    <xdr:ext cx="531495" cy="250190"/>
    <xdr:sp macro="" textlink="">
      <xdr:nvSpPr>
        <xdr:cNvPr id="354" name="テキスト ボックス 353"/>
        <xdr:cNvSpPr txBox="1"/>
      </xdr:nvSpPr>
      <xdr:spPr>
        <a:xfrm>
          <a:off x="7644765" y="97002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91,338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145415</xdr:rowOff>
    </xdr:from>
    <xdr:to>
      <xdr:col>41</xdr:col>
      <xdr:colOff>50800</xdr:colOff>
      <xdr:row>56</xdr:row>
      <xdr:rowOff>147320</xdr:rowOff>
    </xdr:to>
    <xdr:cxnSp macro="">
      <xdr:nvCxnSpPr>
        <xdr:cNvPr id="355" name="直線コネクタ 354"/>
        <xdr:cNvCxnSpPr/>
      </xdr:nvCxnSpPr>
      <xdr:spPr>
        <a:xfrm flipV="1">
          <a:off x="6286500" y="953706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36195</xdr:rowOff>
    </xdr:from>
    <xdr:to>
      <xdr:col>41</xdr:col>
      <xdr:colOff>101600</xdr:colOff>
      <xdr:row>57</xdr:row>
      <xdr:rowOff>135255</xdr:rowOff>
    </xdr:to>
    <xdr:sp macro="" textlink="">
      <xdr:nvSpPr>
        <xdr:cNvPr id="356" name="フローチャート: 判断 355"/>
        <xdr:cNvSpPr/>
      </xdr:nvSpPr>
      <xdr:spPr>
        <a:xfrm>
          <a:off x="7029450" y="95954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127000</xdr:rowOff>
    </xdr:from>
    <xdr:ext cx="531495" cy="250190"/>
    <xdr:sp macro="" textlink="">
      <xdr:nvSpPr>
        <xdr:cNvPr id="357" name="テキスト ボックス 356"/>
        <xdr:cNvSpPr txBox="1"/>
      </xdr:nvSpPr>
      <xdr:spPr>
        <a:xfrm>
          <a:off x="6851015" y="96862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97,758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160655</xdr:rowOff>
    </xdr:from>
    <xdr:to>
      <xdr:col>36</xdr:col>
      <xdr:colOff>165100</xdr:colOff>
      <xdr:row>57</xdr:row>
      <xdr:rowOff>92075</xdr:rowOff>
    </xdr:to>
    <xdr:sp macro="" textlink="">
      <xdr:nvSpPr>
        <xdr:cNvPr id="358" name="フローチャート: 判断 357"/>
        <xdr:cNvSpPr/>
      </xdr:nvSpPr>
      <xdr:spPr>
        <a:xfrm>
          <a:off x="6235700" y="95523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57</xdr:row>
      <xdr:rowOff>83185</xdr:rowOff>
    </xdr:from>
    <xdr:ext cx="595630" cy="253365"/>
    <xdr:sp macro="" textlink="">
      <xdr:nvSpPr>
        <xdr:cNvPr id="359" name="テキスト ボックス 358"/>
        <xdr:cNvSpPr txBox="1"/>
      </xdr:nvSpPr>
      <xdr:spPr>
        <a:xfrm>
          <a:off x="6005830" y="96424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117,234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0" name="テキスト ボックス 359"/>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1" name="テキスト ボックス 360"/>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2" name="テキスト ボックス 361"/>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3" name="テキスト ボックス 362"/>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4" name="テキスト ボックス 363"/>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102870</xdr:rowOff>
    </xdr:from>
    <xdr:to>
      <xdr:col>55</xdr:col>
      <xdr:colOff>50800</xdr:colOff>
      <xdr:row>57</xdr:row>
      <xdr:rowOff>34290</xdr:rowOff>
    </xdr:to>
    <xdr:sp macro="" textlink="">
      <xdr:nvSpPr>
        <xdr:cNvPr id="365" name="楕円 364"/>
        <xdr:cNvSpPr/>
      </xdr:nvSpPr>
      <xdr:spPr>
        <a:xfrm>
          <a:off x="9398000" y="949452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125095</xdr:rowOff>
    </xdr:from>
    <xdr:ext cx="595630" cy="250190"/>
    <xdr:sp macro="" textlink="">
      <xdr:nvSpPr>
        <xdr:cNvPr id="366" name="普通建設事業費該当値テキスト"/>
        <xdr:cNvSpPr txBox="1"/>
      </xdr:nvSpPr>
      <xdr:spPr>
        <a:xfrm>
          <a:off x="9480550" y="934910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143,086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77470</xdr:rowOff>
    </xdr:from>
    <xdr:to>
      <xdr:col>50</xdr:col>
      <xdr:colOff>165100</xdr:colOff>
      <xdr:row>57</xdr:row>
      <xdr:rowOff>8890</xdr:rowOff>
    </xdr:to>
    <xdr:sp macro="" textlink="">
      <xdr:nvSpPr>
        <xdr:cNvPr id="367" name="楕円 366"/>
        <xdr:cNvSpPr/>
      </xdr:nvSpPr>
      <xdr:spPr>
        <a:xfrm>
          <a:off x="8636000" y="94691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5080</xdr:colOff>
      <xdr:row>55</xdr:row>
      <xdr:rowOff>25400</xdr:rowOff>
    </xdr:from>
    <xdr:ext cx="595630" cy="253365"/>
    <xdr:sp macro="" textlink="">
      <xdr:nvSpPr>
        <xdr:cNvPr id="368" name="テキスト ボックス 367"/>
        <xdr:cNvSpPr txBox="1"/>
      </xdr:nvSpPr>
      <xdr:spPr>
        <a:xfrm>
          <a:off x="8406130" y="924941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154,059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34290</xdr:rowOff>
    </xdr:from>
    <xdr:to>
      <xdr:col>46</xdr:col>
      <xdr:colOff>38100</xdr:colOff>
      <xdr:row>56</xdr:row>
      <xdr:rowOff>133350</xdr:rowOff>
    </xdr:to>
    <xdr:sp macro="" textlink="">
      <xdr:nvSpPr>
        <xdr:cNvPr id="369" name="楕円 368"/>
        <xdr:cNvSpPr/>
      </xdr:nvSpPr>
      <xdr:spPr>
        <a:xfrm>
          <a:off x="7842250" y="94259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68580</xdr:colOff>
      <xdr:row>54</xdr:row>
      <xdr:rowOff>149860</xdr:rowOff>
    </xdr:from>
    <xdr:ext cx="595630" cy="253365"/>
    <xdr:sp macro="" textlink="">
      <xdr:nvSpPr>
        <xdr:cNvPr id="370" name="テキスト ボックス 369"/>
        <xdr:cNvSpPr txBox="1"/>
      </xdr:nvSpPr>
      <xdr:spPr>
        <a:xfrm>
          <a:off x="7612380" y="92062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173,718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95250</xdr:rowOff>
    </xdr:from>
    <xdr:to>
      <xdr:col>41</xdr:col>
      <xdr:colOff>101600</xdr:colOff>
      <xdr:row>57</xdr:row>
      <xdr:rowOff>27305</xdr:rowOff>
    </xdr:to>
    <xdr:sp macro="" textlink="">
      <xdr:nvSpPr>
        <xdr:cNvPr id="371" name="楕円 370"/>
        <xdr:cNvSpPr/>
      </xdr:nvSpPr>
      <xdr:spPr>
        <a:xfrm>
          <a:off x="7029450" y="9486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55</xdr:row>
      <xdr:rowOff>43180</xdr:rowOff>
    </xdr:from>
    <xdr:ext cx="595630" cy="253365"/>
    <xdr:sp macro="" textlink="">
      <xdr:nvSpPr>
        <xdr:cNvPr id="372" name="テキスト ボックス 371"/>
        <xdr:cNvSpPr txBox="1"/>
      </xdr:nvSpPr>
      <xdr:spPr>
        <a:xfrm>
          <a:off x="6818630" y="926719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146,018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97155</xdr:rowOff>
    </xdr:from>
    <xdr:to>
      <xdr:col>36</xdr:col>
      <xdr:colOff>165100</xdr:colOff>
      <xdr:row>57</xdr:row>
      <xdr:rowOff>29210</xdr:rowOff>
    </xdr:to>
    <xdr:sp macro="" textlink="">
      <xdr:nvSpPr>
        <xdr:cNvPr id="373" name="楕円 372"/>
        <xdr:cNvSpPr/>
      </xdr:nvSpPr>
      <xdr:spPr>
        <a:xfrm>
          <a:off x="6235700" y="94888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55</xdr:row>
      <xdr:rowOff>45085</xdr:rowOff>
    </xdr:from>
    <xdr:ext cx="595630" cy="253365"/>
    <xdr:sp macro="" textlink="">
      <xdr:nvSpPr>
        <xdr:cNvPr id="374" name="テキスト ボックス 373"/>
        <xdr:cNvSpPr txBox="1"/>
      </xdr:nvSpPr>
      <xdr:spPr>
        <a:xfrm>
          <a:off x="6005830" y="92690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145,407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5" name="正方形/長方形 374"/>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6" name="正方形/長方形 375"/>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7" name="正方形/長方形 376"/>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8" name="正方形/長方形 377"/>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79" name="正方形/長方形 378"/>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0" name="正方形/長方形 379"/>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1" name="正方形/長方形 380"/>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18,626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2" name="正方形/長方形 381"/>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20345"/>
    <xdr:sp macro="" textlink="">
      <xdr:nvSpPr>
        <xdr:cNvPr id="383" name="テキスト ボックス 382"/>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4" name="直線コネクタ 383"/>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24765</xdr:rowOff>
    </xdr:from>
    <xdr:to>
      <xdr:col>59</xdr:col>
      <xdr:colOff>50800</xdr:colOff>
      <xdr:row>78</xdr:row>
      <xdr:rowOff>24765</xdr:rowOff>
    </xdr:to>
    <xdr:cxnSp macro="">
      <xdr:nvCxnSpPr>
        <xdr:cNvPr id="385" name="直線コネクタ 384"/>
        <xdr:cNvCxnSpPr/>
      </xdr:nvCxnSpPr>
      <xdr:spPr>
        <a:xfrm>
          <a:off x="5956300" y="13104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53340</xdr:rowOff>
    </xdr:from>
    <xdr:ext cx="245745" cy="250190"/>
    <xdr:sp macro="" textlink="">
      <xdr:nvSpPr>
        <xdr:cNvPr id="386" name="テキスト ボックス 385"/>
        <xdr:cNvSpPr txBox="1"/>
      </xdr:nvSpPr>
      <xdr:spPr>
        <a:xfrm>
          <a:off x="5726430" y="129654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87" name="直線コネクタ 386"/>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0190"/>
    <xdr:sp macro="" textlink="">
      <xdr:nvSpPr>
        <xdr:cNvPr id="388" name="テキスト ボックス 387"/>
        <xdr:cNvSpPr txBox="1"/>
      </xdr:nvSpPr>
      <xdr:spPr>
        <a:xfrm>
          <a:off x="541782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80645</xdr:rowOff>
    </xdr:from>
    <xdr:to>
      <xdr:col>59</xdr:col>
      <xdr:colOff>50800</xdr:colOff>
      <xdr:row>71</xdr:row>
      <xdr:rowOff>80645</xdr:rowOff>
    </xdr:to>
    <xdr:cxnSp macro="">
      <xdr:nvCxnSpPr>
        <xdr:cNvPr id="389" name="直線コネクタ 388"/>
        <xdr:cNvCxnSpPr/>
      </xdr:nvCxnSpPr>
      <xdr:spPr>
        <a:xfrm>
          <a:off x="5956300" y="11986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70</xdr:row>
      <xdr:rowOff>109220</xdr:rowOff>
    </xdr:from>
    <xdr:ext cx="595630" cy="250190"/>
    <xdr:sp macro="" textlink="">
      <xdr:nvSpPr>
        <xdr:cNvPr id="390" name="テキスト ボックス 389"/>
        <xdr:cNvSpPr txBox="1"/>
      </xdr:nvSpPr>
      <xdr:spPr>
        <a:xfrm>
          <a:off x="5417820" y="11847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1" name="直線コネクタ 390"/>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2" name="テキスト ボックス 391"/>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3"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71</xdr:row>
      <xdr:rowOff>73025</xdr:rowOff>
    </xdr:from>
    <xdr:to>
      <xdr:col>54</xdr:col>
      <xdr:colOff>171450</xdr:colOff>
      <xdr:row>78</xdr:row>
      <xdr:rowOff>24765</xdr:rowOff>
    </xdr:to>
    <xdr:cxnSp macro="">
      <xdr:nvCxnSpPr>
        <xdr:cNvPr id="394" name="直線コネクタ 393"/>
        <xdr:cNvCxnSpPr/>
      </xdr:nvCxnSpPr>
      <xdr:spPr>
        <a:xfrm flipV="1">
          <a:off x="9429750" y="11979275"/>
          <a:ext cx="0" cy="1125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28575</xdr:rowOff>
    </xdr:from>
    <xdr:ext cx="246380" cy="250190"/>
    <xdr:sp macro="" textlink="">
      <xdr:nvSpPr>
        <xdr:cNvPr id="395" name="普通建設事業費 （ うち新規整備　）最小値テキスト"/>
        <xdr:cNvSpPr txBox="1"/>
      </xdr:nvSpPr>
      <xdr:spPr>
        <a:xfrm>
          <a:off x="9480550" y="1310830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24765</xdr:rowOff>
    </xdr:from>
    <xdr:to>
      <xdr:col>55</xdr:col>
      <xdr:colOff>88900</xdr:colOff>
      <xdr:row>78</xdr:row>
      <xdr:rowOff>24765</xdr:rowOff>
    </xdr:to>
    <xdr:cxnSp macro="">
      <xdr:nvCxnSpPr>
        <xdr:cNvPr id="396" name="直線コネクタ 395"/>
        <xdr:cNvCxnSpPr/>
      </xdr:nvCxnSpPr>
      <xdr:spPr>
        <a:xfrm>
          <a:off x="9359900" y="131044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20955</xdr:rowOff>
    </xdr:from>
    <xdr:ext cx="595630" cy="253365"/>
    <xdr:sp macro="" textlink="">
      <xdr:nvSpPr>
        <xdr:cNvPr id="397" name="普通建設事業費 （ うち新規整備　）最大値テキスト"/>
        <xdr:cNvSpPr txBox="1"/>
      </xdr:nvSpPr>
      <xdr:spPr>
        <a:xfrm>
          <a:off x="9480550" y="1175956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201,290</a:t>
          </a:r>
          <a:endParaRPr kumimoji="1" lang="ja-JP" altLang="en-US" sz="1000" b="1">
            <a:latin typeface="ＭＳ Ｐゴシック"/>
            <a:ea typeface="ＭＳ Ｐゴシック"/>
          </a:endParaRPr>
        </a:p>
      </xdr:txBody>
    </xdr:sp>
    <xdr:clientData/>
  </xdr:oneCellAnchor>
  <xdr:twoCellAnchor>
    <xdr:from>
      <xdr:col>54</xdr:col>
      <xdr:colOff>101600</xdr:colOff>
      <xdr:row>71</xdr:row>
      <xdr:rowOff>73025</xdr:rowOff>
    </xdr:from>
    <xdr:to>
      <xdr:col>55</xdr:col>
      <xdr:colOff>88900</xdr:colOff>
      <xdr:row>71</xdr:row>
      <xdr:rowOff>73025</xdr:rowOff>
    </xdr:to>
    <xdr:cxnSp macro="">
      <xdr:nvCxnSpPr>
        <xdr:cNvPr id="398" name="直線コネクタ 397"/>
        <xdr:cNvCxnSpPr/>
      </xdr:nvCxnSpPr>
      <xdr:spPr>
        <a:xfrm>
          <a:off x="9359900" y="119792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163830</xdr:rowOff>
    </xdr:from>
    <xdr:to>
      <xdr:col>55</xdr:col>
      <xdr:colOff>0</xdr:colOff>
      <xdr:row>76</xdr:row>
      <xdr:rowOff>100965</xdr:rowOff>
    </xdr:to>
    <xdr:cxnSp macro="">
      <xdr:nvCxnSpPr>
        <xdr:cNvPr id="399" name="直線コネクタ 398"/>
        <xdr:cNvCxnSpPr/>
      </xdr:nvCxnSpPr>
      <xdr:spPr>
        <a:xfrm>
          <a:off x="8686800" y="12740640"/>
          <a:ext cx="74295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104775</xdr:rowOff>
    </xdr:from>
    <xdr:ext cx="531495" cy="250190"/>
    <xdr:sp macro="" textlink="">
      <xdr:nvSpPr>
        <xdr:cNvPr id="400" name="普通建設事業費 （ うち新規整備　）平均値テキスト"/>
        <xdr:cNvSpPr txBox="1"/>
      </xdr:nvSpPr>
      <xdr:spPr>
        <a:xfrm>
          <a:off x="9480550" y="12849225"/>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125730</xdr:rowOff>
    </xdr:from>
    <xdr:to>
      <xdr:col>55</xdr:col>
      <xdr:colOff>50800</xdr:colOff>
      <xdr:row>77</xdr:row>
      <xdr:rowOff>57150</xdr:rowOff>
    </xdr:to>
    <xdr:sp macro="" textlink="">
      <xdr:nvSpPr>
        <xdr:cNvPr id="401" name="フローチャート: 判断 400"/>
        <xdr:cNvSpPr/>
      </xdr:nvSpPr>
      <xdr:spPr>
        <a:xfrm>
          <a:off x="939800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75</xdr:row>
      <xdr:rowOff>59055</xdr:rowOff>
    </xdr:from>
    <xdr:to>
      <xdr:col>50</xdr:col>
      <xdr:colOff>114300</xdr:colOff>
      <xdr:row>75</xdr:row>
      <xdr:rowOff>163830</xdr:rowOff>
    </xdr:to>
    <xdr:cxnSp macro="">
      <xdr:nvCxnSpPr>
        <xdr:cNvPr id="402" name="直線コネクタ 401"/>
        <xdr:cNvCxnSpPr/>
      </xdr:nvCxnSpPr>
      <xdr:spPr>
        <a:xfrm>
          <a:off x="7886700" y="12635865"/>
          <a:ext cx="8001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3810</xdr:rowOff>
    </xdr:from>
    <xdr:to>
      <xdr:col>50</xdr:col>
      <xdr:colOff>165100</xdr:colOff>
      <xdr:row>77</xdr:row>
      <xdr:rowOff>103505</xdr:rowOff>
    </xdr:to>
    <xdr:sp macro="" textlink="">
      <xdr:nvSpPr>
        <xdr:cNvPr id="403" name="フローチャート: 判断 402"/>
        <xdr:cNvSpPr/>
      </xdr:nvSpPr>
      <xdr:spPr>
        <a:xfrm>
          <a:off x="8636000" y="129159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94615</xdr:rowOff>
    </xdr:from>
    <xdr:ext cx="534670" cy="253365"/>
    <xdr:sp macro="" textlink="">
      <xdr:nvSpPr>
        <xdr:cNvPr id="404" name="テキスト ボックス 403"/>
        <xdr:cNvSpPr txBox="1"/>
      </xdr:nvSpPr>
      <xdr:spPr>
        <a:xfrm>
          <a:off x="8438515" y="130067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24,858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75</xdr:row>
      <xdr:rowOff>59055</xdr:rowOff>
    </xdr:from>
    <xdr:to>
      <xdr:col>45</xdr:col>
      <xdr:colOff>171450</xdr:colOff>
      <xdr:row>77</xdr:row>
      <xdr:rowOff>116840</xdr:rowOff>
    </xdr:to>
    <xdr:cxnSp macro="">
      <xdr:nvCxnSpPr>
        <xdr:cNvPr id="405" name="直線コネクタ 404"/>
        <xdr:cNvCxnSpPr/>
      </xdr:nvCxnSpPr>
      <xdr:spPr>
        <a:xfrm flipV="1">
          <a:off x="7080250" y="12635865"/>
          <a:ext cx="806450" cy="393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164465</xdr:rowOff>
    </xdr:from>
    <xdr:to>
      <xdr:col>46</xdr:col>
      <xdr:colOff>38100</xdr:colOff>
      <xdr:row>77</xdr:row>
      <xdr:rowOff>95885</xdr:rowOff>
    </xdr:to>
    <xdr:sp macro="" textlink="">
      <xdr:nvSpPr>
        <xdr:cNvPr id="406" name="フローチャート: 判断 405"/>
        <xdr:cNvSpPr/>
      </xdr:nvSpPr>
      <xdr:spPr>
        <a:xfrm>
          <a:off x="7842250" y="12908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87630</xdr:rowOff>
    </xdr:from>
    <xdr:ext cx="531495" cy="250190"/>
    <xdr:sp macro="" textlink="">
      <xdr:nvSpPr>
        <xdr:cNvPr id="407" name="テキスト ボックス 406"/>
        <xdr:cNvSpPr txBox="1"/>
      </xdr:nvSpPr>
      <xdr:spPr>
        <a:xfrm>
          <a:off x="7644765" y="12999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26,063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81280</xdr:rowOff>
    </xdr:from>
    <xdr:to>
      <xdr:col>41</xdr:col>
      <xdr:colOff>50800</xdr:colOff>
      <xdr:row>77</xdr:row>
      <xdr:rowOff>116840</xdr:rowOff>
    </xdr:to>
    <xdr:cxnSp macro="">
      <xdr:nvCxnSpPr>
        <xdr:cNvPr id="408" name="直線コネクタ 407"/>
        <xdr:cNvCxnSpPr/>
      </xdr:nvCxnSpPr>
      <xdr:spPr>
        <a:xfrm>
          <a:off x="6286500" y="12993370"/>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124460</xdr:rowOff>
    </xdr:from>
    <xdr:to>
      <xdr:col>41</xdr:col>
      <xdr:colOff>101600</xdr:colOff>
      <xdr:row>77</xdr:row>
      <xdr:rowOff>55880</xdr:rowOff>
    </xdr:to>
    <xdr:sp macro="" textlink="">
      <xdr:nvSpPr>
        <xdr:cNvPr id="409" name="フローチャート: 判断 408"/>
        <xdr:cNvSpPr/>
      </xdr:nvSpPr>
      <xdr:spPr>
        <a:xfrm>
          <a:off x="7029450" y="128689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72390</xdr:rowOff>
    </xdr:from>
    <xdr:ext cx="531495" cy="250190"/>
    <xdr:sp macro="" textlink="">
      <xdr:nvSpPr>
        <xdr:cNvPr id="410" name="テキスト ボックス 409"/>
        <xdr:cNvSpPr txBox="1"/>
      </xdr:nvSpPr>
      <xdr:spPr>
        <a:xfrm>
          <a:off x="6851015" y="1264920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33,373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76</xdr:row>
      <xdr:rowOff>59690</xdr:rowOff>
    </xdr:from>
    <xdr:to>
      <xdr:col>36</xdr:col>
      <xdr:colOff>165100</xdr:colOff>
      <xdr:row>76</xdr:row>
      <xdr:rowOff>159385</xdr:rowOff>
    </xdr:to>
    <xdr:sp macro="" textlink="">
      <xdr:nvSpPr>
        <xdr:cNvPr id="411" name="フローチャート: 判断 410"/>
        <xdr:cNvSpPr/>
      </xdr:nvSpPr>
      <xdr:spPr>
        <a:xfrm>
          <a:off x="6235700" y="128041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75</xdr:row>
      <xdr:rowOff>6985</xdr:rowOff>
    </xdr:from>
    <xdr:ext cx="534670" cy="253365"/>
    <xdr:sp macro="" textlink="">
      <xdr:nvSpPr>
        <xdr:cNvPr id="412" name="テキスト ボックス 411"/>
        <xdr:cNvSpPr txBox="1"/>
      </xdr:nvSpPr>
      <xdr:spPr>
        <a:xfrm>
          <a:off x="6038215" y="12583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3" name="テキスト ボックス 412"/>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4" name="テキスト ボックス 413"/>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15" name="テキスト ボックス 414"/>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16" name="テキスト ボックス 415"/>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17" name="テキスト ボックス 416"/>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76</xdr:row>
      <xdr:rowOff>51435</xdr:rowOff>
    </xdr:from>
    <xdr:to>
      <xdr:col>55</xdr:col>
      <xdr:colOff>50800</xdr:colOff>
      <xdr:row>76</xdr:row>
      <xdr:rowOff>151130</xdr:rowOff>
    </xdr:to>
    <xdr:sp macro="" textlink="">
      <xdr:nvSpPr>
        <xdr:cNvPr id="418" name="楕円 417"/>
        <xdr:cNvSpPr/>
      </xdr:nvSpPr>
      <xdr:spPr>
        <a:xfrm>
          <a:off x="9398000" y="1279588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73660</xdr:rowOff>
    </xdr:from>
    <xdr:ext cx="531495" cy="252730"/>
    <xdr:sp macro="" textlink="">
      <xdr:nvSpPr>
        <xdr:cNvPr id="419" name="普通建設事業費 （ うち新規整備　）該当値テキスト"/>
        <xdr:cNvSpPr txBox="1"/>
      </xdr:nvSpPr>
      <xdr:spPr>
        <a:xfrm>
          <a:off x="9480550" y="1265047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46,387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75</xdr:row>
      <xdr:rowOff>114300</xdr:rowOff>
    </xdr:from>
    <xdr:to>
      <xdr:col>50</xdr:col>
      <xdr:colOff>165100</xdr:colOff>
      <xdr:row>76</xdr:row>
      <xdr:rowOff>45720</xdr:rowOff>
    </xdr:to>
    <xdr:sp macro="" textlink="">
      <xdr:nvSpPr>
        <xdr:cNvPr id="420" name="楕円 419"/>
        <xdr:cNvSpPr/>
      </xdr:nvSpPr>
      <xdr:spPr>
        <a:xfrm>
          <a:off x="8636000" y="126911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74</xdr:row>
      <xdr:rowOff>61595</xdr:rowOff>
    </xdr:from>
    <xdr:ext cx="534670" cy="253365"/>
    <xdr:sp macro="" textlink="">
      <xdr:nvSpPr>
        <xdr:cNvPr id="421" name="テキスト ボックス 420"/>
        <xdr:cNvSpPr txBox="1"/>
      </xdr:nvSpPr>
      <xdr:spPr>
        <a:xfrm>
          <a:off x="8438515" y="1247076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75</xdr:row>
      <xdr:rowOff>8890</xdr:rowOff>
    </xdr:from>
    <xdr:to>
      <xdr:col>46</xdr:col>
      <xdr:colOff>38100</xdr:colOff>
      <xdr:row>75</xdr:row>
      <xdr:rowOff>108585</xdr:rowOff>
    </xdr:to>
    <xdr:sp macro="" textlink="">
      <xdr:nvSpPr>
        <xdr:cNvPr id="422" name="楕円 421"/>
        <xdr:cNvSpPr/>
      </xdr:nvSpPr>
      <xdr:spPr>
        <a:xfrm>
          <a:off x="7842250" y="12585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73</xdr:row>
      <xdr:rowOff>125095</xdr:rowOff>
    </xdr:from>
    <xdr:ext cx="531495" cy="250190"/>
    <xdr:sp macro="" textlink="">
      <xdr:nvSpPr>
        <xdr:cNvPr id="423" name="テキスト ボックス 422"/>
        <xdr:cNvSpPr txBox="1"/>
      </xdr:nvSpPr>
      <xdr:spPr>
        <a:xfrm>
          <a:off x="7644765" y="1236662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83,899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67310</xdr:rowOff>
    </xdr:from>
    <xdr:to>
      <xdr:col>41</xdr:col>
      <xdr:colOff>101600</xdr:colOff>
      <xdr:row>77</xdr:row>
      <xdr:rowOff>166370</xdr:rowOff>
    </xdr:to>
    <xdr:sp macro="" textlink="">
      <xdr:nvSpPr>
        <xdr:cNvPr id="424" name="楕円 423"/>
        <xdr:cNvSpPr/>
      </xdr:nvSpPr>
      <xdr:spPr>
        <a:xfrm>
          <a:off x="7029450" y="12979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157480</xdr:rowOff>
    </xdr:from>
    <xdr:ext cx="531495" cy="253365"/>
    <xdr:sp macro="" textlink="">
      <xdr:nvSpPr>
        <xdr:cNvPr id="425" name="テキスト ボックス 424"/>
        <xdr:cNvSpPr txBox="1"/>
      </xdr:nvSpPr>
      <xdr:spPr>
        <a:xfrm>
          <a:off x="6851015" y="1306957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13,552</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31750</xdr:rowOff>
    </xdr:from>
    <xdr:to>
      <xdr:col>36</xdr:col>
      <xdr:colOff>165100</xdr:colOff>
      <xdr:row>77</xdr:row>
      <xdr:rowOff>130810</xdr:rowOff>
    </xdr:to>
    <xdr:sp macro="" textlink="">
      <xdr:nvSpPr>
        <xdr:cNvPr id="426" name="楕円 425"/>
        <xdr:cNvSpPr/>
      </xdr:nvSpPr>
      <xdr:spPr>
        <a:xfrm>
          <a:off x="6235700" y="129438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122555</xdr:rowOff>
    </xdr:from>
    <xdr:ext cx="534670" cy="249555"/>
    <xdr:sp macro="" textlink="">
      <xdr:nvSpPr>
        <xdr:cNvPr id="427" name="テキスト ボックス 426"/>
        <xdr:cNvSpPr txBox="1"/>
      </xdr:nvSpPr>
      <xdr:spPr>
        <a:xfrm>
          <a:off x="6038215" y="13034645"/>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19,852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28" name="正方形/長方形 427"/>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29" name="正方形/長方形 428"/>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0" name="正方形/長方形 429"/>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1" name="正方形/長方形 430"/>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2" name="正方形/長方形 431"/>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3" name="正方形/長方形 432"/>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4" name="正方形/長方形 433"/>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63,867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35" name="正方形/長方形 434"/>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20345"/>
    <xdr:sp macro="" textlink="">
      <xdr:nvSpPr>
        <xdr:cNvPr id="436" name="テキスト ボックス 435"/>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xdr:cNvCxnSpPr/>
      </xdr:nvCxnSpPr>
      <xdr:spPr>
        <a:xfrm>
          <a:off x="5956300" y="16598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97</xdr:row>
      <xdr:rowOff>168910</xdr:rowOff>
    </xdr:from>
    <xdr:ext cx="245745" cy="255905"/>
    <xdr:sp macro="" textlink="">
      <xdr:nvSpPr>
        <xdr:cNvPr id="439" name="テキスト ボックス 438"/>
        <xdr:cNvSpPr txBox="1"/>
      </xdr:nvSpPr>
      <xdr:spPr>
        <a:xfrm>
          <a:off x="572643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xdr:cNvCxnSpPr/>
      </xdr:nvCxnSpPr>
      <xdr:spPr>
        <a:xfrm>
          <a:off x="5956300" y="16141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95</xdr:row>
      <xdr:rowOff>54610</xdr:rowOff>
    </xdr:from>
    <xdr:ext cx="595630" cy="255905"/>
    <xdr:sp macro="" textlink="">
      <xdr:nvSpPr>
        <xdr:cNvPr id="441" name="テキスト ボックス 440"/>
        <xdr:cNvSpPr txBox="1"/>
      </xdr:nvSpPr>
      <xdr:spPr>
        <a:xfrm>
          <a:off x="541782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xdr:cNvCxnSpPr/>
      </xdr:nvCxnSpPr>
      <xdr:spPr>
        <a:xfrm>
          <a:off x="5956300" y="15684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92</xdr:row>
      <xdr:rowOff>111760</xdr:rowOff>
    </xdr:from>
    <xdr:ext cx="595630" cy="255905"/>
    <xdr:sp macro="" textlink="">
      <xdr:nvSpPr>
        <xdr:cNvPr id="443" name="テキスト ボックス 442"/>
        <xdr:cNvSpPr txBox="1"/>
      </xdr:nvSpPr>
      <xdr:spPr>
        <a:xfrm>
          <a:off x="541782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136525</xdr:rowOff>
    </xdr:from>
    <xdr:to>
      <xdr:col>59</xdr:col>
      <xdr:colOff>50800</xdr:colOff>
      <xdr:row>90</xdr:row>
      <xdr:rowOff>136525</xdr:rowOff>
    </xdr:to>
    <xdr:cxnSp macro="">
      <xdr:nvCxnSpPr>
        <xdr:cNvPr id="444" name="直線コネクタ 443"/>
        <xdr:cNvCxnSpPr/>
      </xdr:nvCxnSpPr>
      <xdr:spPr>
        <a:xfrm>
          <a:off x="5956300" y="152279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165100</xdr:rowOff>
    </xdr:from>
    <xdr:ext cx="595630" cy="252095"/>
    <xdr:sp macro="" textlink="">
      <xdr:nvSpPr>
        <xdr:cNvPr id="445" name="テキスト ボックス 444"/>
        <xdr:cNvSpPr txBox="1"/>
      </xdr:nvSpPr>
      <xdr:spPr>
        <a:xfrm>
          <a:off x="541782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46" name="直線コネクタ 445"/>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47" name="テキスト ボックス 446"/>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48"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91</xdr:row>
      <xdr:rowOff>153035</xdr:rowOff>
    </xdr:from>
    <xdr:to>
      <xdr:col>54</xdr:col>
      <xdr:colOff>171450</xdr:colOff>
      <xdr:row>98</xdr:row>
      <xdr:rowOff>121920</xdr:rowOff>
    </xdr:to>
    <xdr:cxnSp macro="">
      <xdr:nvCxnSpPr>
        <xdr:cNvPr id="449" name="直線コネクタ 448"/>
        <xdr:cNvCxnSpPr/>
      </xdr:nvCxnSpPr>
      <xdr:spPr>
        <a:xfrm flipV="1">
          <a:off x="9429750" y="15412085"/>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125730</xdr:rowOff>
    </xdr:from>
    <xdr:ext cx="466725" cy="259080"/>
    <xdr:sp macro="" textlink="">
      <xdr:nvSpPr>
        <xdr:cNvPr id="450" name="普通建設事業費 （ うち更新整備　）最小値テキスト"/>
        <xdr:cNvSpPr txBox="1"/>
      </xdr:nvSpPr>
      <xdr:spPr>
        <a:xfrm>
          <a:off x="9480550" y="1658493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7,737</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121920</xdr:rowOff>
    </xdr:from>
    <xdr:to>
      <xdr:col>55</xdr:col>
      <xdr:colOff>88900</xdr:colOff>
      <xdr:row>98</xdr:row>
      <xdr:rowOff>121920</xdr:rowOff>
    </xdr:to>
    <xdr:cxnSp macro="">
      <xdr:nvCxnSpPr>
        <xdr:cNvPr id="451" name="直線コネクタ 450"/>
        <xdr:cNvCxnSpPr/>
      </xdr:nvCxnSpPr>
      <xdr:spPr>
        <a:xfrm>
          <a:off x="9359900" y="165811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97155</xdr:rowOff>
    </xdr:from>
    <xdr:ext cx="595630" cy="257175"/>
    <xdr:sp macro="" textlink="">
      <xdr:nvSpPr>
        <xdr:cNvPr id="452" name="普通建設事業費 （ うち更新整備　）最大値テキスト"/>
        <xdr:cNvSpPr txBox="1"/>
      </xdr:nvSpPr>
      <xdr:spPr>
        <a:xfrm>
          <a:off x="9480550" y="15188565"/>
          <a:ext cx="595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519,147</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153035</xdr:rowOff>
    </xdr:from>
    <xdr:to>
      <xdr:col>55</xdr:col>
      <xdr:colOff>88900</xdr:colOff>
      <xdr:row>91</xdr:row>
      <xdr:rowOff>153035</xdr:rowOff>
    </xdr:to>
    <xdr:cxnSp macro="">
      <xdr:nvCxnSpPr>
        <xdr:cNvPr id="453" name="直線コネクタ 452"/>
        <xdr:cNvCxnSpPr/>
      </xdr:nvCxnSpPr>
      <xdr:spPr>
        <a:xfrm>
          <a:off x="9359900" y="15412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147320</xdr:rowOff>
    </xdr:from>
    <xdr:to>
      <xdr:col>55</xdr:col>
      <xdr:colOff>0</xdr:colOff>
      <xdr:row>98</xdr:row>
      <xdr:rowOff>6350</xdr:rowOff>
    </xdr:to>
    <xdr:cxnSp macro="">
      <xdr:nvCxnSpPr>
        <xdr:cNvPr id="454" name="直線コネクタ 453"/>
        <xdr:cNvCxnSpPr/>
      </xdr:nvCxnSpPr>
      <xdr:spPr>
        <a:xfrm flipV="1">
          <a:off x="8686800" y="16435070"/>
          <a:ext cx="7429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76835</xdr:rowOff>
    </xdr:from>
    <xdr:ext cx="531495" cy="255905"/>
    <xdr:sp macro="" textlink="">
      <xdr:nvSpPr>
        <xdr:cNvPr id="455" name="普通建設事業費 （ うち更新整備　）平均値テキスト"/>
        <xdr:cNvSpPr txBox="1"/>
      </xdr:nvSpPr>
      <xdr:spPr>
        <a:xfrm>
          <a:off x="9480550" y="16364585"/>
          <a:ext cx="53149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98425</xdr:rowOff>
    </xdr:from>
    <xdr:to>
      <xdr:col>55</xdr:col>
      <xdr:colOff>50800</xdr:colOff>
      <xdr:row>98</xdr:row>
      <xdr:rowOff>29210</xdr:rowOff>
    </xdr:to>
    <xdr:sp macro="" textlink="">
      <xdr:nvSpPr>
        <xdr:cNvPr id="456" name="フローチャート: 判断 455"/>
        <xdr:cNvSpPr/>
      </xdr:nvSpPr>
      <xdr:spPr>
        <a:xfrm>
          <a:off x="9398000" y="1638617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97</xdr:row>
      <xdr:rowOff>146050</xdr:rowOff>
    </xdr:from>
    <xdr:to>
      <xdr:col>50</xdr:col>
      <xdr:colOff>114300</xdr:colOff>
      <xdr:row>98</xdr:row>
      <xdr:rowOff>6350</xdr:rowOff>
    </xdr:to>
    <xdr:cxnSp macro="">
      <xdr:nvCxnSpPr>
        <xdr:cNvPr id="457" name="直線コネクタ 456"/>
        <xdr:cNvCxnSpPr/>
      </xdr:nvCxnSpPr>
      <xdr:spPr>
        <a:xfrm>
          <a:off x="7886700" y="16433800"/>
          <a:ext cx="8001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101600</xdr:rowOff>
    </xdr:from>
    <xdr:to>
      <xdr:col>50</xdr:col>
      <xdr:colOff>165100</xdr:colOff>
      <xdr:row>98</xdr:row>
      <xdr:rowOff>31750</xdr:rowOff>
    </xdr:to>
    <xdr:sp macro="" textlink="">
      <xdr:nvSpPr>
        <xdr:cNvPr id="458" name="フローチャート: 判断 457"/>
        <xdr:cNvSpPr/>
      </xdr:nvSpPr>
      <xdr:spPr>
        <a:xfrm>
          <a:off x="8636000" y="1638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48260</xdr:rowOff>
    </xdr:from>
    <xdr:ext cx="534670" cy="259080"/>
    <xdr:sp macro="" textlink="">
      <xdr:nvSpPr>
        <xdr:cNvPr id="459" name="テキスト ボックス 458"/>
        <xdr:cNvSpPr txBox="1"/>
      </xdr:nvSpPr>
      <xdr:spPr>
        <a:xfrm>
          <a:off x="8438515" y="161645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69,475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66040</xdr:rowOff>
    </xdr:from>
    <xdr:to>
      <xdr:col>45</xdr:col>
      <xdr:colOff>171450</xdr:colOff>
      <xdr:row>97</xdr:row>
      <xdr:rowOff>146050</xdr:rowOff>
    </xdr:to>
    <xdr:cxnSp macro="">
      <xdr:nvCxnSpPr>
        <xdr:cNvPr id="460" name="直線コネクタ 459"/>
        <xdr:cNvCxnSpPr/>
      </xdr:nvCxnSpPr>
      <xdr:spPr>
        <a:xfrm>
          <a:off x="7080250" y="16353790"/>
          <a:ext cx="80645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135255</xdr:rowOff>
    </xdr:from>
    <xdr:to>
      <xdr:col>46</xdr:col>
      <xdr:colOff>38100</xdr:colOff>
      <xdr:row>98</xdr:row>
      <xdr:rowOff>65405</xdr:rowOff>
    </xdr:to>
    <xdr:sp macro="" textlink="">
      <xdr:nvSpPr>
        <xdr:cNvPr id="461" name="フローチャート: 判断 460"/>
        <xdr:cNvSpPr/>
      </xdr:nvSpPr>
      <xdr:spPr>
        <a:xfrm>
          <a:off x="7842250" y="16423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56515</xdr:rowOff>
    </xdr:from>
    <xdr:ext cx="531495" cy="258445"/>
    <xdr:sp macro="" textlink="">
      <xdr:nvSpPr>
        <xdr:cNvPr id="462" name="テキスト ボックス 461"/>
        <xdr:cNvSpPr txBox="1"/>
      </xdr:nvSpPr>
      <xdr:spPr>
        <a:xfrm>
          <a:off x="7644765" y="165157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54,752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97</xdr:row>
      <xdr:rowOff>66040</xdr:rowOff>
    </xdr:from>
    <xdr:to>
      <xdr:col>41</xdr:col>
      <xdr:colOff>50800</xdr:colOff>
      <xdr:row>97</xdr:row>
      <xdr:rowOff>70485</xdr:rowOff>
    </xdr:to>
    <xdr:cxnSp macro="">
      <xdr:nvCxnSpPr>
        <xdr:cNvPr id="463" name="直線コネクタ 462"/>
        <xdr:cNvCxnSpPr/>
      </xdr:nvCxnSpPr>
      <xdr:spPr>
        <a:xfrm flipV="1">
          <a:off x="6286500" y="16353790"/>
          <a:ext cx="7937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135890</xdr:rowOff>
    </xdr:from>
    <xdr:to>
      <xdr:col>41</xdr:col>
      <xdr:colOff>101600</xdr:colOff>
      <xdr:row>98</xdr:row>
      <xdr:rowOff>66040</xdr:rowOff>
    </xdr:to>
    <xdr:sp macro="" textlink="">
      <xdr:nvSpPr>
        <xdr:cNvPr id="464" name="フローチャート: 判断 463"/>
        <xdr:cNvSpPr/>
      </xdr:nvSpPr>
      <xdr:spPr>
        <a:xfrm>
          <a:off x="7029450" y="1642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57150</xdr:rowOff>
    </xdr:from>
    <xdr:ext cx="531495" cy="259080"/>
    <xdr:sp macro="" textlink="">
      <xdr:nvSpPr>
        <xdr:cNvPr id="465" name="テキスト ボックス 464"/>
        <xdr:cNvSpPr txBox="1"/>
      </xdr:nvSpPr>
      <xdr:spPr>
        <a:xfrm>
          <a:off x="6851015" y="16516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54,444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118745</xdr:rowOff>
    </xdr:from>
    <xdr:to>
      <xdr:col>36</xdr:col>
      <xdr:colOff>165100</xdr:colOff>
      <xdr:row>98</xdr:row>
      <xdr:rowOff>48895</xdr:rowOff>
    </xdr:to>
    <xdr:sp macro="" textlink="">
      <xdr:nvSpPr>
        <xdr:cNvPr id="466" name="フローチャート: 判断 465"/>
        <xdr:cNvSpPr/>
      </xdr:nvSpPr>
      <xdr:spPr>
        <a:xfrm>
          <a:off x="6235700" y="16406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40640</xdr:rowOff>
    </xdr:from>
    <xdr:ext cx="534670" cy="255905"/>
    <xdr:sp macro="" textlink="">
      <xdr:nvSpPr>
        <xdr:cNvPr id="467" name="テキスト ボックス 466"/>
        <xdr:cNvSpPr txBox="1"/>
      </xdr:nvSpPr>
      <xdr:spPr>
        <a:xfrm>
          <a:off x="6038215" y="1649984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61,878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68" name="テキスト ボックス 467"/>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69" name="テキスト ボックス 468"/>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0" name="テキスト ボックス 469"/>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71" name="テキスト ボックス 470"/>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72" name="テキスト ボックス 471"/>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97</xdr:row>
      <xdr:rowOff>96520</xdr:rowOff>
    </xdr:from>
    <xdr:to>
      <xdr:col>55</xdr:col>
      <xdr:colOff>50800</xdr:colOff>
      <xdr:row>98</xdr:row>
      <xdr:rowOff>26670</xdr:rowOff>
    </xdr:to>
    <xdr:sp macro="" textlink="">
      <xdr:nvSpPr>
        <xdr:cNvPr id="473" name="楕円 472"/>
        <xdr:cNvSpPr/>
      </xdr:nvSpPr>
      <xdr:spPr>
        <a:xfrm>
          <a:off x="9398000" y="163842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119380</xdr:rowOff>
    </xdr:from>
    <xdr:ext cx="531495" cy="259080"/>
    <xdr:sp macro="" textlink="">
      <xdr:nvSpPr>
        <xdr:cNvPr id="474" name="普通建設事業費 （ うち更新整備　）該当値テキスト"/>
        <xdr:cNvSpPr txBox="1"/>
      </xdr:nvSpPr>
      <xdr:spPr>
        <a:xfrm>
          <a:off x="9480550" y="162356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71,546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127000</xdr:rowOff>
    </xdr:from>
    <xdr:to>
      <xdr:col>50</xdr:col>
      <xdr:colOff>165100</xdr:colOff>
      <xdr:row>98</xdr:row>
      <xdr:rowOff>57150</xdr:rowOff>
    </xdr:to>
    <xdr:sp macro="" textlink="">
      <xdr:nvSpPr>
        <xdr:cNvPr id="475" name="楕円 474"/>
        <xdr:cNvSpPr/>
      </xdr:nvSpPr>
      <xdr:spPr>
        <a:xfrm>
          <a:off x="8636000" y="1641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48260</xdr:rowOff>
    </xdr:from>
    <xdr:ext cx="534670" cy="259080"/>
    <xdr:sp macro="" textlink="">
      <xdr:nvSpPr>
        <xdr:cNvPr id="476" name="テキスト ボックス 475"/>
        <xdr:cNvSpPr txBox="1"/>
      </xdr:nvSpPr>
      <xdr:spPr>
        <a:xfrm>
          <a:off x="8438515" y="16507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58,328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95250</xdr:rowOff>
    </xdr:from>
    <xdr:to>
      <xdr:col>46</xdr:col>
      <xdr:colOff>38100</xdr:colOff>
      <xdr:row>98</xdr:row>
      <xdr:rowOff>25400</xdr:rowOff>
    </xdr:to>
    <xdr:sp macro="" textlink="">
      <xdr:nvSpPr>
        <xdr:cNvPr id="477" name="楕円 476"/>
        <xdr:cNvSpPr/>
      </xdr:nvSpPr>
      <xdr:spPr>
        <a:xfrm>
          <a:off x="7842250" y="16383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41910</xdr:rowOff>
    </xdr:from>
    <xdr:ext cx="531495" cy="255905"/>
    <xdr:sp macro="" textlink="">
      <xdr:nvSpPr>
        <xdr:cNvPr id="478" name="テキスト ボックス 477"/>
        <xdr:cNvSpPr txBox="1"/>
      </xdr:nvSpPr>
      <xdr:spPr>
        <a:xfrm>
          <a:off x="7644765" y="16158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72,254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15240</xdr:rowOff>
    </xdr:from>
    <xdr:to>
      <xdr:col>41</xdr:col>
      <xdr:colOff>101600</xdr:colOff>
      <xdr:row>97</xdr:row>
      <xdr:rowOff>116840</xdr:rowOff>
    </xdr:to>
    <xdr:sp macro="" textlink="">
      <xdr:nvSpPr>
        <xdr:cNvPr id="479" name="楕円 478"/>
        <xdr:cNvSpPr/>
      </xdr:nvSpPr>
      <xdr:spPr>
        <a:xfrm>
          <a:off x="7029450" y="163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95</xdr:row>
      <xdr:rowOff>133350</xdr:rowOff>
    </xdr:from>
    <xdr:ext cx="595630" cy="255905"/>
    <xdr:sp macro="" textlink="">
      <xdr:nvSpPr>
        <xdr:cNvPr id="480" name="テキスト ボックス 479"/>
        <xdr:cNvSpPr txBox="1"/>
      </xdr:nvSpPr>
      <xdr:spPr>
        <a:xfrm>
          <a:off x="6818630" y="160782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107,249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97</xdr:row>
      <xdr:rowOff>19685</xdr:rowOff>
    </xdr:from>
    <xdr:to>
      <xdr:col>36</xdr:col>
      <xdr:colOff>165100</xdr:colOff>
      <xdr:row>97</xdr:row>
      <xdr:rowOff>121285</xdr:rowOff>
    </xdr:to>
    <xdr:sp macro="" textlink="">
      <xdr:nvSpPr>
        <xdr:cNvPr id="481" name="楕円 480"/>
        <xdr:cNvSpPr/>
      </xdr:nvSpPr>
      <xdr:spPr>
        <a:xfrm>
          <a:off x="6235700" y="1630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5080</xdr:colOff>
      <xdr:row>95</xdr:row>
      <xdr:rowOff>137795</xdr:rowOff>
    </xdr:from>
    <xdr:ext cx="595630" cy="259080"/>
    <xdr:sp macro="" textlink="">
      <xdr:nvSpPr>
        <xdr:cNvPr id="482" name="テキスト ボックス 481"/>
        <xdr:cNvSpPr txBox="1"/>
      </xdr:nvSpPr>
      <xdr:spPr>
        <a:xfrm>
          <a:off x="6005830" y="160826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105,245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83" name="正方形/長方形 482"/>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84" name="正方形/長方形 483"/>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85" name="正方形/長方形 484"/>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86" name="正方形/長方形 485"/>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87" name="正方形/長方形 486"/>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88" name="正方形/長方形 487"/>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89" name="正方形/長方形 488"/>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0" name="正方形/長方形 489"/>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491" name="テキスト ボックス 490"/>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492" name="直線コネクタ 491"/>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136525</xdr:rowOff>
    </xdr:from>
    <xdr:to>
      <xdr:col>89</xdr:col>
      <xdr:colOff>171450</xdr:colOff>
      <xdr:row>38</xdr:row>
      <xdr:rowOff>136525</xdr:rowOff>
    </xdr:to>
    <xdr:cxnSp macro="">
      <xdr:nvCxnSpPr>
        <xdr:cNvPr id="493" name="直線コネクタ 492"/>
        <xdr:cNvCxnSpPr/>
      </xdr:nvCxnSpPr>
      <xdr:spPr>
        <a:xfrm>
          <a:off x="11207750" y="65106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37</xdr:row>
      <xdr:rowOff>165100</xdr:rowOff>
    </xdr:from>
    <xdr:ext cx="245745" cy="250190"/>
    <xdr:sp macro="" textlink="">
      <xdr:nvSpPr>
        <xdr:cNvPr id="494" name="テキスト ボックス 493"/>
        <xdr:cNvSpPr txBox="1"/>
      </xdr:nvSpPr>
      <xdr:spPr>
        <a:xfrm>
          <a:off x="109778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24765</xdr:rowOff>
    </xdr:from>
    <xdr:to>
      <xdr:col>89</xdr:col>
      <xdr:colOff>171450</xdr:colOff>
      <xdr:row>36</xdr:row>
      <xdr:rowOff>24765</xdr:rowOff>
    </xdr:to>
    <xdr:cxnSp macro="">
      <xdr:nvCxnSpPr>
        <xdr:cNvPr id="495" name="直線コネクタ 494"/>
        <xdr:cNvCxnSpPr/>
      </xdr:nvCxnSpPr>
      <xdr:spPr>
        <a:xfrm>
          <a:off x="11207750" y="60636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53340</xdr:rowOff>
    </xdr:from>
    <xdr:ext cx="531495" cy="250190"/>
    <xdr:sp macro="" textlink="">
      <xdr:nvSpPr>
        <xdr:cNvPr id="496" name="テキスト ボックス 495"/>
        <xdr:cNvSpPr txBox="1"/>
      </xdr:nvSpPr>
      <xdr:spPr>
        <a:xfrm>
          <a:off x="1073340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80645</xdr:rowOff>
    </xdr:from>
    <xdr:to>
      <xdr:col>89</xdr:col>
      <xdr:colOff>171450</xdr:colOff>
      <xdr:row>33</xdr:row>
      <xdr:rowOff>80645</xdr:rowOff>
    </xdr:to>
    <xdr:cxnSp macro="">
      <xdr:nvCxnSpPr>
        <xdr:cNvPr id="497" name="直線コネクタ 496"/>
        <xdr:cNvCxnSpPr/>
      </xdr:nvCxnSpPr>
      <xdr:spPr>
        <a:xfrm>
          <a:off x="11207750" y="56165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109220</xdr:rowOff>
    </xdr:from>
    <xdr:ext cx="531495" cy="250190"/>
    <xdr:sp macro="" textlink="">
      <xdr:nvSpPr>
        <xdr:cNvPr id="498" name="テキスト ボックス 497"/>
        <xdr:cNvSpPr txBox="1"/>
      </xdr:nvSpPr>
      <xdr:spPr>
        <a:xfrm>
          <a:off x="1073340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136525</xdr:rowOff>
    </xdr:from>
    <xdr:to>
      <xdr:col>89</xdr:col>
      <xdr:colOff>171450</xdr:colOff>
      <xdr:row>30</xdr:row>
      <xdr:rowOff>136525</xdr:rowOff>
    </xdr:to>
    <xdr:cxnSp macro="">
      <xdr:nvCxnSpPr>
        <xdr:cNvPr id="499" name="直線コネクタ 498"/>
        <xdr:cNvCxnSpPr/>
      </xdr:nvCxnSpPr>
      <xdr:spPr>
        <a:xfrm>
          <a:off x="11207750" y="5169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165100</xdr:rowOff>
    </xdr:from>
    <xdr:ext cx="531495" cy="250190"/>
    <xdr:sp macro="" textlink="">
      <xdr:nvSpPr>
        <xdr:cNvPr id="500" name="テキスト ボックス 499"/>
        <xdr:cNvSpPr txBox="1"/>
      </xdr:nvSpPr>
      <xdr:spPr>
        <a:xfrm>
          <a:off x="1073340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01" name="直線コネクタ 50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53340</xdr:rowOff>
    </xdr:from>
    <xdr:ext cx="531495" cy="250190"/>
    <xdr:sp macro="" textlink="">
      <xdr:nvSpPr>
        <xdr:cNvPr id="502" name="テキスト ボックス 501"/>
        <xdr:cNvSpPr txBox="1"/>
      </xdr:nvSpPr>
      <xdr:spPr>
        <a:xfrm>
          <a:off x="1073340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03"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56515</xdr:rowOff>
    </xdr:from>
    <xdr:to>
      <xdr:col>85</xdr:col>
      <xdr:colOff>126365</xdr:colOff>
      <xdr:row>38</xdr:row>
      <xdr:rowOff>136525</xdr:rowOff>
    </xdr:to>
    <xdr:cxnSp macro="">
      <xdr:nvCxnSpPr>
        <xdr:cNvPr id="504" name="直線コネクタ 503"/>
        <xdr:cNvCxnSpPr/>
      </xdr:nvCxnSpPr>
      <xdr:spPr>
        <a:xfrm flipV="1">
          <a:off x="14698345" y="52571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140335</xdr:rowOff>
    </xdr:from>
    <xdr:ext cx="249555" cy="250190"/>
    <xdr:sp macro="" textlink="">
      <xdr:nvSpPr>
        <xdr:cNvPr id="505" name="災害復旧事業費最小値テキスト"/>
        <xdr:cNvSpPr txBox="1"/>
      </xdr:nvSpPr>
      <xdr:spPr>
        <a:xfrm>
          <a:off x="147447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136525</xdr:rowOff>
    </xdr:from>
    <xdr:to>
      <xdr:col>86</xdr:col>
      <xdr:colOff>25400</xdr:colOff>
      <xdr:row>38</xdr:row>
      <xdr:rowOff>136525</xdr:rowOff>
    </xdr:to>
    <xdr:cxnSp macro="">
      <xdr:nvCxnSpPr>
        <xdr:cNvPr id="506" name="直線コネクタ 505"/>
        <xdr:cNvCxnSpPr/>
      </xdr:nvCxnSpPr>
      <xdr:spPr>
        <a:xfrm>
          <a:off x="146113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30</xdr:row>
      <xdr:rowOff>4445</xdr:rowOff>
    </xdr:from>
    <xdr:ext cx="534670" cy="253365"/>
    <xdr:sp macro="" textlink="">
      <xdr:nvSpPr>
        <xdr:cNvPr id="507" name="災害復旧事業費最大値テキスト"/>
        <xdr:cNvSpPr txBox="1"/>
      </xdr:nvSpPr>
      <xdr:spPr>
        <a:xfrm>
          <a:off x="14744700" y="50374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56,083</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56515</xdr:rowOff>
    </xdr:from>
    <xdr:to>
      <xdr:col>86</xdr:col>
      <xdr:colOff>25400</xdr:colOff>
      <xdr:row>31</xdr:row>
      <xdr:rowOff>56515</xdr:rowOff>
    </xdr:to>
    <xdr:cxnSp macro="">
      <xdr:nvCxnSpPr>
        <xdr:cNvPr id="508" name="直線コネクタ 507"/>
        <xdr:cNvCxnSpPr/>
      </xdr:nvCxnSpPr>
      <xdr:spPr>
        <a:xfrm>
          <a:off x="14611350" y="52571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79375</xdr:rowOff>
    </xdr:from>
    <xdr:to>
      <xdr:col>85</xdr:col>
      <xdr:colOff>127000</xdr:colOff>
      <xdr:row>38</xdr:row>
      <xdr:rowOff>95250</xdr:rowOff>
    </xdr:to>
    <xdr:cxnSp macro="">
      <xdr:nvCxnSpPr>
        <xdr:cNvPr id="509" name="直線コネクタ 508"/>
        <xdr:cNvCxnSpPr/>
      </xdr:nvCxnSpPr>
      <xdr:spPr>
        <a:xfrm flipV="1">
          <a:off x="13938250" y="645350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37</xdr:row>
      <xdr:rowOff>50165</xdr:rowOff>
    </xdr:from>
    <xdr:ext cx="469900" cy="250190"/>
    <xdr:sp macro="" textlink="">
      <xdr:nvSpPr>
        <xdr:cNvPr id="510" name="災害復旧事業費平均値テキスト"/>
        <xdr:cNvSpPr txBox="1"/>
      </xdr:nvSpPr>
      <xdr:spPr>
        <a:xfrm>
          <a:off x="14744700" y="625665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27305</xdr:rowOff>
    </xdr:from>
    <xdr:to>
      <xdr:col>85</xdr:col>
      <xdr:colOff>171450</xdr:colOff>
      <xdr:row>38</xdr:row>
      <xdr:rowOff>127000</xdr:rowOff>
    </xdr:to>
    <xdr:sp macro="" textlink="">
      <xdr:nvSpPr>
        <xdr:cNvPr id="511" name="フローチャート: 判断 510"/>
        <xdr:cNvSpPr/>
      </xdr:nvSpPr>
      <xdr:spPr>
        <a:xfrm>
          <a:off x="14649450" y="64014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95250</xdr:rowOff>
    </xdr:to>
    <xdr:cxnSp macro="">
      <xdr:nvCxnSpPr>
        <xdr:cNvPr id="512" name="直線コネクタ 511"/>
        <xdr:cNvCxnSpPr/>
      </xdr:nvCxnSpPr>
      <xdr:spPr>
        <a:xfrm>
          <a:off x="13144500" y="6391275"/>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151765</xdr:rowOff>
    </xdr:from>
    <xdr:to>
      <xdr:col>81</xdr:col>
      <xdr:colOff>101600</xdr:colOff>
      <xdr:row>38</xdr:row>
      <xdr:rowOff>84455</xdr:rowOff>
    </xdr:to>
    <xdr:sp macro="" textlink="">
      <xdr:nvSpPr>
        <xdr:cNvPr id="513" name="フローチャート: 判断 512"/>
        <xdr:cNvSpPr/>
      </xdr:nvSpPr>
      <xdr:spPr>
        <a:xfrm>
          <a:off x="13887450" y="63582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99695</xdr:rowOff>
    </xdr:from>
    <xdr:ext cx="469900" cy="252730"/>
    <xdr:sp macro="" textlink="">
      <xdr:nvSpPr>
        <xdr:cNvPr id="514" name="テキスト ボックス 513"/>
        <xdr:cNvSpPr txBox="1"/>
      </xdr:nvSpPr>
      <xdr:spPr>
        <a:xfrm>
          <a:off x="13722350" y="61385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38</xdr:row>
      <xdr:rowOff>17145</xdr:rowOff>
    </xdr:from>
    <xdr:to>
      <xdr:col>76</xdr:col>
      <xdr:colOff>114300</xdr:colOff>
      <xdr:row>38</xdr:row>
      <xdr:rowOff>79375</xdr:rowOff>
    </xdr:to>
    <xdr:cxnSp macro="">
      <xdr:nvCxnSpPr>
        <xdr:cNvPr id="515" name="直線コネクタ 514"/>
        <xdr:cNvCxnSpPr/>
      </xdr:nvCxnSpPr>
      <xdr:spPr>
        <a:xfrm flipV="1">
          <a:off x="12344400" y="639127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101600</xdr:rowOff>
    </xdr:from>
    <xdr:to>
      <xdr:col>76</xdr:col>
      <xdr:colOff>165100</xdr:colOff>
      <xdr:row>38</xdr:row>
      <xdr:rowOff>33655</xdr:rowOff>
    </xdr:to>
    <xdr:sp macro="" textlink="">
      <xdr:nvSpPr>
        <xdr:cNvPr id="516" name="フローチャート: 判断 515"/>
        <xdr:cNvSpPr/>
      </xdr:nvSpPr>
      <xdr:spPr>
        <a:xfrm>
          <a:off x="13093700" y="63080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50165</xdr:rowOff>
    </xdr:from>
    <xdr:ext cx="469900" cy="250190"/>
    <xdr:sp macro="" textlink="">
      <xdr:nvSpPr>
        <xdr:cNvPr id="517" name="テキスト ボックス 516"/>
        <xdr:cNvSpPr txBox="1"/>
      </xdr:nvSpPr>
      <xdr:spPr>
        <a:xfrm>
          <a:off x="12928600" y="60890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86360</xdr:rowOff>
    </xdr:from>
    <xdr:to>
      <xdr:col>71</xdr:col>
      <xdr:colOff>171450</xdr:colOff>
      <xdr:row>38</xdr:row>
      <xdr:rowOff>79375</xdr:rowOff>
    </xdr:to>
    <xdr:cxnSp macro="">
      <xdr:nvCxnSpPr>
        <xdr:cNvPr id="518" name="直線コネクタ 517"/>
        <xdr:cNvCxnSpPr/>
      </xdr:nvCxnSpPr>
      <xdr:spPr>
        <a:xfrm>
          <a:off x="11537950" y="6292850"/>
          <a:ext cx="80645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31750</xdr:rowOff>
    </xdr:to>
    <xdr:sp macro="" textlink="">
      <xdr:nvSpPr>
        <xdr:cNvPr id="519" name="フローチャート: 判断 518"/>
        <xdr:cNvSpPr/>
      </xdr:nvSpPr>
      <xdr:spPr>
        <a:xfrm>
          <a:off x="12299950" y="63061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48260</xdr:rowOff>
    </xdr:from>
    <xdr:ext cx="469900" cy="250190"/>
    <xdr:sp macro="" textlink="">
      <xdr:nvSpPr>
        <xdr:cNvPr id="520" name="テキスト ボックス 519"/>
        <xdr:cNvSpPr txBox="1"/>
      </xdr:nvSpPr>
      <xdr:spPr>
        <a:xfrm>
          <a:off x="12134850" y="60871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37</xdr:row>
      <xdr:rowOff>137160</xdr:rowOff>
    </xdr:from>
    <xdr:to>
      <xdr:col>67</xdr:col>
      <xdr:colOff>101600</xdr:colOff>
      <xdr:row>38</xdr:row>
      <xdr:rowOff>69215</xdr:rowOff>
    </xdr:to>
    <xdr:sp macro="" textlink="">
      <xdr:nvSpPr>
        <xdr:cNvPr id="521" name="フローチャート: 判断 520"/>
        <xdr:cNvSpPr/>
      </xdr:nvSpPr>
      <xdr:spPr>
        <a:xfrm>
          <a:off x="11487150" y="63436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60325</xdr:rowOff>
    </xdr:from>
    <xdr:ext cx="469900" cy="253365"/>
    <xdr:sp macro="" textlink="">
      <xdr:nvSpPr>
        <xdr:cNvPr id="522" name="テキスト ボックス 521"/>
        <xdr:cNvSpPr txBox="1"/>
      </xdr:nvSpPr>
      <xdr:spPr>
        <a:xfrm>
          <a:off x="11322050" y="64344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23" name="テキスト ボックス 522"/>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24" name="テキスト ボックス 523"/>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25" name="テキスト ボックス 524"/>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26" name="テキスト ボックス 525"/>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27" name="テキスト ボックス 526"/>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38</xdr:row>
      <xdr:rowOff>29845</xdr:rowOff>
    </xdr:from>
    <xdr:to>
      <xdr:col>85</xdr:col>
      <xdr:colOff>171450</xdr:colOff>
      <xdr:row>38</xdr:row>
      <xdr:rowOff>128905</xdr:rowOff>
    </xdr:to>
    <xdr:sp macro="" textlink="">
      <xdr:nvSpPr>
        <xdr:cNvPr id="528" name="楕円 527"/>
        <xdr:cNvSpPr/>
      </xdr:nvSpPr>
      <xdr:spPr>
        <a:xfrm>
          <a:off x="14649450" y="64039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38</xdr:row>
      <xdr:rowOff>5715</xdr:rowOff>
    </xdr:from>
    <xdr:ext cx="469900" cy="253365"/>
    <xdr:sp macro="" textlink="">
      <xdr:nvSpPr>
        <xdr:cNvPr id="529" name="災害復旧事業費該当値テキスト"/>
        <xdr:cNvSpPr txBox="1"/>
      </xdr:nvSpPr>
      <xdr:spPr>
        <a:xfrm>
          <a:off x="14744700" y="63798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45720</xdr:rowOff>
    </xdr:from>
    <xdr:to>
      <xdr:col>81</xdr:col>
      <xdr:colOff>101600</xdr:colOff>
      <xdr:row>38</xdr:row>
      <xdr:rowOff>145415</xdr:rowOff>
    </xdr:to>
    <xdr:sp macro="" textlink="">
      <xdr:nvSpPr>
        <xdr:cNvPr id="530" name="楕円 529"/>
        <xdr:cNvSpPr/>
      </xdr:nvSpPr>
      <xdr:spPr>
        <a:xfrm>
          <a:off x="13887450" y="64198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38</xdr:row>
      <xdr:rowOff>136525</xdr:rowOff>
    </xdr:from>
    <xdr:ext cx="469900" cy="253365"/>
    <xdr:sp macro="" textlink="">
      <xdr:nvSpPr>
        <xdr:cNvPr id="531" name="テキスト ボックス 530"/>
        <xdr:cNvSpPr txBox="1"/>
      </xdr:nvSpPr>
      <xdr:spPr>
        <a:xfrm>
          <a:off x="13722350" y="65106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134620</xdr:rowOff>
    </xdr:from>
    <xdr:to>
      <xdr:col>76</xdr:col>
      <xdr:colOff>165100</xdr:colOff>
      <xdr:row>38</xdr:row>
      <xdr:rowOff>66675</xdr:rowOff>
    </xdr:to>
    <xdr:sp macro="" textlink="">
      <xdr:nvSpPr>
        <xdr:cNvPr id="532" name="楕円 531"/>
        <xdr:cNvSpPr/>
      </xdr:nvSpPr>
      <xdr:spPr>
        <a:xfrm>
          <a:off x="13093700" y="63411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57785</xdr:rowOff>
    </xdr:from>
    <xdr:ext cx="469900" cy="253365"/>
    <xdr:sp macro="" textlink="">
      <xdr:nvSpPr>
        <xdr:cNvPr id="533" name="テキスト ボックス 532"/>
        <xdr:cNvSpPr txBox="1"/>
      </xdr:nvSpPr>
      <xdr:spPr>
        <a:xfrm>
          <a:off x="12928600" y="64319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29845</xdr:rowOff>
    </xdr:from>
    <xdr:to>
      <xdr:col>72</xdr:col>
      <xdr:colOff>38100</xdr:colOff>
      <xdr:row>38</xdr:row>
      <xdr:rowOff>128905</xdr:rowOff>
    </xdr:to>
    <xdr:sp macro="" textlink="">
      <xdr:nvSpPr>
        <xdr:cNvPr id="534" name="楕円 533"/>
        <xdr:cNvSpPr/>
      </xdr:nvSpPr>
      <xdr:spPr>
        <a:xfrm>
          <a:off x="12299950" y="64039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38</xdr:row>
      <xdr:rowOff>120015</xdr:rowOff>
    </xdr:from>
    <xdr:ext cx="469900" cy="253365"/>
    <xdr:sp macro="" textlink="">
      <xdr:nvSpPr>
        <xdr:cNvPr id="535" name="テキスト ボックス 534"/>
        <xdr:cNvSpPr txBox="1"/>
      </xdr:nvSpPr>
      <xdr:spPr>
        <a:xfrm>
          <a:off x="12134850" y="64941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36830</xdr:rowOff>
    </xdr:from>
    <xdr:to>
      <xdr:col>67</xdr:col>
      <xdr:colOff>101600</xdr:colOff>
      <xdr:row>37</xdr:row>
      <xdr:rowOff>135890</xdr:rowOff>
    </xdr:to>
    <xdr:sp macro="" textlink="">
      <xdr:nvSpPr>
        <xdr:cNvPr id="536" name="楕円 535"/>
        <xdr:cNvSpPr/>
      </xdr:nvSpPr>
      <xdr:spPr>
        <a:xfrm>
          <a:off x="11487150" y="62433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151765</xdr:rowOff>
    </xdr:from>
    <xdr:ext cx="469900" cy="253365"/>
    <xdr:sp macro="" textlink="">
      <xdr:nvSpPr>
        <xdr:cNvPr id="537" name="テキスト ボックス 536"/>
        <xdr:cNvSpPr txBox="1"/>
      </xdr:nvSpPr>
      <xdr:spPr>
        <a:xfrm>
          <a:off x="11322050" y="6022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38" name="正方形/長方形 537"/>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39" name="正方形/長方形 538"/>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40" name="正方形/長方形 539"/>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41" name="正方形/長方形 540"/>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42" name="正方形/長方形 541"/>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43" name="正方形/長方形 542"/>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44" name="正方形/長方形 543"/>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45" name="正方形/長方形 544"/>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46" name="テキスト ボックス 545"/>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47" name="直線コネクタ 546"/>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136525</xdr:rowOff>
    </xdr:from>
    <xdr:to>
      <xdr:col>89</xdr:col>
      <xdr:colOff>171450</xdr:colOff>
      <xdr:row>54</xdr:row>
      <xdr:rowOff>136525</xdr:rowOff>
    </xdr:to>
    <xdr:cxnSp macro="">
      <xdr:nvCxnSpPr>
        <xdr:cNvPr id="548" name="直線コネクタ 547"/>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165100</xdr:rowOff>
    </xdr:from>
    <xdr:ext cx="245745" cy="250190"/>
    <xdr:sp macro="" textlink="">
      <xdr:nvSpPr>
        <xdr:cNvPr id="549" name="テキスト ボックス 548"/>
        <xdr:cNvSpPr txBox="1"/>
      </xdr:nvSpPr>
      <xdr:spPr>
        <a:xfrm>
          <a:off x="109778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50" name="直線コネクタ 549"/>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53340</xdr:rowOff>
    </xdr:from>
    <xdr:ext cx="245745" cy="250190"/>
    <xdr:sp macro="" textlink="">
      <xdr:nvSpPr>
        <xdr:cNvPr id="551" name="テキスト ボックス 550"/>
        <xdr:cNvSpPr txBox="1"/>
      </xdr:nvSpPr>
      <xdr:spPr>
        <a:xfrm>
          <a:off x="109778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52"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136525</xdr:rowOff>
    </xdr:from>
    <xdr:to>
      <xdr:col>85</xdr:col>
      <xdr:colOff>126365</xdr:colOff>
      <xdr:row>54</xdr:row>
      <xdr:rowOff>136525</xdr:rowOff>
    </xdr:to>
    <xdr:cxnSp macro="">
      <xdr:nvCxnSpPr>
        <xdr:cNvPr id="553" name="直線コネクタ 552"/>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55</xdr:row>
      <xdr:rowOff>10160</xdr:rowOff>
    </xdr:from>
    <xdr:ext cx="249555" cy="250190"/>
    <xdr:sp macro="" textlink="">
      <xdr:nvSpPr>
        <xdr:cNvPr id="554" name="失業対策事業費最小値テキスト"/>
        <xdr:cNvSpPr txBox="1"/>
      </xdr:nvSpPr>
      <xdr:spPr>
        <a:xfrm>
          <a:off x="147447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55" name="直線コネクタ 554"/>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53</xdr:row>
      <xdr:rowOff>10160</xdr:rowOff>
    </xdr:from>
    <xdr:ext cx="249555" cy="250190"/>
    <xdr:sp macro="" textlink="">
      <xdr:nvSpPr>
        <xdr:cNvPr id="556" name="失業対策事業費最大値テキスト"/>
        <xdr:cNvSpPr txBox="1"/>
      </xdr:nvSpPr>
      <xdr:spPr>
        <a:xfrm>
          <a:off x="147447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136525</xdr:rowOff>
    </xdr:from>
    <xdr:to>
      <xdr:col>86</xdr:col>
      <xdr:colOff>25400</xdr:colOff>
      <xdr:row>54</xdr:row>
      <xdr:rowOff>136525</xdr:rowOff>
    </xdr:to>
    <xdr:cxnSp macro="">
      <xdr:nvCxnSpPr>
        <xdr:cNvPr id="557" name="直線コネクタ 556"/>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136525</xdr:rowOff>
    </xdr:from>
    <xdr:to>
      <xdr:col>85</xdr:col>
      <xdr:colOff>127000</xdr:colOff>
      <xdr:row>54</xdr:row>
      <xdr:rowOff>136525</xdr:rowOff>
    </xdr:to>
    <xdr:cxnSp macro="">
      <xdr:nvCxnSpPr>
        <xdr:cNvPr id="558" name="直線コネクタ 557"/>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54</xdr:row>
      <xdr:rowOff>66040</xdr:rowOff>
    </xdr:from>
    <xdr:ext cx="249555" cy="250190"/>
    <xdr:sp macro="" textlink="">
      <xdr:nvSpPr>
        <xdr:cNvPr id="559" name="失業対策事業費平均値テキスト"/>
        <xdr:cNvSpPr txBox="1"/>
      </xdr:nvSpPr>
      <xdr:spPr>
        <a:xfrm>
          <a:off x="147447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60" name="フローチャート: 判断 559"/>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136525</xdr:rowOff>
    </xdr:from>
    <xdr:to>
      <xdr:col>81</xdr:col>
      <xdr:colOff>50800</xdr:colOff>
      <xdr:row>54</xdr:row>
      <xdr:rowOff>136525</xdr:rowOff>
    </xdr:to>
    <xdr:cxnSp macro="">
      <xdr:nvCxnSpPr>
        <xdr:cNvPr id="561" name="直線コネクタ 560"/>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86995</xdr:rowOff>
    </xdr:from>
    <xdr:to>
      <xdr:col>81</xdr:col>
      <xdr:colOff>101600</xdr:colOff>
      <xdr:row>55</xdr:row>
      <xdr:rowOff>18415</xdr:rowOff>
    </xdr:to>
    <xdr:sp macro="" textlink="">
      <xdr:nvSpPr>
        <xdr:cNvPr id="562" name="フローチャート: 判断 561"/>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6380" cy="250190"/>
    <xdr:sp macro="" textlink="">
      <xdr:nvSpPr>
        <xdr:cNvPr id="563" name="テキスト ボックス 562"/>
        <xdr:cNvSpPr txBox="1"/>
      </xdr:nvSpPr>
      <xdr:spPr>
        <a:xfrm>
          <a:off x="138328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54</xdr:row>
      <xdr:rowOff>136525</xdr:rowOff>
    </xdr:from>
    <xdr:to>
      <xdr:col>76</xdr:col>
      <xdr:colOff>114300</xdr:colOff>
      <xdr:row>54</xdr:row>
      <xdr:rowOff>136525</xdr:rowOff>
    </xdr:to>
    <xdr:cxnSp macro="">
      <xdr:nvCxnSpPr>
        <xdr:cNvPr id="564" name="直線コネクタ 563"/>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86995</xdr:rowOff>
    </xdr:from>
    <xdr:to>
      <xdr:col>76</xdr:col>
      <xdr:colOff>165100</xdr:colOff>
      <xdr:row>55</xdr:row>
      <xdr:rowOff>18415</xdr:rowOff>
    </xdr:to>
    <xdr:sp macro="" textlink="">
      <xdr:nvSpPr>
        <xdr:cNvPr id="565" name="フローチャート: 判断 564"/>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55</xdr:row>
      <xdr:rowOff>10160</xdr:rowOff>
    </xdr:from>
    <xdr:ext cx="249555" cy="250190"/>
    <xdr:sp macro="" textlink="">
      <xdr:nvSpPr>
        <xdr:cNvPr id="566" name="テキスト ボックス 565"/>
        <xdr:cNvSpPr txBox="1"/>
      </xdr:nvSpPr>
      <xdr:spPr>
        <a:xfrm>
          <a:off x="130302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136525</xdr:rowOff>
    </xdr:from>
    <xdr:to>
      <xdr:col>71</xdr:col>
      <xdr:colOff>171450</xdr:colOff>
      <xdr:row>54</xdr:row>
      <xdr:rowOff>136525</xdr:rowOff>
    </xdr:to>
    <xdr:cxnSp macro="">
      <xdr:nvCxnSpPr>
        <xdr:cNvPr id="567" name="直線コネクタ 566"/>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86995</xdr:rowOff>
    </xdr:from>
    <xdr:to>
      <xdr:col>72</xdr:col>
      <xdr:colOff>38100</xdr:colOff>
      <xdr:row>55</xdr:row>
      <xdr:rowOff>18415</xdr:rowOff>
    </xdr:to>
    <xdr:sp macro="" textlink="">
      <xdr:nvSpPr>
        <xdr:cNvPr id="568" name="フローチャート: 判断 567"/>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6380" cy="250190"/>
    <xdr:sp macro="" textlink="">
      <xdr:nvSpPr>
        <xdr:cNvPr id="569" name="テキスト ボックス 568"/>
        <xdr:cNvSpPr txBox="1"/>
      </xdr:nvSpPr>
      <xdr:spPr>
        <a:xfrm>
          <a:off x="12226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70" name="フローチャート: 判断 569"/>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6380" cy="250190"/>
    <xdr:sp macro="" textlink="">
      <xdr:nvSpPr>
        <xdr:cNvPr id="571" name="テキスト ボックス 570"/>
        <xdr:cNvSpPr txBox="1"/>
      </xdr:nvSpPr>
      <xdr:spPr>
        <a:xfrm>
          <a:off x="11432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72" name="テキスト ボックス 571"/>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73" name="テキスト ボックス 572"/>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74" name="テキスト ボックス 573"/>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75" name="テキスト ボックス 574"/>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76" name="テキスト ボックス 575"/>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86995</xdr:rowOff>
    </xdr:from>
    <xdr:to>
      <xdr:col>85</xdr:col>
      <xdr:colOff>171450</xdr:colOff>
      <xdr:row>55</xdr:row>
      <xdr:rowOff>18415</xdr:rowOff>
    </xdr:to>
    <xdr:sp macro="" textlink="">
      <xdr:nvSpPr>
        <xdr:cNvPr id="577" name="楕円 576"/>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53</xdr:row>
      <xdr:rowOff>121920</xdr:rowOff>
    </xdr:from>
    <xdr:ext cx="249555" cy="250190"/>
    <xdr:sp macro="" textlink="">
      <xdr:nvSpPr>
        <xdr:cNvPr id="578" name="失業対策事業費該当値テキスト"/>
        <xdr:cNvSpPr txBox="1"/>
      </xdr:nvSpPr>
      <xdr:spPr>
        <a:xfrm>
          <a:off x="147447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86995</xdr:rowOff>
    </xdr:from>
    <xdr:to>
      <xdr:col>81</xdr:col>
      <xdr:colOff>101600</xdr:colOff>
      <xdr:row>55</xdr:row>
      <xdr:rowOff>18415</xdr:rowOff>
    </xdr:to>
    <xdr:sp macro="" textlink="">
      <xdr:nvSpPr>
        <xdr:cNvPr id="579" name="楕円 578"/>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34925</xdr:rowOff>
    </xdr:from>
    <xdr:ext cx="246380" cy="250190"/>
    <xdr:sp macro="" textlink="">
      <xdr:nvSpPr>
        <xdr:cNvPr id="580" name="テキスト ボックス 579"/>
        <xdr:cNvSpPr txBox="1"/>
      </xdr:nvSpPr>
      <xdr:spPr>
        <a:xfrm>
          <a:off x="138328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86995</xdr:rowOff>
    </xdr:from>
    <xdr:to>
      <xdr:col>76</xdr:col>
      <xdr:colOff>165100</xdr:colOff>
      <xdr:row>55</xdr:row>
      <xdr:rowOff>18415</xdr:rowOff>
    </xdr:to>
    <xdr:sp macro="" textlink="">
      <xdr:nvSpPr>
        <xdr:cNvPr id="581" name="楕円 580"/>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171450</xdr:colOff>
      <xdr:row>53</xdr:row>
      <xdr:rowOff>34925</xdr:rowOff>
    </xdr:from>
    <xdr:ext cx="249555" cy="250190"/>
    <xdr:sp macro="" textlink="">
      <xdr:nvSpPr>
        <xdr:cNvPr id="582" name="テキスト ボックス 581"/>
        <xdr:cNvSpPr txBox="1"/>
      </xdr:nvSpPr>
      <xdr:spPr>
        <a:xfrm>
          <a:off x="130302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86995</xdr:rowOff>
    </xdr:from>
    <xdr:to>
      <xdr:col>72</xdr:col>
      <xdr:colOff>38100</xdr:colOff>
      <xdr:row>55</xdr:row>
      <xdr:rowOff>18415</xdr:rowOff>
    </xdr:to>
    <xdr:sp macro="" textlink="">
      <xdr:nvSpPr>
        <xdr:cNvPr id="583" name="楕円 582"/>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34925</xdr:rowOff>
    </xdr:from>
    <xdr:ext cx="246380" cy="250190"/>
    <xdr:sp macro="" textlink="">
      <xdr:nvSpPr>
        <xdr:cNvPr id="584" name="テキスト ボックス 583"/>
        <xdr:cNvSpPr txBox="1"/>
      </xdr:nvSpPr>
      <xdr:spPr>
        <a:xfrm>
          <a:off x="12226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86995</xdr:rowOff>
    </xdr:from>
    <xdr:to>
      <xdr:col>67</xdr:col>
      <xdr:colOff>101600</xdr:colOff>
      <xdr:row>55</xdr:row>
      <xdr:rowOff>18415</xdr:rowOff>
    </xdr:to>
    <xdr:sp macro="" textlink="">
      <xdr:nvSpPr>
        <xdr:cNvPr id="585" name="楕円 584"/>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34925</xdr:rowOff>
    </xdr:from>
    <xdr:ext cx="246380" cy="250190"/>
    <xdr:sp macro="" textlink="">
      <xdr:nvSpPr>
        <xdr:cNvPr id="586" name="テキスト ボックス 585"/>
        <xdr:cNvSpPr txBox="1"/>
      </xdr:nvSpPr>
      <xdr:spPr>
        <a:xfrm>
          <a:off x="11432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587" name="正方形/長方形 586"/>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588" name="正方形/長方形 587"/>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589" name="正方形/長方形 588"/>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590" name="正方形/長方形 589"/>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591" name="正方形/長方形 590"/>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592" name="正方形/長方形 591"/>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593" name="正方形/長方形 592"/>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594" name="正方形/長方形 593"/>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595" name="テキスト ボックス 594"/>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596" name="直線コネクタ 595"/>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597" name="直線コネクタ 596"/>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0190"/>
    <xdr:sp macro="" textlink="">
      <xdr:nvSpPr>
        <xdr:cNvPr id="598" name="テキスト ボックス 597"/>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599" name="直線コネクタ 598"/>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75</xdr:row>
      <xdr:rowOff>53340</xdr:rowOff>
    </xdr:from>
    <xdr:ext cx="595630" cy="250190"/>
    <xdr:sp macro="" textlink="">
      <xdr:nvSpPr>
        <xdr:cNvPr id="600" name="テキスト ボックス 599"/>
        <xdr:cNvSpPr txBox="1"/>
      </xdr:nvSpPr>
      <xdr:spPr>
        <a:xfrm>
          <a:off x="10669270" y="126301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01" name="直線コネクタ 600"/>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72</xdr:row>
      <xdr:rowOff>109220</xdr:rowOff>
    </xdr:from>
    <xdr:ext cx="595630" cy="250190"/>
    <xdr:sp macro="" textlink="">
      <xdr:nvSpPr>
        <xdr:cNvPr id="602" name="テキスト ボックス 601"/>
        <xdr:cNvSpPr txBox="1"/>
      </xdr:nvSpPr>
      <xdr:spPr>
        <a:xfrm>
          <a:off x="10669270" y="121831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03" name="直線コネクタ 602"/>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165100</xdr:rowOff>
    </xdr:from>
    <xdr:ext cx="595630" cy="250190"/>
    <xdr:sp macro="" textlink="">
      <xdr:nvSpPr>
        <xdr:cNvPr id="604" name="テキスト ボックス 603"/>
        <xdr:cNvSpPr txBox="1"/>
      </xdr:nvSpPr>
      <xdr:spPr>
        <a:xfrm>
          <a:off x="10669270" y="117360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05" name="直線コネクタ 604"/>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53340</xdr:rowOff>
    </xdr:from>
    <xdr:ext cx="595630" cy="250190"/>
    <xdr:sp macro="" textlink="">
      <xdr:nvSpPr>
        <xdr:cNvPr id="606" name="テキスト ボックス 605"/>
        <xdr:cNvSpPr txBox="1"/>
      </xdr:nvSpPr>
      <xdr:spPr>
        <a:xfrm>
          <a:off x="106692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07"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97790</xdr:rowOff>
    </xdr:from>
    <xdr:to>
      <xdr:col>85</xdr:col>
      <xdr:colOff>126365</xdr:colOff>
      <xdr:row>78</xdr:row>
      <xdr:rowOff>73025</xdr:rowOff>
    </xdr:to>
    <xdr:cxnSp macro="">
      <xdr:nvCxnSpPr>
        <xdr:cNvPr id="608" name="直線コネクタ 607"/>
        <xdr:cNvCxnSpPr/>
      </xdr:nvCxnSpPr>
      <xdr:spPr>
        <a:xfrm flipV="1">
          <a:off x="14698345" y="12171680"/>
          <a:ext cx="1270" cy="981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76200</xdr:rowOff>
    </xdr:from>
    <xdr:ext cx="534670" cy="253365"/>
    <xdr:sp macro="" textlink="">
      <xdr:nvSpPr>
        <xdr:cNvPr id="609" name="公債費最小値テキスト"/>
        <xdr:cNvSpPr txBox="1"/>
      </xdr:nvSpPr>
      <xdr:spPr>
        <a:xfrm>
          <a:off x="14744700" y="131559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73025</xdr:rowOff>
    </xdr:from>
    <xdr:to>
      <xdr:col>86</xdr:col>
      <xdr:colOff>25400</xdr:colOff>
      <xdr:row>78</xdr:row>
      <xdr:rowOff>73025</xdr:rowOff>
    </xdr:to>
    <xdr:cxnSp macro="">
      <xdr:nvCxnSpPr>
        <xdr:cNvPr id="610" name="直線コネクタ 609"/>
        <xdr:cNvCxnSpPr/>
      </xdr:nvCxnSpPr>
      <xdr:spPr>
        <a:xfrm>
          <a:off x="146113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71</xdr:row>
      <xdr:rowOff>45720</xdr:rowOff>
    </xdr:from>
    <xdr:ext cx="598805" cy="253365"/>
    <xdr:sp macro="" textlink="">
      <xdr:nvSpPr>
        <xdr:cNvPr id="611" name="公債費最大値テキスト"/>
        <xdr:cNvSpPr txBox="1"/>
      </xdr:nvSpPr>
      <xdr:spPr>
        <a:xfrm>
          <a:off x="14744700" y="119519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233,582</a:t>
          </a:r>
          <a:endParaRPr kumimoji="1" lang="ja-JP" altLang="en-US" sz="1000" b="1">
            <a:latin typeface="ＭＳ Ｐゴシック"/>
            <a:ea typeface="ＭＳ Ｐゴシック"/>
          </a:endParaRPr>
        </a:p>
      </xdr:txBody>
    </xdr:sp>
    <xdr:clientData/>
  </xdr:oneCellAnchor>
  <xdr:twoCellAnchor>
    <xdr:from>
      <xdr:col>85</xdr:col>
      <xdr:colOff>38100</xdr:colOff>
      <xdr:row>72</xdr:row>
      <xdr:rowOff>97790</xdr:rowOff>
    </xdr:from>
    <xdr:to>
      <xdr:col>86</xdr:col>
      <xdr:colOff>25400</xdr:colOff>
      <xdr:row>72</xdr:row>
      <xdr:rowOff>97790</xdr:rowOff>
    </xdr:to>
    <xdr:cxnSp macro="">
      <xdr:nvCxnSpPr>
        <xdr:cNvPr id="612" name="直線コネクタ 611"/>
        <xdr:cNvCxnSpPr/>
      </xdr:nvCxnSpPr>
      <xdr:spPr>
        <a:xfrm>
          <a:off x="14611350" y="121716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83185</xdr:rowOff>
    </xdr:from>
    <xdr:to>
      <xdr:col>85</xdr:col>
      <xdr:colOff>127000</xdr:colOff>
      <xdr:row>77</xdr:row>
      <xdr:rowOff>116205</xdr:rowOff>
    </xdr:to>
    <xdr:cxnSp macro="">
      <xdr:nvCxnSpPr>
        <xdr:cNvPr id="613" name="直線コネクタ 612"/>
        <xdr:cNvCxnSpPr/>
      </xdr:nvCxnSpPr>
      <xdr:spPr>
        <a:xfrm flipV="1">
          <a:off x="13938250" y="1299527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75</xdr:row>
      <xdr:rowOff>161290</xdr:rowOff>
    </xdr:from>
    <xdr:ext cx="534670" cy="250190"/>
    <xdr:sp macro="" textlink="">
      <xdr:nvSpPr>
        <xdr:cNvPr id="614" name="公債費平均値テキスト"/>
        <xdr:cNvSpPr txBox="1"/>
      </xdr:nvSpPr>
      <xdr:spPr>
        <a:xfrm>
          <a:off x="14744700" y="12738100"/>
          <a:ext cx="53467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138430</xdr:rowOff>
    </xdr:from>
    <xdr:to>
      <xdr:col>85</xdr:col>
      <xdr:colOff>171450</xdr:colOff>
      <xdr:row>77</xdr:row>
      <xdr:rowOff>70485</xdr:rowOff>
    </xdr:to>
    <xdr:sp macro="" textlink="">
      <xdr:nvSpPr>
        <xdr:cNvPr id="615" name="フローチャート: 判断 614"/>
        <xdr:cNvSpPr/>
      </xdr:nvSpPr>
      <xdr:spPr>
        <a:xfrm>
          <a:off x="14649450" y="128828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116205</xdr:rowOff>
    </xdr:from>
    <xdr:to>
      <xdr:col>81</xdr:col>
      <xdr:colOff>50800</xdr:colOff>
      <xdr:row>77</xdr:row>
      <xdr:rowOff>132080</xdr:rowOff>
    </xdr:to>
    <xdr:cxnSp macro="">
      <xdr:nvCxnSpPr>
        <xdr:cNvPr id="616" name="直線コネクタ 615"/>
        <xdr:cNvCxnSpPr/>
      </xdr:nvCxnSpPr>
      <xdr:spPr>
        <a:xfrm flipV="1">
          <a:off x="13144500" y="13028295"/>
          <a:ext cx="7937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133985</xdr:rowOff>
    </xdr:from>
    <xdr:to>
      <xdr:col>81</xdr:col>
      <xdr:colOff>101600</xdr:colOff>
      <xdr:row>77</xdr:row>
      <xdr:rowOff>66040</xdr:rowOff>
    </xdr:to>
    <xdr:sp macro="" textlink="">
      <xdr:nvSpPr>
        <xdr:cNvPr id="617" name="フローチャート: 判断 616"/>
        <xdr:cNvSpPr/>
      </xdr:nvSpPr>
      <xdr:spPr>
        <a:xfrm>
          <a:off x="13887450" y="1287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81915</xdr:rowOff>
    </xdr:from>
    <xdr:ext cx="531495" cy="253365"/>
    <xdr:sp macro="" textlink="">
      <xdr:nvSpPr>
        <xdr:cNvPr id="618" name="テキスト ボックス 617"/>
        <xdr:cNvSpPr txBox="1"/>
      </xdr:nvSpPr>
      <xdr:spPr>
        <a:xfrm>
          <a:off x="13709015" y="126587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77</xdr:row>
      <xdr:rowOff>132080</xdr:rowOff>
    </xdr:from>
    <xdr:to>
      <xdr:col>76</xdr:col>
      <xdr:colOff>114300</xdr:colOff>
      <xdr:row>77</xdr:row>
      <xdr:rowOff>150495</xdr:rowOff>
    </xdr:to>
    <xdr:cxnSp macro="">
      <xdr:nvCxnSpPr>
        <xdr:cNvPr id="619" name="直線コネクタ 618"/>
        <xdr:cNvCxnSpPr/>
      </xdr:nvCxnSpPr>
      <xdr:spPr>
        <a:xfrm flipV="1">
          <a:off x="12344400" y="1304417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140335</xdr:rowOff>
    </xdr:from>
    <xdr:to>
      <xdr:col>76</xdr:col>
      <xdr:colOff>165100</xdr:colOff>
      <xdr:row>77</xdr:row>
      <xdr:rowOff>72390</xdr:rowOff>
    </xdr:to>
    <xdr:sp macro="" textlink="">
      <xdr:nvSpPr>
        <xdr:cNvPr id="620" name="フローチャート: 判断 619"/>
        <xdr:cNvSpPr/>
      </xdr:nvSpPr>
      <xdr:spPr>
        <a:xfrm>
          <a:off x="13093700" y="12884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88265</xdr:rowOff>
    </xdr:from>
    <xdr:ext cx="534670" cy="250190"/>
    <xdr:sp macro="" textlink="">
      <xdr:nvSpPr>
        <xdr:cNvPr id="621" name="テキスト ボックス 620"/>
        <xdr:cNvSpPr txBox="1"/>
      </xdr:nvSpPr>
      <xdr:spPr>
        <a:xfrm>
          <a:off x="12896215" y="1266507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150495</xdr:rowOff>
    </xdr:from>
    <xdr:to>
      <xdr:col>71</xdr:col>
      <xdr:colOff>171450</xdr:colOff>
      <xdr:row>77</xdr:row>
      <xdr:rowOff>160655</xdr:rowOff>
    </xdr:to>
    <xdr:cxnSp macro="">
      <xdr:nvCxnSpPr>
        <xdr:cNvPr id="622" name="直線コネクタ 621"/>
        <xdr:cNvCxnSpPr/>
      </xdr:nvCxnSpPr>
      <xdr:spPr>
        <a:xfrm flipV="1">
          <a:off x="11537950" y="13062585"/>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154305</xdr:rowOff>
    </xdr:from>
    <xdr:to>
      <xdr:col>72</xdr:col>
      <xdr:colOff>38100</xdr:colOff>
      <xdr:row>77</xdr:row>
      <xdr:rowOff>86360</xdr:rowOff>
    </xdr:to>
    <xdr:sp macro="" textlink="">
      <xdr:nvSpPr>
        <xdr:cNvPr id="623" name="フローチャート: 判断 622"/>
        <xdr:cNvSpPr/>
      </xdr:nvSpPr>
      <xdr:spPr>
        <a:xfrm>
          <a:off x="12299950" y="1289875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75</xdr:row>
      <xdr:rowOff>102870</xdr:rowOff>
    </xdr:from>
    <xdr:ext cx="531495" cy="250190"/>
    <xdr:sp macro="" textlink="">
      <xdr:nvSpPr>
        <xdr:cNvPr id="624" name="テキスト ボックス 623"/>
        <xdr:cNvSpPr txBox="1"/>
      </xdr:nvSpPr>
      <xdr:spPr>
        <a:xfrm>
          <a:off x="12102465" y="1267968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76</xdr:row>
      <xdr:rowOff>163195</xdr:rowOff>
    </xdr:from>
    <xdr:to>
      <xdr:col>67</xdr:col>
      <xdr:colOff>101600</xdr:colOff>
      <xdr:row>77</xdr:row>
      <xdr:rowOff>95250</xdr:rowOff>
    </xdr:to>
    <xdr:sp macro="" textlink="">
      <xdr:nvSpPr>
        <xdr:cNvPr id="625" name="フローチャート: 判断 624"/>
        <xdr:cNvSpPr/>
      </xdr:nvSpPr>
      <xdr:spPr>
        <a:xfrm>
          <a:off x="11487150" y="129076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75</xdr:row>
      <xdr:rowOff>111125</xdr:rowOff>
    </xdr:from>
    <xdr:ext cx="531495" cy="252730"/>
    <xdr:sp macro="" textlink="">
      <xdr:nvSpPr>
        <xdr:cNvPr id="626" name="テキスト ボックス 625"/>
        <xdr:cNvSpPr txBox="1"/>
      </xdr:nvSpPr>
      <xdr:spPr>
        <a:xfrm>
          <a:off x="11308715" y="1268793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27" name="テキスト ボックス 626"/>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28" name="テキスト ボックス 627"/>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29" name="テキスト ボックス 628"/>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30" name="テキスト ボックス 629"/>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31" name="テキスト ボックス 630"/>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77</xdr:row>
      <xdr:rowOff>33655</xdr:rowOff>
    </xdr:from>
    <xdr:to>
      <xdr:col>85</xdr:col>
      <xdr:colOff>171450</xdr:colOff>
      <xdr:row>77</xdr:row>
      <xdr:rowOff>132715</xdr:rowOff>
    </xdr:to>
    <xdr:sp macro="" textlink="">
      <xdr:nvSpPr>
        <xdr:cNvPr id="632" name="楕円 631"/>
        <xdr:cNvSpPr/>
      </xdr:nvSpPr>
      <xdr:spPr>
        <a:xfrm>
          <a:off x="14649450" y="1294574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77</xdr:row>
      <xdr:rowOff>12700</xdr:rowOff>
    </xdr:from>
    <xdr:ext cx="534670" cy="250190"/>
    <xdr:sp macro="" textlink="">
      <xdr:nvSpPr>
        <xdr:cNvPr id="633" name="公債費該当値テキスト"/>
        <xdr:cNvSpPr txBox="1"/>
      </xdr:nvSpPr>
      <xdr:spPr>
        <a:xfrm>
          <a:off x="14744700" y="129247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77</xdr:row>
      <xdr:rowOff>66675</xdr:rowOff>
    </xdr:from>
    <xdr:to>
      <xdr:col>81</xdr:col>
      <xdr:colOff>101600</xdr:colOff>
      <xdr:row>77</xdr:row>
      <xdr:rowOff>165735</xdr:rowOff>
    </xdr:to>
    <xdr:sp macro="" textlink="">
      <xdr:nvSpPr>
        <xdr:cNvPr id="634" name="楕円 633"/>
        <xdr:cNvSpPr/>
      </xdr:nvSpPr>
      <xdr:spPr>
        <a:xfrm>
          <a:off x="13887450" y="129787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156845</xdr:rowOff>
    </xdr:from>
    <xdr:ext cx="531495" cy="253365"/>
    <xdr:sp macro="" textlink="">
      <xdr:nvSpPr>
        <xdr:cNvPr id="635" name="テキスト ボックス 634"/>
        <xdr:cNvSpPr txBox="1"/>
      </xdr:nvSpPr>
      <xdr:spPr>
        <a:xfrm>
          <a:off x="13709015" y="130689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82550</xdr:rowOff>
    </xdr:from>
    <xdr:to>
      <xdr:col>76</xdr:col>
      <xdr:colOff>165100</xdr:colOff>
      <xdr:row>78</xdr:row>
      <xdr:rowOff>14605</xdr:rowOff>
    </xdr:to>
    <xdr:sp macro="" textlink="">
      <xdr:nvSpPr>
        <xdr:cNvPr id="636" name="楕円 635"/>
        <xdr:cNvSpPr/>
      </xdr:nvSpPr>
      <xdr:spPr>
        <a:xfrm>
          <a:off x="13093700" y="129946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78</xdr:row>
      <xdr:rowOff>5715</xdr:rowOff>
    </xdr:from>
    <xdr:ext cx="534670" cy="253365"/>
    <xdr:sp macro="" textlink="">
      <xdr:nvSpPr>
        <xdr:cNvPr id="637" name="テキスト ボックス 636"/>
        <xdr:cNvSpPr txBox="1"/>
      </xdr:nvSpPr>
      <xdr:spPr>
        <a:xfrm>
          <a:off x="12896215" y="130854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77</xdr:row>
      <xdr:rowOff>100330</xdr:rowOff>
    </xdr:from>
    <xdr:to>
      <xdr:col>72</xdr:col>
      <xdr:colOff>38100</xdr:colOff>
      <xdr:row>78</xdr:row>
      <xdr:rowOff>32385</xdr:rowOff>
    </xdr:to>
    <xdr:sp macro="" textlink="">
      <xdr:nvSpPr>
        <xdr:cNvPr id="638" name="楕円 637"/>
        <xdr:cNvSpPr/>
      </xdr:nvSpPr>
      <xdr:spPr>
        <a:xfrm>
          <a:off x="12299950" y="130124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78</xdr:row>
      <xdr:rowOff>23495</xdr:rowOff>
    </xdr:from>
    <xdr:ext cx="531495" cy="253365"/>
    <xdr:sp macro="" textlink="">
      <xdr:nvSpPr>
        <xdr:cNvPr id="639" name="テキスト ボックス 638"/>
        <xdr:cNvSpPr txBox="1"/>
      </xdr:nvSpPr>
      <xdr:spPr>
        <a:xfrm>
          <a:off x="12102465" y="131032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110490</xdr:rowOff>
    </xdr:from>
    <xdr:to>
      <xdr:col>67</xdr:col>
      <xdr:colOff>101600</xdr:colOff>
      <xdr:row>78</xdr:row>
      <xdr:rowOff>41910</xdr:rowOff>
    </xdr:to>
    <xdr:sp macro="" textlink="">
      <xdr:nvSpPr>
        <xdr:cNvPr id="640" name="楕円 639"/>
        <xdr:cNvSpPr/>
      </xdr:nvSpPr>
      <xdr:spPr>
        <a:xfrm>
          <a:off x="11487150" y="13022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78</xdr:row>
      <xdr:rowOff>33655</xdr:rowOff>
    </xdr:from>
    <xdr:ext cx="531495" cy="250190"/>
    <xdr:sp macro="" textlink="">
      <xdr:nvSpPr>
        <xdr:cNvPr id="641" name="テキスト ボックス 640"/>
        <xdr:cNvSpPr txBox="1"/>
      </xdr:nvSpPr>
      <xdr:spPr>
        <a:xfrm>
          <a:off x="11308715" y="1311338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42" name="正方形/長方形 641"/>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43" name="正方形/長方形 642"/>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44" name="正方形/長方形 643"/>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45" name="正方形/長方形 644"/>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46" name="正方形/長方形 645"/>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47" name="正方形/長方形 646"/>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48" name="正方形/長方形 647"/>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31,725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49" name="正方形/長方形 648"/>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50" name="テキスト ボックス 649"/>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51" name="直線コネクタ 650"/>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171450</xdr:colOff>
      <xdr:row>99</xdr:row>
      <xdr:rowOff>44450</xdr:rowOff>
    </xdr:to>
    <xdr:cxnSp macro="">
      <xdr:nvCxnSpPr>
        <xdr:cNvPr id="652" name="直線コネクタ 651"/>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5745" cy="259080"/>
    <xdr:sp macro="" textlink="">
      <xdr:nvSpPr>
        <xdr:cNvPr id="653" name="テキスト ボックス 652"/>
        <xdr:cNvSpPr txBox="1"/>
      </xdr:nvSpPr>
      <xdr:spPr>
        <a:xfrm>
          <a:off x="10977880" y="165328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171450</xdr:colOff>
      <xdr:row>97</xdr:row>
      <xdr:rowOff>6350</xdr:rowOff>
    </xdr:to>
    <xdr:cxnSp macro="">
      <xdr:nvCxnSpPr>
        <xdr:cNvPr id="654" name="直線コネクタ 653"/>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5630" cy="259080"/>
    <xdr:sp macro="" textlink="">
      <xdr:nvSpPr>
        <xdr:cNvPr id="655" name="テキスト ボックス 654"/>
        <xdr:cNvSpPr txBox="1"/>
      </xdr:nvSpPr>
      <xdr:spPr>
        <a:xfrm>
          <a:off x="10669270" y="16151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171450</xdr:colOff>
      <xdr:row>94</xdr:row>
      <xdr:rowOff>139700</xdr:rowOff>
    </xdr:to>
    <xdr:cxnSp macro="">
      <xdr:nvCxnSpPr>
        <xdr:cNvPr id="656" name="直線コネクタ 655"/>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5630" cy="255905"/>
    <xdr:sp macro="" textlink="">
      <xdr:nvSpPr>
        <xdr:cNvPr id="657" name="テキスト ボックス 656"/>
        <xdr:cNvSpPr txBox="1"/>
      </xdr:nvSpPr>
      <xdr:spPr>
        <a:xfrm>
          <a:off x="10669270" y="157708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171450</xdr:colOff>
      <xdr:row>92</xdr:row>
      <xdr:rowOff>101600</xdr:rowOff>
    </xdr:to>
    <xdr:cxnSp macro="">
      <xdr:nvCxnSpPr>
        <xdr:cNvPr id="658" name="直線コネクタ 657"/>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5630" cy="259080"/>
    <xdr:sp macro="" textlink="">
      <xdr:nvSpPr>
        <xdr:cNvPr id="659" name="テキスト ボックス 658"/>
        <xdr:cNvSpPr txBox="1"/>
      </xdr:nvSpPr>
      <xdr:spPr>
        <a:xfrm>
          <a:off x="10669270" y="1538986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61595</xdr:rowOff>
    </xdr:from>
    <xdr:to>
      <xdr:col>89</xdr:col>
      <xdr:colOff>171450</xdr:colOff>
      <xdr:row>90</xdr:row>
      <xdr:rowOff>61595</xdr:rowOff>
    </xdr:to>
    <xdr:cxnSp macro="">
      <xdr:nvCxnSpPr>
        <xdr:cNvPr id="660" name="直線コネクタ 659"/>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90805</xdr:rowOff>
    </xdr:from>
    <xdr:ext cx="595630" cy="250825"/>
    <xdr:sp macro="" textlink="">
      <xdr:nvSpPr>
        <xdr:cNvPr id="661" name="テキスト ボックス 660"/>
        <xdr:cNvSpPr txBox="1"/>
      </xdr:nvSpPr>
      <xdr:spPr>
        <a:xfrm>
          <a:off x="10669270" y="1501457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62" name="直線コネクタ 661"/>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63" name="テキスト ボックス 662"/>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64"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132715</xdr:rowOff>
    </xdr:from>
    <xdr:to>
      <xdr:col>85</xdr:col>
      <xdr:colOff>126365</xdr:colOff>
      <xdr:row>99</xdr:row>
      <xdr:rowOff>42545</xdr:rowOff>
    </xdr:to>
    <xdr:cxnSp macro="">
      <xdr:nvCxnSpPr>
        <xdr:cNvPr id="665" name="直線コネクタ 664"/>
        <xdr:cNvCxnSpPr/>
      </xdr:nvCxnSpPr>
      <xdr:spPr>
        <a:xfrm flipV="1">
          <a:off x="14698345" y="15391765"/>
          <a:ext cx="1270" cy="1281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99</xdr:row>
      <xdr:rowOff>46355</xdr:rowOff>
    </xdr:from>
    <xdr:ext cx="378460" cy="259080"/>
    <xdr:sp macro="" textlink="">
      <xdr:nvSpPr>
        <xdr:cNvPr id="666" name="積立金最小値テキスト"/>
        <xdr:cNvSpPr txBox="1"/>
      </xdr:nvSpPr>
      <xdr:spPr>
        <a:xfrm>
          <a:off x="14744700" y="166770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42545</xdr:rowOff>
    </xdr:from>
    <xdr:to>
      <xdr:col>86</xdr:col>
      <xdr:colOff>25400</xdr:colOff>
      <xdr:row>99</xdr:row>
      <xdr:rowOff>42545</xdr:rowOff>
    </xdr:to>
    <xdr:cxnSp macro="">
      <xdr:nvCxnSpPr>
        <xdr:cNvPr id="667" name="直線コネクタ 666"/>
        <xdr:cNvCxnSpPr/>
      </xdr:nvCxnSpPr>
      <xdr:spPr>
        <a:xfrm>
          <a:off x="14611350" y="166731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90</xdr:row>
      <xdr:rowOff>77470</xdr:rowOff>
    </xdr:from>
    <xdr:ext cx="598805" cy="256540"/>
    <xdr:sp macro="" textlink="">
      <xdr:nvSpPr>
        <xdr:cNvPr id="668" name="積立金最大値テキスト"/>
        <xdr:cNvSpPr txBox="1"/>
      </xdr:nvSpPr>
      <xdr:spPr>
        <a:xfrm>
          <a:off x="14744700" y="15168880"/>
          <a:ext cx="59880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336,888</a:t>
          </a:r>
          <a:endParaRPr kumimoji="1" lang="ja-JP" altLang="en-US" sz="1000" b="1">
            <a:latin typeface="ＭＳ Ｐゴシック"/>
            <a:ea typeface="ＭＳ Ｐゴシック"/>
          </a:endParaRPr>
        </a:p>
      </xdr:txBody>
    </xdr:sp>
    <xdr:clientData/>
  </xdr:oneCellAnchor>
  <xdr:twoCellAnchor>
    <xdr:from>
      <xdr:col>85</xdr:col>
      <xdr:colOff>38100</xdr:colOff>
      <xdr:row>91</xdr:row>
      <xdr:rowOff>132715</xdr:rowOff>
    </xdr:from>
    <xdr:to>
      <xdr:col>86</xdr:col>
      <xdr:colOff>25400</xdr:colOff>
      <xdr:row>91</xdr:row>
      <xdr:rowOff>132715</xdr:rowOff>
    </xdr:to>
    <xdr:cxnSp macro="">
      <xdr:nvCxnSpPr>
        <xdr:cNvPr id="669" name="直線コネクタ 668"/>
        <xdr:cNvCxnSpPr/>
      </xdr:nvCxnSpPr>
      <xdr:spPr>
        <a:xfrm>
          <a:off x="14611350" y="15391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140335</xdr:rowOff>
    </xdr:from>
    <xdr:to>
      <xdr:col>85</xdr:col>
      <xdr:colOff>127000</xdr:colOff>
      <xdr:row>97</xdr:row>
      <xdr:rowOff>141605</xdr:rowOff>
    </xdr:to>
    <xdr:cxnSp macro="">
      <xdr:nvCxnSpPr>
        <xdr:cNvPr id="670" name="直線コネクタ 669"/>
        <xdr:cNvCxnSpPr/>
      </xdr:nvCxnSpPr>
      <xdr:spPr>
        <a:xfrm>
          <a:off x="13938250" y="16428085"/>
          <a:ext cx="762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97</xdr:row>
      <xdr:rowOff>137160</xdr:rowOff>
    </xdr:from>
    <xdr:ext cx="534670" cy="259080"/>
    <xdr:sp macro="" textlink="">
      <xdr:nvSpPr>
        <xdr:cNvPr id="671" name="積立金平均値テキスト"/>
        <xdr:cNvSpPr txBox="1"/>
      </xdr:nvSpPr>
      <xdr:spPr>
        <a:xfrm>
          <a:off x="14744700" y="164249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46,656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158750</xdr:rowOff>
    </xdr:from>
    <xdr:to>
      <xdr:col>85</xdr:col>
      <xdr:colOff>171450</xdr:colOff>
      <xdr:row>98</xdr:row>
      <xdr:rowOff>88900</xdr:rowOff>
    </xdr:to>
    <xdr:sp macro="" textlink="">
      <xdr:nvSpPr>
        <xdr:cNvPr id="672" name="フローチャート: 判断 671"/>
        <xdr:cNvSpPr/>
      </xdr:nvSpPr>
      <xdr:spPr>
        <a:xfrm>
          <a:off x="14649450" y="1644650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140335</xdr:rowOff>
    </xdr:from>
    <xdr:to>
      <xdr:col>81</xdr:col>
      <xdr:colOff>50800</xdr:colOff>
      <xdr:row>97</xdr:row>
      <xdr:rowOff>165100</xdr:rowOff>
    </xdr:to>
    <xdr:cxnSp macro="">
      <xdr:nvCxnSpPr>
        <xdr:cNvPr id="673" name="直線コネクタ 672"/>
        <xdr:cNvCxnSpPr/>
      </xdr:nvCxnSpPr>
      <xdr:spPr>
        <a:xfrm flipV="1">
          <a:off x="13144500" y="16428085"/>
          <a:ext cx="7937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8890</xdr:rowOff>
    </xdr:from>
    <xdr:to>
      <xdr:col>81</xdr:col>
      <xdr:colOff>101600</xdr:colOff>
      <xdr:row>98</xdr:row>
      <xdr:rowOff>110490</xdr:rowOff>
    </xdr:to>
    <xdr:sp macro="" textlink="">
      <xdr:nvSpPr>
        <xdr:cNvPr id="674" name="フローチャート: 判断 673"/>
        <xdr:cNvSpPr/>
      </xdr:nvSpPr>
      <xdr:spPr>
        <a:xfrm>
          <a:off x="13887450" y="1646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98</xdr:row>
      <xdr:rowOff>101600</xdr:rowOff>
    </xdr:from>
    <xdr:ext cx="531495" cy="259080"/>
    <xdr:sp macro="" textlink="">
      <xdr:nvSpPr>
        <xdr:cNvPr id="675" name="テキスト ボックス 674"/>
        <xdr:cNvSpPr txBox="1"/>
      </xdr:nvSpPr>
      <xdr:spPr>
        <a:xfrm>
          <a:off x="13709015" y="165608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41,066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48260</xdr:rowOff>
    </xdr:from>
    <xdr:to>
      <xdr:col>76</xdr:col>
      <xdr:colOff>114300</xdr:colOff>
      <xdr:row>97</xdr:row>
      <xdr:rowOff>165100</xdr:rowOff>
    </xdr:to>
    <xdr:cxnSp macro="">
      <xdr:nvCxnSpPr>
        <xdr:cNvPr id="676" name="直線コネクタ 675"/>
        <xdr:cNvCxnSpPr/>
      </xdr:nvCxnSpPr>
      <xdr:spPr>
        <a:xfrm>
          <a:off x="12344400" y="16336010"/>
          <a:ext cx="8001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4445</xdr:rowOff>
    </xdr:from>
    <xdr:to>
      <xdr:col>76</xdr:col>
      <xdr:colOff>165100</xdr:colOff>
      <xdr:row>98</xdr:row>
      <xdr:rowOff>106045</xdr:rowOff>
    </xdr:to>
    <xdr:sp macro="" textlink="">
      <xdr:nvSpPr>
        <xdr:cNvPr id="677" name="フローチャート: 判断 676"/>
        <xdr:cNvSpPr/>
      </xdr:nvSpPr>
      <xdr:spPr>
        <a:xfrm>
          <a:off x="13093700" y="16463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97790</xdr:rowOff>
    </xdr:from>
    <xdr:ext cx="534670" cy="255905"/>
    <xdr:sp macro="" textlink="">
      <xdr:nvSpPr>
        <xdr:cNvPr id="678" name="テキスト ボックス 677"/>
        <xdr:cNvSpPr txBox="1"/>
      </xdr:nvSpPr>
      <xdr:spPr>
        <a:xfrm>
          <a:off x="12896215" y="16556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42,124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48260</xdr:rowOff>
    </xdr:from>
    <xdr:to>
      <xdr:col>71</xdr:col>
      <xdr:colOff>171450</xdr:colOff>
      <xdr:row>98</xdr:row>
      <xdr:rowOff>101600</xdr:rowOff>
    </xdr:to>
    <xdr:cxnSp macro="">
      <xdr:nvCxnSpPr>
        <xdr:cNvPr id="679" name="直線コネクタ 678"/>
        <xdr:cNvCxnSpPr/>
      </xdr:nvCxnSpPr>
      <xdr:spPr>
        <a:xfrm flipV="1">
          <a:off x="11537950" y="16336010"/>
          <a:ext cx="80645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160655</xdr:rowOff>
    </xdr:from>
    <xdr:to>
      <xdr:col>72</xdr:col>
      <xdr:colOff>38100</xdr:colOff>
      <xdr:row>98</xdr:row>
      <xdr:rowOff>90805</xdr:rowOff>
    </xdr:to>
    <xdr:sp macro="" textlink="">
      <xdr:nvSpPr>
        <xdr:cNvPr id="680" name="フローチャート: 判断 679"/>
        <xdr:cNvSpPr/>
      </xdr:nvSpPr>
      <xdr:spPr>
        <a:xfrm>
          <a:off x="12299950" y="1644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81915</xdr:rowOff>
    </xdr:from>
    <xdr:ext cx="531495" cy="259080"/>
    <xdr:sp macro="" textlink="">
      <xdr:nvSpPr>
        <xdr:cNvPr id="681" name="テキスト ボックス 680"/>
        <xdr:cNvSpPr txBox="1"/>
      </xdr:nvSpPr>
      <xdr:spPr>
        <a:xfrm>
          <a:off x="12102465" y="165411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60960</xdr:rowOff>
    </xdr:from>
    <xdr:to>
      <xdr:col>67</xdr:col>
      <xdr:colOff>101600</xdr:colOff>
      <xdr:row>98</xdr:row>
      <xdr:rowOff>162560</xdr:rowOff>
    </xdr:to>
    <xdr:sp macro="" textlink="">
      <xdr:nvSpPr>
        <xdr:cNvPr id="682" name="フローチャート: 判断 681"/>
        <xdr:cNvSpPr/>
      </xdr:nvSpPr>
      <xdr:spPr>
        <a:xfrm>
          <a:off x="11487150" y="1652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153670</xdr:rowOff>
    </xdr:from>
    <xdr:ext cx="531495" cy="259080"/>
    <xdr:sp macro="" textlink="">
      <xdr:nvSpPr>
        <xdr:cNvPr id="683" name="テキスト ボックス 682"/>
        <xdr:cNvSpPr txBox="1"/>
      </xdr:nvSpPr>
      <xdr:spPr>
        <a:xfrm>
          <a:off x="11308715" y="16612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27,337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84" name="テキスト ボックス 683"/>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685" name="テキスト ボックス 684"/>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686" name="テキスト ボックス 685"/>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687" name="テキスト ボックス 686"/>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688" name="テキスト ボックス 687"/>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90805</xdr:rowOff>
    </xdr:from>
    <xdr:to>
      <xdr:col>85</xdr:col>
      <xdr:colOff>171450</xdr:colOff>
      <xdr:row>98</xdr:row>
      <xdr:rowOff>20955</xdr:rowOff>
    </xdr:to>
    <xdr:sp macro="" textlink="">
      <xdr:nvSpPr>
        <xdr:cNvPr id="689" name="楕円 688"/>
        <xdr:cNvSpPr/>
      </xdr:nvSpPr>
      <xdr:spPr>
        <a:xfrm>
          <a:off x="14649450" y="163785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96</xdr:row>
      <xdr:rowOff>113665</xdr:rowOff>
    </xdr:from>
    <xdr:ext cx="534670" cy="258445"/>
    <xdr:sp macro="" textlink="">
      <xdr:nvSpPr>
        <xdr:cNvPr id="690" name="積立金該当値テキスト"/>
        <xdr:cNvSpPr txBox="1"/>
      </xdr:nvSpPr>
      <xdr:spPr>
        <a:xfrm>
          <a:off x="14744700" y="162299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89535</xdr:rowOff>
    </xdr:from>
    <xdr:to>
      <xdr:col>81</xdr:col>
      <xdr:colOff>101600</xdr:colOff>
      <xdr:row>98</xdr:row>
      <xdr:rowOff>19685</xdr:rowOff>
    </xdr:to>
    <xdr:sp macro="" textlink="">
      <xdr:nvSpPr>
        <xdr:cNvPr id="691" name="楕円 690"/>
        <xdr:cNvSpPr/>
      </xdr:nvSpPr>
      <xdr:spPr>
        <a:xfrm>
          <a:off x="13887450" y="1637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36195</xdr:rowOff>
    </xdr:from>
    <xdr:ext cx="531495" cy="259080"/>
    <xdr:sp macro="" textlink="">
      <xdr:nvSpPr>
        <xdr:cNvPr id="692" name="テキスト ボックス 691"/>
        <xdr:cNvSpPr txBox="1"/>
      </xdr:nvSpPr>
      <xdr:spPr>
        <a:xfrm>
          <a:off x="13709015" y="161524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114300</xdr:rowOff>
    </xdr:from>
    <xdr:to>
      <xdr:col>76</xdr:col>
      <xdr:colOff>165100</xdr:colOff>
      <xdr:row>98</xdr:row>
      <xdr:rowOff>44450</xdr:rowOff>
    </xdr:to>
    <xdr:sp macro="" textlink="">
      <xdr:nvSpPr>
        <xdr:cNvPr id="693" name="楕円 692"/>
        <xdr:cNvSpPr/>
      </xdr:nvSpPr>
      <xdr:spPr>
        <a:xfrm>
          <a:off x="13093700" y="1640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60960</xdr:rowOff>
    </xdr:from>
    <xdr:ext cx="534670" cy="259080"/>
    <xdr:sp macro="" textlink="">
      <xdr:nvSpPr>
        <xdr:cNvPr id="694" name="テキスト ボックス 693"/>
        <xdr:cNvSpPr txBox="1"/>
      </xdr:nvSpPr>
      <xdr:spPr>
        <a:xfrm>
          <a:off x="12896215" y="161772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58,275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168910</xdr:rowOff>
    </xdr:from>
    <xdr:to>
      <xdr:col>72</xdr:col>
      <xdr:colOff>38100</xdr:colOff>
      <xdr:row>97</xdr:row>
      <xdr:rowOff>99060</xdr:rowOff>
    </xdr:to>
    <xdr:sp macro="" textlink="">
      <xdr:nvSpPr>
        <xdr:cNvPr id="695" name="楕円 694"/>
        <xdr:cNvSpPr/>
      </xdr:nvSpPr>
      <xdr:spPr>
        <a:xfrm>
          <a:off x="12299950" y="162852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115570</xdr:rowOff>
    </xdr:from>
    <xdr:ext cx="531495" cy="259080"/>
    <xdr:sp macro="" textlink="">
      <xdr:nvSpPr>
        <xdr:cNvPr id="696" name="テキスト ボックス 695"/>
        <xdr:cNvSpPr txBox="1"/>
      </xdr:nvSpPr>
      <xdr:spPr>
        <a:xfrm>
          <a:off x="12102465" y="160604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89,060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50800</xdr:rowOff>
    </xdr:from>
    <xdr:to>
      <xdr:col>67</xdr:col>
      <xdr:colOff>101600</xdr:colOff>
      <xdr:row>98</xdr:row>
      <xdr:rowOff>152400</xdr:rowOff>
    </xdr:to>
    <xdr:sp macro="" textlink="">
      <xdr:nvSpPr>
        <xdr:cNvPr id="697" name="楕円 696"/>
        <xdr:cNvSpPr/>
      </xdr:nvSpPr>
      <xdr:spPr>
        <a:xfrm>
          <a:off x="11487150" y="1651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168910</xdr:rowOff>
    </xdr:from>
    <xdr:ext cx="531495" cy="255905"/>
    <xdr:sp macro="" textlink="">
      <xdr:nvSpPr>
        <xdr:cNvPr id="698" name="テキスト ボックス 697"/>
        <xdr:cNvSpPr txBox="1"/>
      </xdr:nvSpPr>
      <xdr:spPr>
        <a:xfrm>
          <a:off x="11308715" y="162852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29,992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699" name="正方形/長方形 698"/>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00" name="正方形/長方形 699"/>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01" name="正方形/長方形 700"/>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02" name="正方形/長方形 701"/>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03" name="正方形/長方形 702"/>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04" name="正方形/長方形 703"/>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05" name="正方形/長方形 704"/>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06" name="正方形/長方形 705"/>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20345"/>
    <xdr:sp macro="" textlink="">
      <xdr:nvSpPr>
        <xdr:cNvPr id="707" name="テキスト ボックス 706"/>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08" name="直線コネクタ 707"/>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136525</xdr:rowOff>
    </xdr:from>
    <xdr:to>
      <xdr:col>120</xdr:col>
      <xdr:colOff>114300</xdr:colOff>
      <xdr:row>38</xdr:row>
      <xdr:rowOff>136525</xdr:rowOff>
    </xdr:to>
    <xdr:cxnSp macro="">
      <xdr:nvCxnSpPr>
        <xdr:cNvPr id="709" name="直線コネクタ 708"/>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165100</xdr:rowOff>
    </xdr:from>
    <xdr:ext cx="245745" cy="250190"/>
    <xdr:sp macro="" textlink="">
      <xdr:nvSpPr>
        <xdr:cNvPr id="710" name="テキスト ボックス 709"/>
        <xdr:cNvSpPr txBox="1"/>
      </xdr:nvSpPr>
      <xdr:spPr>
        <a:xfrm>
          <a:off x="16248380" y="63715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24765</xdr:rowOff>
    </xdr:from>
    <xdr:to>
      <xdr:col>120</xdr:col>
      <xdr:colOff>114300</xdr:colOff>
      <xdr:row>36</xdr:row>
      <xdr:rowOff>24765</xdr:rowOff>
    </xdr:to>
    <xdr:cxnSp macro="">
      <xdr:nvCxnSpPr>
        <xdr:cNvPr id="711" name="直線コネクタ 710"/>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53340</xdr:rowOff>
    </xdr:from>
    <xdr:ext cx="531495" cy="250190"/>
    <xdr:sp macro="" textlink="">
      <xdr:nvSpPr>
        <xdr:cNvPr id="712" name="テキスト ボックス 711"/>
        <xdr:cNvSpPr txBox="1"/>
      </xdr:nvSpPr>
      <xdr:spPr>
        <a:xfrm>
          <a:off x="15984855" y="59245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33</xdr:row>
      <xdr:rowOff>80645</xdr:rowOff>
    </xdr:from>
    <xdr:to>
      <xdr:col>120</xdr:col>
      <xdr:colOff>114300</xdr:colOff>
      <xdr:row>33</xdr:row>
      <xdr:rowOff>80645</xdr:rowOff>
    </xdr:to>
    <xdr:cxnSp macro="">
      <xdr:nvCxnSpPr>
        <xdr:cNvPr id="713" name="直線コネクタ 712"/>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32</xdr:row>
      <xdr:rowOff>109220</xdr:rowOff>
    </xdr:from>
    <xdr:ext cx="531495" cy="250190"/>
    <xdr:sp macro="" textlink="">
      <xdr:nvSpPr>
        <xdr:cNvPr id="714" name="テキスト ボックス 713"/>
        <xdr:cNvSpPr txBox="1"/>
      </xdr:nvSpPr>
      <xdr:spPr>
        <a:xfrm>
          <a:off x="15984855" y="54775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30</xdr:row>
      <xdr:rowOff>136525</xdr:rowOff>
    </xdr:from>
    <xdr:to>
      <xdr:col>120</xdr:col>
      <xdr:colOff>114300</xdr:colOff>
      <xdr:row>30</xdr:row>
      <xdr:rowOff>136525</xdr:rowOff>
    </xdr:to>
    <xdr:cxnSp macro="">
      <xdr:nvCxnSpPr>
        <xdr:cNvPr id="715" name="直線コネクタ 714"/>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165100</xdr:rowOff>
    </xdr:from>
    <xdr:ext cx="531495" cy="250190"/>
    <xdr:sp macro="" textlink="">
      <xdr:nvSpPr>
        <xdr:cNvPr id="716" name="テキスト ボックス 715"/>
        <xdr:cNvSpPr txBox="1"/>
      </xdr:nvSpPr>
      <xdr:spPr>
        <a:xfrm>
          <a:off x="15984855" y="50304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17" name="直線コネクタ 716"/>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53340</xdr:rowOff>
    </xdr:from>
    <xdr:ext cx="531495" cy="250190"/>
    <xdr:sp macro="" textlink="">
      <xdr:nvSpPr>
        <xdr:cNvPr id="718" name="テキスト ボックス 717"/>
        <xdr:cNvSpPr txBox="1"/>
      </xdr:nvSpPr>
      <xdr:spPr>
        <a:xfrm>
          <a:off x="159848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19"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35560</xdr:rowOff>
    </xdr:from>
    <xdr:to>
      <xdr:col>116</xdr:col>
      <xdr:colOff>62865</xdr:colOff>
      <xdr:row>38</xdr:row>
      <xdr:rowOff>136525</xdr:rowOff>
    </xdr:to>
    <xdr:cxnSp macro="">
      <xdr:nvCxnSpPr>
        <xdr:cNvPr id="720" name="直線コネクタ 719"/>
        <xdr:cNvCxnSpPr/>
      </xdr:nvCxnSpPr>
      <xdr:spPr>
        <a:xfrm flipV="1">
          <a:off x="19949795" y="5068570"/>
          <a:ext cx="1270" cy="14420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140335</xdr:rowOff>
    </xdr:from>
    <xdr:ext cx="249555" cy="250190"/>
    <xdr:sp macro="" textlink="">
      <xdr:nvSpPr>
        <xdr:cNvPr id="721" name="投資及び出資金最小値テキスト"/>
        <xdr:cNvSpPr txBox="1"/>
      </xdr:nvSpPr>
      <xdr:spPr>
        <a:xfrm>
          <a:off x="20002500" y="65144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136525</xdr:rowOff>
    </xdr:from>
    <xdr:to>
      <xdr:col>116</xdr:col>
      <xdr:colOff>152400</xdr:colOff>
      <xdr:row>38</xdr:row>
      <xdr:rowOff>136525</xdr:rowOff>
    </xdr:to>
    <xdr:cxnSp macro="">
      <xdr:nvCxnSpPr>
        <xdr:cNvPr id="722" name="直線コネクタ 721"/>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151130</xdr:rowOff>
    </xdr:from>
    <xdr:ext cx="534670" cy="253365"/>
    <xdr:sp macro="" textlink="">
      <xdr:nvSpPr>
        <xdr:cNvPr id="723" name="投資及び出資金最大値テキスト"/>
        <xdr:cNvSpPr txBox="1"/>
      </xdr:nvSpPr>
      <xdr:spPr>
        <a:xfrm>
          <a:off x="20002500" y="484886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32,266</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35560</xdr:rowOff>
    </xdr:from>
    <xdr:to>
      <xdr:col>116</xdr:col>
      <xdr:colOff>152400</xdr:colOff>
      <xdr:row>30</xdr:row>
      <xdr:rowOff>35560</xdr:rowOff>
    </xdr:to>
    <xdr:cxnSp macro="">
      <xdr:nvCxnSpPr>
        <xdr:cNvPr id="724" name="直線コネクタ 723"/>
        <xdr:cNvCxnSpPr/>
      </xdr:nvCxnSpPr>
      <xdr:spPr>
        <a:xfrm>
          <a:off x="19881850" y="50685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37</xdr:row>
      <xdr:rowOff>70485</xdr:rowOff>
    </xdr:from>
    <xdr:to>
      <xdr:col>116</xdr:col>
      <xdr:colOff>63500</xdr:colOff>
      <xdr:row>37</xdr:row>
      <xdr:rowOff>75565</xdr:rowOff>
    </xdr:to>
    <xdr:cxnSp macro="">
      <xdr:nvCxnSpPr>
        <xdr:cNvPr id="725" name="直線コネクタ 724"/>
        <xdr:cNvCxnSpPr/>
      </xdr:nvCxnSpPr>
      <xdr:spPr>
        <a:xfrm>
          <a:off x="19202400" y="6276975"/>
          <a:ext cx="7493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122555</xdr:rowOff>
    </xdr:from>
    <xdr:ext cx="469900" cy="249555"/>
    <xdr:sp macro="" textlink="">
      <xdr:nvSpPr>
        <xdr:cNvPr id="726" name="投資及び出資金平均値テキスト"/>
        <xdr:cNvSpPr txBox="1"/>
      </xdr:nvSpPr>
      <xdr:spPr>
        <a:xfrm>
          <a:off x="20002500" y="6329045"/>
          <a:ext cx="46990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2,481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37</xdr:row>
      <xdr:rowOff>143510</xdr:rowOff>
    </xdr:from>
    <xdr:to>
      <xdr:col>116</xdr:col>
      <xdr:colOff>114300</xdr:colOff>
      <xdr:row>38</xdr:row>
      <xdr:rowOff>74930</xdr:rowOff>
    </xdr:to>
    <xdr:sp macro="" textlink="">
      <xdr:nvSpPr>
        <xdr:cNvPr id="727" name="フローチャート: 判断 726"/>
        <xdr:cNvSpPr/>
      </xdr:nvSpPr>
      <xdr:spPr>
        <a:xfrm>
          <a:off x="19900900" y="63500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24765</xdr:rowOff>
    </xdr:from>
    <xdr:to>
      <xdr:col>111</xdr:col>
      <xdr:colOff>171450</xdr:colOff>
      <xdr:row>37</xdr:row>
      <xdr:rowOff>70485</xdr:rowOff>
    </xdr:to>
    <xdr:cxnSp macro="">
      <xdr:nvCxnSpPr>
        <xdr:cNvPr id="728" name="直線コネクタ 727"/>
        <xdr:cNvCxnSpPr/>
      </xdr:nvCxnSpPr>
      <xdr:spPr>
        <a:xfrm>
          <a:off x="18395950" y="623125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102870</xdr:rowOff>
    </xdr:to>
    <xdr:sp macro="" textlink="">
      <xdr:nvSpPr>
        <xdr:cNvPr id="729" name="フローチャート: 判断 728"/>
        <xdr:cNvSpPr/>
      </xdr:nvSpPr>
      <xdr:spPr>
        <a:xfrm>
          <a:off x="19157950" y="63773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38</xdr:row>
      <xdr:rowOff>93980</xdr:rowOff>
    </xdr:from>
    <xdr:ext cx="469900" cy="253365"/>
    <xdr:sp macro="" textlink="">
      <xdr:nvSpPr>
        <xdr:cNvPr id="730" name="テキスト ボックス 729"/>
        <xdr:cNvSpPr txBox="1"/>
      </xdr:nvSpPr>
      <xdr:spPr>
        <a:xfrm>
          <a:off x="18992850" y="64681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37</xdr:row>
      <xdr:rowOff>24765</xdr:rowOff>
    </xdr:from>
    <xdr:to>
      <xdr:col>107</xdr:col>
      <xdr:colOff>50800</xdr:colOff>
      <xdr:row>37</xdr:row>
      <xdr:rowOff>27305</xdr:rowOff>
    </xdr:to>
    <xdr:cxnSp macro="">
      <xdr:nvCxnSpPr>
        <xdr:cNvPr id="731" name="直線コネクタ 730"/>
        <xdr:cNvCxnSpPr/>
      </xdr:nvCxnSpPr>
      <xdr:spPr>
        <a:xfrm flipV="1">
          <a:off x="17602200" y="6231255"/>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11430</xdr:rowOff>
    </xdr:from>
    <xdr:to>
      <xdr:col>107</xdr:col>
      <xdr:colOff>101600</xdr:colOff>
      <xdr:row>38</xdr:row>
      <xdr:rowOff>110490</xdr:rowOff>
    </xdr:to>
    <xdr:sp macro="" textlink="">
      <xdr:nvSpPr>
        <xdr:cNvPr id="732" name="フローチャート: 判断 731"/>
        <xdr:cNvSpPr/>
      </xdr:nvSpPr>
      <xdr:spPr>
        <a:xfrm>
          <a:off x="18345150" y="63855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38</xdr:row>
      <xdr:rowOff>101600</xdr:rowOff>
    </xdr:from>
    <xdr:ext cx="469900" cy="253365"/>
    <xdr:sp macro="" textlink="">
      <xdr:nvSpPr>
        <xdr:cNvPr id="733" name="テキスト ボックス 732"/>
        <xdr:cNvSpPr txBox="1"/>
      </xdr:nvSpPr>
      <xdr:spPr>
        <a:xfrm>
          <a:off x="18180050" y="6475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37</xdr:row>
      <xdr:rowOff>27305</xdr:rowOff>
    </xdr:from>
    <xdr:to>
      <xdr:col>102</xdr:col>
      <xdr:colOff>114300</xdr:colOff>
      <xdr:row>37</xdr:row>
      <xdr:rowOff>106680</xdr:rowOff>
    </xdr:to>
    <xdr:cxnSp macro="">
      <xdr:nvCxnSpPr>
        <xdr:cNvPr id="734" name="直線コネクタ 733"/>
        <xdr:cNvCxnSpPr/>
      </xdr:nvCxnSpPr>
      <xdr:spPr>
        <a:xfrm flipV="1">
          <a:off x="16802100" y="6233795"/>
          <a:ext cx="800100" cy="793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167640</xdr:rowOff>
    </xdr:from>
    <xdr:to>
      <xdr:col>102</xdr:col>
      <xdr:colOff>165100</xdr:colOff>
      <xdr:row>38</xdr:row>
      <xdr:rowOff>99060</xdr:rowOff>
    </xdr:to>
    <xdr:sp macro="" textlink="">
      <xdr:nvSpPr>
        <xdr:cNvPr id="735" name="フローチャート: 判断 734"/>
        <xdr:cNvSpPr/>
      </xdr:nvSpPr>
      <xdr:spPr>
        <a:xfrm>
          <a:off x="17551400" y="6374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38</xdr:row>
      <xdr:rowOff>90805</xdr:rowOff>
    </xdr:from>
    <xdr:ext cx="469900" cy="250190"/>
    <xdr:sp macro="" textlink="">
      <xdr:nvSpPr>
        <xdr:cNvPr id="736" name="テキスト ボックス 735"/>
        <xdr:cNvSpPr txBox="1"/>
      </xdr:nvSpPr>
      <xdr:spPr>
        <a:xfrm>
          <a:off x="17386300" y="646493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158750</xdr:rowOff>
    </xdr:from>
    <xdr:to>
      <xdr:col>98</xdr:col>
      <xdr:colOff>38100</xdr:colOff>
      <xdr:row>38</xdr:row>
      <xdr:rowOff>90170</xdr:rowOff>
    </xdr:to>
    <xdr:sp macro="" textlink="">
      <xdr:nvSpPr>
        <xdr:cNvPr id="737" name="フローチャート: 判断 736"/>
        <xdr:cNvSpPr/>
      </xdr:nvSpPr>
      <xdr:spPr>
        <a:xfrm>
          <a:off x="16757650" y="6365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38</xdr:row>
      <xdr:rowOff>81280</xdr:rowOff>
    </xdr:from>
    <xdr:ext cx="469900" cy="253365"/>
    <xdr:sp macro="" textlink="">
      <xdr:nvSpPr>
        <xdr:cNvPr id="738" name="テキスト ボックス 737"/>
        <xdr:cNvSpPr txBox="1"/>
      </xdr:nvSpPr>
      <xdr:spPr>
        <a:xfrm>
          <a:off x="16592550" y="645541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39" name="テキスト ボックス 738"/>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40" name="テキスト ボックス 739"/>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41" name="テキスト ボックス 740"/>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42" name="テキスト ボックス 741"/>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43" name="テキスト ボックス 742"/>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26035</xdr:rowOff>
    </xdr:from>
    <xdr:to>
      <xdr:col>116</xdr:col>
      <xdr:colOff>114300</xdr:colOff>
      <xdr:row>37</xdr:row>
      <xdr:rowOff>125730</xdr:rowOff>
    </xdr:to>
    <xdr:sp macro="" textlink="">
      <xdr:nvSpPr>
        <xdr:cNvPr id="744" name="楕円 743"/>
        <xdr:cNvSpPr/>
      </xdr:nvSpPr>
      <xdr:spPr>
        <a:xfrm>
          <a:off x="19900900" y="62325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48895</xdr:rowOff>
    </xdr:from>
    <xdr:ext cx="469900" cy="250190"/>
    <xdr:sp macro="" textlink="">
      <xdr:nvSpPr>
        <xdr:cNvPr id="745" name="投資及び出資金該当値テキスト"/>
        <xdr:cNvSpPr txBox="1"/>
      </xdr:nvSpPr>
      <xdr:spPr>
        <a:xfrm>
          <a:off x="20002500" y="60877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5,114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20320</xdr:rowOff>
    </xdr:from>
    <xdr:to>
      <xdr:col>112</xdr:col>
      <xdr:colOff>38100</xdr:colOff>
      <xdr:row>37</xdr:row>
      <xdr:rowOff>119380</xdr:rowOff>
    </xdr:to>
    <xdr:sp macro="" textlink="">
      <xdr:nvSpPr>
        <xdr:cNvPr id="746" name="楕円 745"/>
        <xdr:cNvSpPr/>
      </xdr:nvSpPr>
      <xdr:spPr>
        <a:xfrm>
          <a:off x="19157950" y="6226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135890</xdr:rowOff>
    </xdr:from>
    <xdr:ext cx="469900" cy="253365"/>
    <xdr:sp macro="" textlink="">
      <xdr:nvSpPr>
        <xdr:cNvPr id="747" name="テキスト ボックス 746"/>
        <xdr:cNvSpPr txBox="1"/>
      </xdr:nvSpPr>
      <xdr:spPr>
        <a:xfrm>
          <a:off x="18992850" y="60071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36</xdr:row>
      <xdr:rowOff>142875</xdr:rowOff>
    </xdr:from>
    <xdr:to>
      <xdr:col>107</xdr:col>
      <xdr:colOff>101600</xdr:colOff>
      <xdr:row>37</xdr:row>
      <xdr:rowOff>74295</xdr:rowOff>
    </xdr:to>
    <xdr:sp macro="" textlink="">
      <xdr:nvSpPr>
        <xdr:cNvPr id="748" name="楕円 747"/>
        <xdr:cNvSpPr/>
      </xdr:nvSpPr>
      <xdr:spPr>
        <a:xfrm>
          <a:off x="18345150" y="6181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90805</xdr:rowOff>
    </xdr:from>
    <xdr:ext cx="469900" cy="250190"/>
    <xdr:sp macro="" textlink="">
      <xdr:nvSpPr>
        <xdr:cNvPr id="749" name="テキスト ボックス 748"/>
        <xdr:cNvSpPr txBox="1"/>
      </xdr:nvSpPr>
      <xdr:spPr>
        <a:xfrm>
          <a:off x="18180050" y="596201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36</xdr:row>
      <xdr:rowOff>145415</xdr:rowOff>
    </xdr:from>
    <xdr:to>
      <xdr:col>102</xdr:col>
      <xdr:colOff>165100</xdr:colOff>
      <xdr:row>37</xdr:row>
      <xdr:rowOff>76835</xdr:rowOff>
    </xdr:to>
    <xdr:sp macro="" textlink="">
      <xdr:nvSpPr>
        <xdr:cNvPr id="750" name="楕円 749"/>
        <xdr:cNvSpPr/>
      </xdr:nvSpPr>
      <xdr:spPr>
        <a:xfrm>
          <a:off x="17551400" y="61842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93345</xdr:rowOff>
    </xdr:from>
    <xdr:ext cx="469900" cy="253365"/>
    <xdr:sp macro="" textlink="">
      <xdr:nvSpPr>
        <xdr:cNvPr id="751" name="テキスト ボックス 750"/>
        <xdr:cNvSpPr txBox="1"/>
      </xdr:nvSpPr>
      <xdr:spPr>
        <a:xfrm>
          <a:off x="17386300" y="59645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6,197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37</xdr:row>
      <xdr:rowOff>56515</xdr:rowOff>
    </xdr:from>
    <xdr:to>
      <xdr:col>98</xdr:col>
      <xdr:colOff>38100</xdr:colOff>
      <xdr:row>37</xdr:row>
      <xdr:rowOff>155575</xdr:rowOff>
    </xdr:to>
    <xdr:sp macro="" textlink="">
      <xdr:nvSpPr>
        <xdr:cNvPr id="752" name="楕円 751"/>
        <xdr:cNvSpPr/>
      </xdr:nvSpPr>
      <xdr:spPr>
        <a:xfrm>
          <a:off x="16757650" y="62630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4445</xdr:rowOff>
    </xdr:from>
    <xdr:ext cx="469900" cy="253365"/>
    <xdr:sp macro="" textlink="">
      <xdr:nvSpPr>
        <xdr:cNvPr id="753" name="テキスト ボックス 752"/>
        <xdr:cNvSpPr txBox="1"/>
      </xdr:nvSpPr>
      <xdr:spPr>
        <a:xfrm>
          <a:off x="16592550" y="604329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54" name="正方形/長方形 753"/>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55" name="正方形/長方形 754"/>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56" name="正方形/長方形 755"/>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57" name="正方形/長方形 756"/>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58" name="正方形/長方形 757"/>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59" name="正方形/長方形 758"/>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60" name="正方形/長方形 759"/>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2,159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61" name="正方形/長方形 760"/>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20345"/>
    <xdr:sp macro="" textlink="">
      <xdr:nvSpPr>
        <xdr:cNvPr id="762" name="テキスト ボックス 761"/>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63" name="直線コネクタ 762"/>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43180</xdr:rowOff>
    </xdr:from>
    <xdr:to>
      <xdr:col>120</xdr:col>
      <xdr:colOff>114300</xdr:colOff>
      <xdr:row>59</xdr:row>
      <xdr:rowOff>43180</xdr:rowOff>
    </xdr:to>
    <xdr:cxnSp macro="">
      <xdr:nvCxnSpPr>
        <xdr:cNvPr id="764" name="直線コネクタ 763"/>
        <xdr:cNvCxnSpPr/>
      </xdr:nvCxnSpPr>
      <xdr:spPr>
        <a:xfrm>
          <a:off x="164592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72390</xdr:rowOff>
    </xdr:from>
    <xdr:ext cx="245745" cy="250190"/>
    <xdr:sp macro="" textlink="">
      <xdr:nvSpPr>
        <xdr:cNvPr id="765" name="テキスト ボックス 764"/>
        <xdr:cNvSpPr txBox="1"/>
      </xdr:nvSpPr>
      <xdr:spPr>
        <a:xfrm>
          <a:off x="162483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5715</xdr:rowOff>
    </xdr:from>
    <xdr:to>
      <xdr:col>120</xdr:col>
      <xdr:colOff>114300</xdr:colOff>
      <xdr:row>57</xdr:row>
      <xdr:rowOff>5715</xdr:rowOff>
    </xdr:to>
    <xdr:cxnSp macro="">
      <xdr:nvCxnSpPr>
        <xdr:cNvPr id="766" name="直線コネクタ 765"/>
        <xdr:cNvCxnSpPr/>
      </xdr:nvCxnSpPr>
      <xdr:spPr>
        <a:xfrm>
          <a:off x="164592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34925</xdr:rowOff>
    </xdr:from>
    <xdr:ext cx="531495" cy="250190"/>
    <xdr:sp macro="" textlink="">
      <xdr:nvSpPr>
        <xdr:cNvPr id="767" name="テキスト ボックス 766"/>
        <xdr:cNvSpPr txBox="1"/>
      </xdr:nvSpPr>
      <xdr:spPr>
        <a:xfrm>
          <a:off x="15984855" y="94265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136525</xdr:rowOff>
    </xdr:from>
    <xdr:to>
      <xdr:col>120</xdr:col>
      <xdr:colOff>114300</xdr:colOff>
      <xdr:row>54</xdr:row>
      <xdr:rowOff>136525</xdr:rowOff>
    </xdr:to>
    <xdr:cxnSp macro="">
      <xdr:nvCxnSpPr>
        <xdr:cNvPr id="768" name="直線コネクタ 767"/>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165100</xdr:rowOff>
    </xdr:from>
    <xdr:ext cx="531495" cy="250190"/>
    <xdr:sp macro="" textlink="">
      <xdr:nvSpPr>
        <xdr:cNvPr id="769" name="テキスト ボックス 768"/>
        <xdr:cNvSpPr txBox="1"/>
      </xdr:nvSpPr>
      <xdr:spPr>
        <a:xfrm>
          <a:off x="15984855" y="90538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99060</xdr:rowOff>
    </xdr:from>
    <xdr:to>
      <xdr:col>120</xdr:col>
      <xdr:colOff>114300</xdr:colOff>
      <xdr:row>52</xdr:row>
      <xdr:rowOff>99060</xdr:rowOff>
    </xdr:to>
    <xdr:cxnSp macro="">
      <xdr:nvCxnSpPr>
        <xdr:cNvPr id="770" name="直線コネクタ 769"/>
        <xdr:cNvCxnSpPr/>
      </xdr:nvCxnSpPr>
      <xdr:spPr>
        <a:xfrm>
          <a:off x="164592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128270</xdr:rowOff>
    </xdr:from>
    <xdr:ext cx="531495" cy="250190"/>
    <xdr:sp macro="" textlink="">
      <xdr:nvSpPr>
        <xdr:cNvPr id="771" name="テキスト ボックス 770"/>
        <xdr:cNvSpPr txBox="1"/>
      </xdr:nvSpPr>
      <xdr:spPr>
        <a:xfrm>
          <a:off x="15984855" y="86817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61595</xdr:rowOff>
    </xdr:from>
    <xdr:to>
      <xdr:col>120</xdr:col>
      <xdr:colOff>114300</xdr:colOff>
      <xdr:row>50</xdr:row>
      <xdr:rowOff>61595</xdr:rowOff>
    </xdr:to>
    <xdr:cxnSp macro="">
      <xdr:nvCxnSpPr>
        <xdr:cNvPr id="772" name="直線コネクタ 771"/>
        <xdr:cNvCxnSpPr/>
      </xdr:nvCxnSpPr>
      <xdr:spPr>
        <a:xfrm>
          <a:off x="164592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90805</xdr:rowOff>
    </xdr:from>
    <xdr:ext cx="531495" cy="250190"/>
    <xdr:sp macro="" textlink="">
      <xdr:nvSpPr>
        <xdr:cNvPr id="773" name="テキスト ボックス 772"/>
        <xdr:cNvSpPr txBox="1"/>
      </xdr:nvSpPr>
      <xdr:spPr>
        <a:xfrm>
          <a:off x="15984855" y="83089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74" name="直線コネクタ 773"/>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53340</xdr:rowOff>
    </xdr:from>
    <xdr:ext cx="531495" cy="250190"/>
    <xdr:sp macro="" textlink="">
      <xdr:nvSpPr>
        <xdr:cNvPr id="775" name="テキスト ボックス 774"/>
        <xdr:cNvSpPr txBox="1"/>
      </xdr:nvSpPr>
      <xdr:spPr>
        <a:xfrm>
          <a:off x="15984855" y="79362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76"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69215</xdr:rowOff>
    </xdr:from>
    <xdr:to>
      <xdr:col>116</xdr:col>
      <xdr:colOff>62865</xdr:colOff>
      <xdr:row>59</xdr:row>
      <xdr:rowOff>43180</xdr:rowOff>
    </xdr:to>
    <xdr:cxnSp macro="">
      <xdr:nvCxnSpPr>
        <xdr:cNvPr id="777" name="直線コネクタ 776"/>
        <xdr:cNvCxnSpPr/>
      </xdr:nvCxnSpPr>
      <xdr:spPr>
        <a:xfrm flipV="1">
          <a:off x="19949795" y="8455025"/>
          <a:ext cx="1270" cy="14827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47625</xdr:rowOff>
    </xdr:from>
    <xdr:ext cx="249555" cy="250190"/>
    <xdr:sp macro="" textlink="">
      <xdr:nvSpPr>
        <xdr:cNvPr id="778" name="貸付金最小値テキスト"/>
        <xdr:cNvSpPr txBox="1"/>
      </xdr:nvSpPr>
      <xdr:spPr>
        <a:xfrm>
          <a:off x="20002500" y="994219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43180</xdr:rowOff>
    </xdr:from>
    <xdr:to>
      <xdr:col>116</xdr:col>
      <xdr:colOff>152400</xdr:colOff>
      <xdr:row>59</xdr:row>
      <xdr:rowOff>43180</xdr:rowOff>
    </xdr:to>
    <xdr:cxnSp macro="">
      <xdr:nvCxnSpPr>
        <xdr:cNvPr id="779" name="直線コネクタ 778"/>
        <xdr:cNvCxnSpPr/>
      </xdr:nvCxnSpPr>
      <xdr:spPr>
        <a:xfrm>
          <a:off x="198818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17145</xdr:rowOff>
    </xdr:from>
    <xdr:ext cx="534670" cy="253365"/>
    <xdr:sp macro="" textlink="">
      <xdr:nvSpPr>
        <xdr:cNvPr id="780" name="貸付金最大値テキスト"/>
        <xdr:cNvSpPr txBox="1"/>
      </xdr:nvSpPr>
      <xdr:spPr>
        <a:xfrm>
          <a:off x="20002500" y="82353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39,816</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69215</xdr:rowOff>
    </xdr:from>
    <xdr:to>
      <xdr:col>116</xdr:col>
      <xdr:colOff>152400</xdr:colOff>
      <xdr:row>50</xdr:row>
      <xdr:rowOff>69215</xdr:rowOff>
    </xdr:to>
    <xdr:cxnSp macro="">
      <xdr:nvCxnSpPr>
        <xdr:cNvPr id="781" name="直線コネクタ 780"/>
        <xdr:cNvCxnSpPr/>
      </xdr:nvCxnSpPr>
      <xdr:spPr>
        <a:xfrm>
          <a:off x="19881850" y="8455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59</xdr:row>
      <xdr:rowOff>43180</xdr:rowOff>
    </xdr:from>
    <xdr:to>
      <xdr:col>116</xdr:col>
      <xdr:colOff>63500</xdr:colOff>
      <xdr:row>59</xdr:row>
      <xdr:rowOff>43180</xdr:rowOff>
    </xdr:to>
    <xdr:cxnSp macro="">
      <xdr:nvCxnSpPr>
        <xdr:cNvPr id="782" name="直線コネクタ 781"/>
        <xdr:cNvCxnSpPr/>
      </xdr:nvCxnSpPr>
      <xdr:spPr>
        <a:xfrm>
          <a:off x="19202400" y="993775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98425</xdr:rowOff>
    </xdr:from>
    <xdr:ext cx="469900" cy="253365"/>
    <xdr:sp macro="" textlink="">
      <xdr:nvSpPr>
        <xdr:cNvPr id="783" name="貸付金平均値テキスト"/>
        <xdr:cNvSpPr txBox="1"/>
      </xdr:nvSpPr>
      <xdr:spPr>
        <a:xfrm>
          <a:off x="20002500" y="96577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76200</xdr:rowOff>
    </xdr:from>
    <xdr:to>
      <xdr:col>116</xdr:col>
      <xdr:colOff>114300</xdr:colOff>
      <xdr:row>59</xdr:row>
      <xdr:rowOff>7620</xdr:rowOff>
    </xdr:to>
    <xdr:sp macro="" textlink="">
      <xdr:nvSpPr>
        <xdr:cNvPr id="784" name="フローチャート: 判断 783"/>
        <xdr:cNvSpPr/>
      </xdr:nvSpPr>
      <xdr:spPr>
        <a:xfrm>
          <a:off x="19900900" y="9803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43180</xdr:rowOff>
    </xdr:from>
    <xdr:to>
      <xdr:col>111</xdr:col>
      <xdr:colOff>171450</xdr:colOff>
      <xdr:row>59</xdr:row>
      <xdr:rowOff>43180</xdr:rowOff>
    </xdr:to>
    <xdr:cxnSp macro="">
      <xdr:nvCxnSpPr>
        <xdr:cNvPr id="785" name="直線コネクタ 784"/>
        <xdr:cNvCxnSpPr/>
      </xdr:nvCxnSpPr>
      <xdr:spPr>
        <a:xfrm>
          <a:off x="18395950" y="99377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69850</xdr:rowOff>
    </xdr:from>
    <xdr:to>
      <xdr:col>112</xdr:col>
      <xdr:colOff>38100</xdr:colOff>
      <xdr:row>59</xdr:row>
      <xdr:rowOff>1270</xdr:rowOff>
    </xdr:to>
    <xdr:sp macro="" textlink="">
      <xdr:nvSpPr>
        <xdr:cNvPr id="786" name="フローチャート: 判断 785"/>
        <xdr:cNvSpPr/>
      </xdr:nvSpPr>
      <xdr:spPr>
        <a:xfrm>
          <a:off x="19157950" y="97967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17145</xdr:rowOff>
    </xdr:from>
    <xdr:ext cx="469900" cy="253365"/>
    <xdr:sp macro="" textlink="">
      <xdr:nvSpPr>
        <xdr:cNvPr id="787" name="テキスト ボックス 786"/>
        <xdr:cNvSpPr txBox="1"/>
      </xdr:nvSpPr>
      <xdr:spPr>
        <a:xfrm>
          <a:off x="18992850" y="957643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59</xdr:row>
      <xdr:rowOff>43180</xdr:rowOff>
    </xdr:from>
    <xdr:to>
      <xdr:col>107</xdr:col>
      <xdr:colOff>50800</xdr:colOff>
      <xdr:row>59</xdr:row>
      <xdr:rowOff>43180</xdr:rowOff>
    </xdr:to>
    <xdr:cxnSp macro="">
      <xdr:nvCxnSpPr>
        <xdr:cNvPr id="788" name="直線コネクタ 787"/>
        <xdr:cNvCxnSpPr/>
      </xdr:nvCxnSpPr>
      <xdr:spPr>
        <a:xfrm>
          <a:off x="17602200" y="99377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54610</xdr:rowOff>
    </xdr:from>
    <xdr:to>
      <xdr:col>107</xdr:col>
      <xdr:colOff>101600</xdr:colOff>
      <xdr:row>58</xdr:row>
      <xdr:rowOff>153670</xdr:rowOff>
    </xdr:to>
    <xdr:sp macro="" textlink="">
      <xdr:nvSpPr>
        <xdr:cNvPr id="789" name="フローチャート: 判断 788"/>
        <xdr:cNvSpPr/>
      </xdr:nvSpPr>
      <xdr:spPr>
        <a:xfrm>
          <a:off x="1834515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2540</xdr:rowOff>
    </xdr:from>
    <xdr:ext cx="469900" cy="253365"/>
    <xdr:sp macro="" textlink="">
      <xdr:nvSpPr>
        <xdr:cNvPr id="790" name="テキスト ボックス 789"/>
        <xdr:cNvSpPr txBox="1"/>
      </xdr:nvSpPr>
      <xdr:spPr>
        <a:xfrm>
          <a:off x="1818005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59</xdr:row>
      <xdr:rowOff>43180</xdr:rowOff>
    </xdr:from>
    <xdr:to>
      <xdr:col>102</xdr:col>
      <xdr:colOff>114300</xdr:colOff>
      <xdr:row>59</xdr:row>
      <xdr:rowOff>43180</xdr:rowOff>
    </xdr:to>
    <xdr:cxnSp macro="">
      <xdr:nvCxnSpPr>
        <xdr:cNvPr id="791" name="直線コネクタ 790"/>
        <xdr:cNvCxnSpPr/>
      </xdr:nvCxnSpPr>
      <xdr:spPr>
        <a:xfrm>
          <a:off x="16802100" y="99377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54610</xdr:rowOff>
    </xdr:from>
    <xdr:to>
      <xdr:col>102</xdr:col>
      <xdr:colOff>165100</xdr:colOff>
      <xdr:row>58</xdr:row>
      <xdr:rowOff>153670</xdr:rowOff>
    </xdr:to>
    <xdr:sp macro="" textlink="">
      <xdr:nvSpPr>
        <xdr:cNvPr id="792" name="フローチャート: 判断 791"/>
        <xdr:cNvSpPr/>
      </xdr:nvSpPr>
      <xdr:spPr>
        <a:xfrm>
          <a:off x="17551400" y="97815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2540</xdr:rowOff>
    </xdr:from>
    <xdr:ext cx="469900" cy="253365"/>
    <xdr:sp macro="" textlink="">
      <xdr:nvSpPr>
        <xdr:cNvPr id="793" name="テキスト ボックス 792"/>
        <xdr:cNvSpPr txBox="1"/>
      </xdr:nvSpPr>
      <xdr:spPr>
        <a:xfrm>
          <a:off x="17386300" y="95618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2,868</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57150</xdr:rowOff>
    </xdr:from>
    <xdr:to>
      <xdr:col>98</xdr:col>
      <xdr:colOff>38100</xdr:colOff>
      <xdr:row>58</xdr:row>
      <xdr:rowOff>156210</xdr:rowOff>
    </xdr:to>
    <xdr:sp macro="" textlink="">
      <xdr:nvSpPr>
        <xdr:cNvPr id="794" name="フローチャート: 判断 793"/>
        <xdr:cNvSpPr/>
      </xdr:nvSpPr>
      <xdr:spPr>
        <a:xfrm>
          <a:off x="16757650" y="97840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5080</xdr:rowOff>
    </xdr:from>
    <xdr:ext cx="469900" cy="253365"/>
    <xdr:sp macro="" textlink="">
      <xdr:nvSpPr>
        <xdr:cNvPr id="795" name="テキスト ボックス 794"/>
        <xdr:cNvSpPr txBox="1"/>
      </xdr:nvSpPr>
      <xdr:spPr>
        <a:xfrm>
          <a:off x="16592550" y="956437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796" name="テキスト ボックス 795"/>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797" name="テキスト ボックス 796"/>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798" name="テキスト ボックス 797"/>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799" name="テキスト ボックス 798"/>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00" name="テキスト ボックス 799"/>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161925</xdr:rowOff>
    </xdr:from>
    <xdr:to>
      <xdr:col>116</xdr:col>
      <xdr:colOff>114300</xdr:colOff>
      <xdr:row>59</xdr:row>
      <xdr:rowOff>93345</xdr:rowOff>
    </xdr:to>
    <xdr:sp macro="" textlink="">
      <xdr:nvSpPr>
        <xdr:cNvPr id="801" name="楕円 800"/>
        <xdr:cNvSpPr/>
      </xdr:nvSpPr>
      <xdr:spPr>
        <a:xfrm>
          <a:off x="199009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78105</xdr:rowOff>
    </xdr:from>
    <xdr:ext cx="249555" cy="253365"/>
    <xdr:sp macro="" textlink="">
      <xdr:nvSpPr>
        <xdr:cNvPr id="802" name="貸付金該当値テキスト"/>
        <xdr:cNvSpPr txBox="1"/>
      </xdr:nvSpPr>
      <xdr:spPr>
        <a:xfrm>
          <a:off x="20002500" y="980503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161925</xdr:rowOff>
    </xdr:from>
    <xdr:to>
      <xdr:col>112</xdr:col>
      <xdr:colOff>38100</xdr:colOff>
      <xdr:row>59</xdr:row>
      <xdr:rowOff>93345</xdr:rowOff>
    </xdr:to>
    <xdr:sp macro="" textlink="">
      <xdr:nvSpPr>
        <xdr:cNvPr id="803" name="楕円 802"/>
        <xdr:cNvSpPr/>
      </xdr:nvSpPr>
      <xdr:spPr>
        <a:xfrm>
          <a:off x="191579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59</xdr:row>
      <xdr:rowOff>84455</xdr:rowOff>
    </xdr:from>
    <xdr:ext cx="246380" cy="250190"/>
    <xdr:sp macro="" textlink="">
      <xdr:nvSpPr>
        <xdr:cNvPr id="804" name="テキスト ボックス 803"/>
        <xdr:cNvSpPr txBox="1"/>
      </xdr:nvSpPr>
      <xdr:spPr>
        <a:xfrm>
          <a:off x="190842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161925</xdr:rowOff>
    </xdr:from>
    <xdr:to>
      <xdr:col>107</xdr:col>
      <xdr:colOff>101600</xdr:colOff>
      <xdr:row>59</xdr:row>
      <xdr:rowOff>93345</xdr:rowOff>
    </xdr:to>
    <xdr:sp macro="" textlink="">
      <xdr:nvSpPr>
        <xdr:cNvPr id="805" name="楕円 804"/>
        <xdr:cNvSpPr/>
      </xdr:nvSpPr>
      <xdr:spPr>
        <a:xfrm>
          <a:off x="1834515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84455</xdr:rowOff>
    </xdr:from>
    <xdr:ext cx="246380" cy="250190"/>
    <xdr:sp macro="" textlink="">
      <xdr:nvSpPr>
        <xdr:cNvPr id="806" name="テキスト ボックス 805"/>
        <xdr:cNvSpPr txBox="1"/>
      </xdr:nvSpPr>
      <xdr:spPr>
        <a:xfrm>
          <a:off x="1829054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161925</xdr:rowOff>
    </xdr:from>
    <xdr:to>
      <xdr:col>102</xdr:col>
      <xdr:colOff>165100</xdr:colOff>
      <xdr:row>59</xdr:row>
      <xdr:rowOff>93345</xdr:rowOff>
    </xdr:to>
    <xdr:sp macro="" textlink="">
      <xdr:nvSpPr>
        <xdr:cNvPr id="807" name="楕円 806"/>
        <xdr:cNvSpPr/>
      </xdr:nvSpPr>
      <xdr:spPr>
        <a:xfrm>
          <a:off x="17551400" y="98888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59</xdr:row>
      <xdr:rowOff>84455</xdr:rowOff>
    </xdr:from>
    <xdr:ext cx="249555" cy="250190"/>
    <xdr:sp macro="" textlink="">
      <xdr:nvSpPr>
        <xdr:cNvPr id="808" name="テキスト ボックス 807"/>
        <xdr:cNvSpPr txBox="1"/>
      </xdr:nvSpPr>
      <xdr:spPr>
        <a:xfrm>
          <a:off x="17487900" y="997902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161925</xdr:rowOff>
    </xdr:from>
    <xdr:to>
      <xdr:col>98</xdr:col>
      <xdr:colOff>38100</xdr:colOff>
      <xdr:row>59</xdr:row>
      <xdr:rowOff>93345</xdr:rowOff>
    </xdr:to>
    <xdr:sp macro="" textlink="">
      <xdr:nvSpPr>
        <xdr:cNvPr id="809" name="楕円 808"/>
        <xdr:cNvSpPr/>
      </xdr:nvSpPr>
      <xdr:spPr>
        <a:xfrm>
          <a:off x="16757650" y="98888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59</xdr:row>
      <xdr:rowOff>84455</xdr:rowOff>
    </xdr:from>
    <xdr:ext cx="246380" cy="250190"/>
    <xdr:sp macro="" textlink="">
      <xdr:nvSpPr>
        <xdr:cNvPr id="810" name="テキスト ボックス 809"/>
        <xdr:cNvSpPr txBox="1"/>
      </xdr:nvSpPr>
      <xdr:spPr>
        <a:xfrm>
          <a:off x="16683990" y="997902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55880</xdr:rowOff>
    </xdr:from>
    <xdr:to>
      <xdr:col>120</xdr:col>
      <xdr:colOff>114300</xdr:colOff>
      <xdr:row>65</xdr:row>
      <xdr:rowOff>31115</xdr:rowOff>
    </xdr:to>
    <xdr:sp macro="" textlink="">
      <xdr:nvSpPr>
        <xdr:cNvPr id="811" name="正方形/長方形 810"/>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55880</xdr:rowOff>
    </xdr:from>
    <xdr:to>
      <xdr:col>104</xdr:col>
      <xdr:colOff>127000</xdr:colOff>
      <xdr:row>66</xdr:row>
      <xdr:rowOff>136525</xdr:rowOff>
    </xdr:to>
    <xdr:sp macro="" textlink="">
      <xdr:nvSpPr>
        <xdr:cNvPr id="812" name="正方形/長方形 811"/>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86995</xdr:rowOff>
    </xdr:from>
    <xdr:to>
      <xdr:col>104</xdr:col>
      <xdr:colOff>127000</xdr:colOff>
      <xdr:row>68</xdr:row>
      <xdr:rowOff>0</xdr:rowOff>
    </xdr:to>
    <xdr:sp macro="" textlink="">
      <xdr:nvSpPr>
        <xdr:cNvPr id="813" name="正方形/長方形 812"/>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55880</xdr:rowOff>
    </xdr:from>
    <xdr:to>
      <xdr:col>110</xdr:col>
      <xdr:colOff>0</xdr:colOff>
      <xdr:row>66</xdr:row>
      <xdr:rowOff>136525</xdr:rowOff>
    </xdr:to>
    <xdr:sp macro="" textlink="">
      <xdr:nvSpPr>
        <xdr:cNvPr id="814" name="正方形/長方形 813"/>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86995</xdr:rowOff>
    </xdr:from>
    <xdr:to>
      <xdr:col>110</xdr:col>
      <xdr:colOff>0</xdr:colOff>
      <xdr:row>68</xdr:row>
      <xdr:rowOff>0</xdr:rowOff>
    </xdr:to>
    <xdr:sp macro="" textlink="">
      <xdr:nvSpPr>
        <xdr:cNvPr id="815" name="正方形/長方形 814"/>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55880</xdr:rowOff>
    </xdr:from>
    <xdr:to>
      <xdr:col>116</xdr:col>
      <xdr:colOff>0</xdr:colOff>
      <xdr:row>66</xdr:row>
      <xdr:rowOff>136525</xdr:rowOff>
    </xdr:to>
    <xdr:sp macro="" textlink="">
      <xdr:nvSpPr>
        <xdr:cNvPr id="816" name="正方形/長方形 815"/>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66</xdr:row>
      <xdr:rowOff>86995</xdr:rowOff>
    </xdr:from>
    <xdr:to>
      <xdr:col>116</xdr:col>
      <xdr:colOff>0</xdr:colOff>
      <xdr:row>68</xdr:row>
      <xdr:rowOff>0</xdr:rowOff>
    </xdr:to>
    <xdr:sp macro="" textlink="">
      <xdr:nvSpPr>
        <xdr:cNvPr id="817" name="正方形/長方形 816"/>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24765</xdr:rowOff>
    </xdr:from>
    <xdr:to>
      <xdr:col>120</xdr:col>
      <xdr:colOff>114300</xdr:colOff>
      <xdr:row>81</xdr:row>
      <xdr:rowOff>80645</xdr:rowOff>
    </xdr:to>
    <xdr:sp macro="" textlink="">
      <xdr:nvSpPr>
        <xdr:cNvPr id="818" name="正方形/長方形 817"/>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5715</xdr:rowOff>
    </xdr:from>
    <xdr:ext cx="346710" cy="220345"/>
    <xdr:sp macro="" textlink="">
      <xdr:nvSpPr>
        <xdr:cNvPr id="819" name="テキスト ボックス 818"/>
        <xdr:cNvSpPr txBox="1"/>
      </xdr:nvSpPr>
      <xdr:spPr>
        <a:xfrm>
          <a:off x="164401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80645</xdr:rowOff>
    </xdr:from>
    <xdr:to>
      <xdr:col>120</xdr:col>
      <xdr:colOff>114300</xdr:colOff>
      <xdr:row>81</xdr:row>
      <xdr:rowOff>80645</xdr:rowOff>
    </xdr:to>
    <xdr:cxnSp macro="">
      <xdr:nvCxnSpPr>
        <xdr:cNvPr id="820" name="直線コネクタ 819"/>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43180</xdr:rowOff>
    </xdr:from>
    <xdr:to>
      <xdr:col>120</xdr:col>
      <xdr:colOff>114300</xdr:colOff>
      <xdr:row>79</xdr:row>
      <xdr:rowOff>43180</xdr:rowOff>
    </xdr:to>
    <xdr:cxnSp macro="">
      <xdr:nvCxnSpPr>
        <xdr:cNvPr id="821" name="直線コネクタ 82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78</xdr:row>
      <xdr:rowOff>72390</xdr:rowOff>
    </xdr:from>
    <xdr:ext cx="245745" cy="250190"/>
    <xdr:sp macro="" textlink="">
      <xdr:nvSpPr>
        <xdr:cNvPr id="822" name="テキスト ボックス 821"/>
        <xdr:cNvSpPr txBox="1"/>
      </xdr:nvSpPr>
      <xdr:spPr>
        <a:xfrm>
          <a:off x="1624838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77</xdr:row>
      <xdr:rowOff>5715</xdr:rowOff>
    </xdr:from>
    <xdr:to>
      <xdr:col>120</xdr:col>
      <xdr:colOff>114300</xdr:colOff>
      <xdr:row>77</xdr:row>
      <xdr:rowOff>5715</xdr:rowOff>
    </xdr:to>
    <xdr:cxnSp macro="">
      <xdr:nvCxnSpPr>
        <xdr:cNvPr id="823" name="直線コネクタ 82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34925</xdr:rowOff>
    </xdr:from>
    <xdr:ext cx="531495" cy="250190"/>
    <xdr:sp macro="" textlink="">
      <xdr:nvSpPr>
        <xdr:cNvPr id="824" name="テキスト ボックス 823"/>
        <xdr:cNvSpPr txBox="1"/>
      </xdr:nvSpPr>
      <xdr:spPr>
        <a:xfrm>
          <a:off x="15984855" y="127793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136525</xdr:rowOff>
    </xdr:from>
    <xdr:to>
      <xdr:col>120</xdr:col>
      <xdr:colOff>114300</xdr:colOff>
      <xdr:row>74</xdr:row>
      <xdr:rowOff>136525</xdr:rowOff>
    </xdr:to>
    <xdr:cxnSp macro="">
      <xdr:nvCxnSpPr>
        <xdr:cNvPr id="825" name="直線コネクタ 82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165100</xdr:rowOff>
    </xdr:from>
    <xdr:ext cx="531495" cy="250190"/>
    <xdr:sp macro="" textlink="">
      <xdr:nvSpPr>
        <xdr:cNvPr id="826" name="テキスト ボックス 825"/>
        <xdr:cNvSpPr txBox="1"/>
      </xdr:nvSpPr>
      <xdr:spPr>
        <a:xfrm>
          <a:off x="15984855" y="124066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72</xdr:row>
      <xdr:rowOff>99060</xdr:rowOff>
    </xdr:from>
    <xdr:to>
      <xdr:col>120</xdr:col>
      <xdr:colOff>114300</xdr:colOff>
      <xdr:row>72</xdr:row>
      <xdr:rowOff>99060</xdr:rowOff>
    </xdr:to>
    <xdr:cxnSp macro="">
      <xdr:nvCxnSpPr>
        <xdr:cNvPr id="827" name="直線コネクタ 82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128270</xdr:rowOff>
    </xdr:from>
    <xdr:ext cx="531495" cy="250190"/>
    <xdr:sp macro="" textlink="">
      <xdr:nvSpPr>
        <xdr:cNvPr id="828" name="テキスト ボックス 827"/>
        <xdr:cNvSpPr txBox="1"/>
      </xdr:nvSpPr>
      <xdr:spPr>
        <a:xfrm>
          <a:off x="15984855" y="12034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61595</xdr:rowOff>
    </xdr:from>
    <xdr:to>
      <xdr:col>120</xdr:col>
      <xdr:colOff>114300</xdr:colOff>
      <xdr:row>70</xdr:row>
      <xdr:rowOff>61595</xdr:rowOff>
    </xdr:to>
    <xdr:cxnSp macro="">
      <xdr:nvCxnSpPr>
        <xdr:cNvPr id="829" name="直線コネクタ 82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90805</xdr:rowOff>
    </xdr:from>
    <xdr:ext cx="531495" cy="250190"/>
    <xdr:sp macro="" textlink="">
      <xdr:nvSpPr>
        <xdr:cNvPr id="830" name="テキスト ボックス 829"/>
        <xdr:cNvSpPr txBox="1"/>
      </xdr:nvSpPr>
      <xdr:spPr>
        <a:xfrm>
          <a:off x="15984855" y="11661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68</xdr:row>
      <xdr:rowOff>24765</xdr:rowOff>
    </xdr:to>
    <xdr:cxnSp macro="">
      <xdr:nvCxnSpPr>
        <xdr:cNvPr id="831" name="直線コネクタ 83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53340</xdr:rowOff>
    </xdr:from>
    <xdr:ext cx="595630" cy="250190"/>
    <xdr:sp macro="" textlink="">
      <xdr:nvSpPr>
        <xdr:cNvPr id="832" name="テキスト ボックス 831"/>
        <xdr:cNvSpPr txBox="1"/>
      </xdr:nvSpPr>
      <xdr:spPr>
        <a:xfrm>
          <a:off x="159397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24765</xdr:rowOff>
    </xdr:from>
    <xdr:to>
      <xdr:col>120</xdr:col>
      <xdr:colOff>114300</xdr:colOff>
      <xdr:row>81</xdr:row>
      <xdr:rowOff>80645</xdr:rowOff>
    </xdr:to>
    <xdr:sp macro="" textlink="">
      <xdr:nvSpPr>
        <xdr:cNvPr id="83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69215</xdr:rowOff>
    </xdr:from>
    <xdr:to>
      <xdr:col>116</xdr:col>
      <xdr:colOff>62865</xdr:colOff>
      <xdr:row>78</xdr:row>
      <xdr:rowOff>142240</xdr:rowOff>
    </xdr:to>
    <xdr:cxnSp macro="">
      <xdr:nvCxnSpPr>
        <xdr:cNvPr id="834" name="直線コネクタ 833"/>
        <xdr:cNvCxnSpPr/>
      </xdr:nvCxnSpPr>
      <xdr:spPr>
        <a:xfrm flipV="1">
          <a:off x="19949795" y="11807825"/>
          <a:ext cx="127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146050</xdr:rowOff>
    </xdr:from>
    <xdr:ext cx="469900" cy="250190"/>
    <xdr:sp macro="" textlink="">
      <xdr:nvSpPr>
        <xdr:cNvPr id="835" name="繰出金最小値テキスト"/>
        <xdr:cNvSpPr txBox="1"/>
      </xdr:nvSpPr>
      <xdr:spPr>
        <a:xfrm>
          <a:off x="20002500" y="1322578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3,685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142240</xdr:rowOff>
    </xdr:from>
    <xdr:to>
      <xdr:col>116</xdr:col>
      <xdr:colOff>152400</xdr:colOff>
      <xdr:row>78</xdr:row>
      <xdr:rowOff>142240</xdr:rowOff>
    </xdr:to>
    <xdr:cxnSp macro="">
      <xdr:nvCxnSpPr>
        <xdr:cNvPr id="836" name="直線コネクタ 835"/>
        <xdr:cNvCxnSpPr/>
      </xdr:nvCxnSpPr>
      <xdr:spPr>
        <a:xfrm>
          <a:off x="19881850" y="13221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17145</xdr:rowOff>
    </xdr:from>
    <xdr:ext cx="534670" cy="253365"/>
    <xdr:sp macro="" textlink="">
      <xdr:nvSpPr>
        <xdr:cNvPr id="837" name="繰出金最大値テキスト"/>
        <xdr:cNvSpPr txBox="1"/>
      </xdr:nvSpPr>
      <xdr:spPr>
        <a:xfrm>
          <a:off x="20002500" y="115881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79,627</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69215</xdr:rowOff>
    </xdr:from>
    <xdr:to>
      <xdr:col>116</xdr:col>
      <xdr:colOff>152400</xdr:colOff>
      <xdr:row>70</xdr:row>
      <xdr:rowOff>69215</xdr:rowOff>
    </xdr:to>
    <xdr:cxnSp macro="">
      <xdr:nvCxnSpPr>
        <xdr:cNvPr id="838" name="直線コネクタ 837"/>
        <xdr:cNvCxnSpPr/>
      </xdr:nvCxnSpPr>
      <xdr:spPr>
        <a:xfrm>
          <a:off x="19881850" y="118078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71</xdr:row>
      <xdr:rowOff>35560</xdr:rowOff>
    </xdr:from>
    <xdr:to>
      <xdr:col>116</xdr:col>
      <xdr:colOff>63500</xdr:colOff>
      <xdr:row>71</xdr:row>
      <xdr:rowOff>151130</xdr:rowOff>
    </xdr:to>
    <xdr:cxnSp macro="">
      <xdr:nvCxnSpPr>
        <xdr:cNvPr id="839" name="直線コネクタ 838"/>
        <xdr:cNvCxnSpPr/>
      </xdr:nvCxnSpPr>
      <xdr:spPr>
        <a:xfrm flipV="1">
          <a:off x="19202400" y="11941810"/>
          <a:ext cx="7493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157480</xdr:rowOff>
    </xdr:from>
    <xdr:ext cx="534670" cy="253365"/>
    <xdr:sp macro="" textlink="">
      <xdr:nvSpPr>
        <xdr:cNvPr id="840" name="繰出金平均値テキスト"/>
        <xdr:cNvSpPr txBox="1"/>
      </xdr:nvSpPr>
      <xdr:spPr>
        <a:xfrm>
          <a:off x="20002500" y="1223137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73</xdr:row>
      <xdr:rowOff>11430</xdr:rowOff>
    </xdr:from>
    <xdr:to>
      <xdr:col>116</xdr:col>
      <xdr:colOff>114300</xdr:colOff>
      <xdr:row>73</xdr:row>
      <xdr:rowOff>110490</xdr:rowOff>
    </xdr:to>
    <xdr:sp macro="" textlink="">
      <xdr:nvSpPr>
        <xdr:cNvPr id="841" name="フローチャート: 判断 840"/>
        <xdr:cNvSpPr/>
      </xdr:nvSpPr>
      <xdr:spPr>
        <a:xfrm>
          <a:off x="19900900" y="12252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71</xdr:row>
      <xdr:rowOff>151130</xdr:rowOff>
    </xdr:from>
    <xdr:to>
      <xdr:col>111</xdr:col>
      <xdr:colOff>171450</xdr:colOff>
      <xdr:row>72</xdr:row>
      <xdr:rowOff>8255</xdr:rowOff>
    </xdr:to>
    <xdr:cxnSp macro="">
      <xdr:nvCxnSpPr>
        <xdr:cNvPr id="842" name="直線コネクタ 841"/>
        <xdr:cNvCxnSpPr/>
      </xdr:nvCxnSpPr>
      <xdr:spPr>
        <a:xfrm flipV="1">
          <a:off x="18395950" y="12057380"/>
          <a:ext cx="80645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69850</xdr:rowOff>
    </xdr:from>
    <xdr:to>
      <xdr:col>112</xdr:col>
      <xdr:colOff>38100</xdr:colOff>
      <xdr:row>73</xdr:row>
      <xdr:rowOff>1270</xdr:rowOff>
    </xdr:to>
    <xdr:sp macro="" textlink="">
      <xdr:nvSpPr>
        <xdr:cNvPr id="843" name="フローチャート: 判断 842"/>
        <xdr:cNvSpPr/>
      </xdr:nvSpPr>
      <xdr:spPr>
        <a:xfrm>
          <a:off x="19157950" y="121437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72</xdr:row>
      <xdr:rowOff>160655</xdr:rowOff>
    </xdr:from>
    <xdr:ext cx="531495" cy="250190"/>
    <xdr:sp macro="" textlink="">
      <xdr:nvSpPr>
        <xdr:cNvPr id="844" name="テキスト ボックス 843"/>
        <xdr:cNvSpPr txBox="1"/>
      </xdr:nvSpPr>
      <xdr:spPr>
        <a:xfrm>
          <a:off x="18960465" y="1223454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58,949</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72</xdr:row>
      <xdr:rowOff>8255</xdr:rowOff>
    </xdr:from>
    <xdr:to>
      <xdr:col>107</xdr:col>
      <xdr:colOff>50800</xdr:colOff>
      <xdr:row>72</xdr:row>
      <xdr:rowOff>34290</xdr:rowOff>
    </xdr:to>
    <xdr:cxnSp macro="">
      <xdr:nvCxnSpPr>
        <xdr:cNvPr id="845" name="直線コネクタ 844"/>
        <xdr:cNvCxnSpPr/>
      </xdr:nvCxnSpPr>
      <xdr:spPr>
        <a:xfrm flipV="1">
          <a:off x="17602200" y="1208214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30480</xdr:rowOff>
    </xdr:from>
    <xdr:to>
      <xdr:col>107</xdr:col>
      <xdr:colOff>101600</xdr:colOff>
      <xdr:row>72</xdr:row>
      <xdr:rowOff>129540</xdr:rowOff>
    </xdr:to>
    <xdr:sp macro="" textlink="">
      <xdr:nvSpPr>
        <xdr:cNvPr id="846" name="フローチャート: 判断 845"/>
        <xdr:cNvSpPr/>
      </xdr:nvSpPr>
      <xdr:spPr>
        <a:xfrm>
          <a:off x="18345150" y="121043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72</xdr:row>
      <xdr:rowOff>120650</xdr:rowOff>
    </xdr:from>
    <xdr:ext cx="531495" cy="253365"/>
    <xdr:sp macro="" textlink="">
      <xdr:nvSpPr>
        <xdr:cNvPr id="847" name="テキスト ボックス 846"/>
        <xdr:cNvSpPr txBox="1"/>
      </xdr:nvSpPr>
      <xdr:spPr>
        <a:xfrm>
          <a:off x="18166715" y="12194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61,045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72</xdr:row>
      <xdr:rowOff>34290</xdr:rowOff>
    </xdr:from>
    <xdr:to>
      <xdr:col>102</xdr:col>
      <xdr:colOff>114300</xdr:colOff>
      <xdr:row>72</xdr:row>
      <xdr:rowOff>36195</xdr:rowOff>
    </xdr:to>
    <xdr:cxnSp macro="">
      <xdr:nvCxnSpPr>
        <xdr:cNvPr id="848" name="直線コネクタ 847"/>
        <xdr:cNvCxnSpPr/>
      </xdr:nvCxnSpPr>
      <xdr:spPr>
        <a:xfrm flipV="1">
          <a:off x="16802100" y="1210818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41910</xdr:rowOff>
    </xdr:from>
    <xdr:to>
      <xdr:col>102</xdr:col>
      <xdr:colOff>165100</xdr:colOff>
      <xdr:row>72</xdr:row>
      <xdr:rowOff>141605</xdr:rowOff>
    </xdr:to>
    <xdr:sp macro="" textlink="">
      <xdr:nvSpPr>
        <xdr:cNvPr id="849" name="フローチャート: 判断 848"/>
        <xdr:cNvSpPr/>
      </xdr:nvSpPr>
      <xdr:spPr>
        <a:xfrm>
          <a:off x="17551400" y="12115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72</xdr:row>
      <xdr:rowOff>132715</xdr:rowOff>
    </xdr:from>
    <xdr:ext cx="534670" cy="253365"/>
    <xdr:sp macro="" textlink="">
      <xdr:nvSpPr>
        <xdr:cNvPr id="850" name="テキスト ボックス 849"/>
        <xdr:cNvSpPr txBox="1"/>
      </xdr:nvSpPr>
      <xdr:spPr>
        <a:xfrm>
          <a:off x="17353915" y="1220660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60,400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72</xdr:row>
      <xdr:rowOff>38100</xdr:rowOff>
    </xdr:from>
    <xdr:to>
      <xdr:col>98</xdr:col>
      <xdr:colOff>38100</xdr:colOff>
      <xdr:row>72</xdr:row>
      <xdr:rowOff>137160</xdr:rowOff>
    </xdr:to>
    <xdr:sp macro="" textlink="">
      <xdr:nvSpPr>
        <xdr:cNvPr id="851" name="フローチャート: 判断 850"/>
        <xdr:cNvSpPr/>
      </xdr:nvSpPr>
      <xdr:spPr>
        <a:xfrm>
          <a:off x="16757650" y="121119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128905</xdr:rowOff>
    </xdr:from>
    <xdr:ext cx="531495" cy="253365"/>
    <xdr:sp macro="" textlink="">
      <xdr:nvSpPr>
        <xdr:cNvPr id="852" name="テキスト ボックス 851"/>
        <xdr:cNvSpPr txBox="1"/>
      </xdr:nvSpPr>
      <xdr:spPr>
        <a:xfrm>
          <a:off x="16560165" y="122027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60,627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78105</xdr:rowOff>
    </xdr:from>
    <xdr:ext cx="762000" cy="253365"/>
    <xdr:sp macro="" textlink="">
      <xdr:nvSpPr>
        <xdr:cNvPr id="853" name="テキスト ボックス 85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81</xdr:row>
      <xdr:rowOff>78105</xdr:rowOff>
    </xdr:from>
    <xdr:ext cx="762000" cy="253365"/>
    <xdr:sp macro="" textlink="">
      <xdr:nvSpPr>
        <xdr:cNvPr id="854" name="テキスト ボックス 85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78105</xdr:rowOff>
    </xdr:from>
    <xdr:ext cx="758825" cy="253365"/>
    <xdr:sp macro="" textlink="">
      <xdr:nvSpPr>
        <xdr:cNvPr id="855" name="テキスト ボックス 854"/>
        <xdr:cNvSpPr txBox="1"/>
      </xdr:nvSpPr>
      <xdr:spPr>
        <a:xfrm>
          <a:off x="18224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78105</xdr:rowOff>
    </xdr:from>
    <xdr:ext cx="762000" cy="253365"/>
    <xdr:sp macro="" textlink="">
      <xdr:nvSpPr>
        <xdr:cNvPr id="856" name="テキスト ボックス 85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81</xdr:row>
      <xdr:rowOff>78105</xdr:rowOff>
    </xdr:from>
    <xdr:ext cx="762000" cy="253365"/>
    <xdr:sp macro="" textlink="">
      <xdr:nvSpPr>
        <xdr:cNvPr id="857" name="テキスト ボックス 85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70</xdr:row>
      <xdr:rowOff>153035</xdr:rowOff>
    </xdr:from>
    <xdr:to>
      <xdr:col>116</xdr:col>
      <xdr:colOff>114300</xdr:colOff>
      <xdr:row>71</xdr:row>
      <xdr:rowOff>85090</xdr:rowOff>
    </xdr:to>
    <xdr:sp macro="" textlink="">
      <xdr:nvSpPr>
        <xdr:cNvPr id="858" name="楕円 857"/>
        <xdr:cNvSpPr/>
      </xdr:nvSpPr>
      <xdr:spPr>
        <a:xfrm>
          <a:off x="19900900" y="118916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70</xdr:row>
      <xdr:rowOff>7620</xdr:rowOff>
    </xdr:from>
    <xdr:ext cx="534670" cy="253365"/>
    <xdr:sp macro="" textlink="">
      <xdr:nvSpPr>
        <xdr:cNvPr id="859" name="繰出金該当値テキスト"/>
        <xdr:cNvSpPr txBox="1"/>
      </xdr:nvSpPr>
      <xdr:spPr>
        <a:xfrm>
          <a:off x="20002500" y="11746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72,447</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71</xdr:row>
      <xdr:rowOff>101600</xdr:rowOff>
    </xdr:from>
    <xdr:to>
      <xdr:col>112</xdr:col>
      <xdr:colOff>38100</xdr:colOff>
      <xdr:row>72</xdr:row>
      <xdr:rowOff>33655</xdr:rowOff>
    </xdr:to>
    <xdr:sp macro="" textlink="">
      <xdr:nvSpPr>
        <xdr:cNvPr id="860" name="楕円 859"/>
        <xdr:cNvSpPr/>
      </xdr:nvSpPr>
      <xdr:spPr>
        <a:xfrm>
          <a:off x="19157950" y="120078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70</xdr:row>
      <xdr:rowOff>50165</xdr:rowOff>
    </xdr:from>
    <xdr:ext cx="531495" cy="250190"/>
    <xdr:sp macro="" textlink="">
      <xdr:nvSpPr>
        <xdr:cNvPr id="861" name="テキスト ボックス 860"/>
        <xdr:cNvSpPr txBox="1"/>
      </xdr:nvSpPr>
      <xdr:spPr>
        <a:xfrm>
          <a:off x="18960465" y="117887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66,193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71</xdr:row>
      <xdr:rowOff>127000</xdr:rowOff>
    </xdr:from>
    <xdr:to>
      <xdr:col>107</xdr:col>
      <xdr:colOff>101600</xdr:colOff>
      <xdr:row>72</xdr:row>
      <xdr:rowOff>58420</xdr:rowOff>
    </xdr:to>
    <xdr:sp macro="" textlink="">
      <xdr:nvSpPr>
        <xdr:cNvPr id="862" name="楕円 861"/>
        <xdr:cNvSpPr/>
      </xdr:nvSpPr>
      <xdr:spPr>
        <a:xfrm>
          <a:off x="18345150" y="12033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70</xdr:row>
      <xdr:rowOff>74930</xdr:rowOff>
    </xdr:from>
    <xdr:ext cx="531495" cy="253365"/>
    <xdr:sp macro="" textlink="">
      <xdr:nvSpPr>
        <xdr:cNvPr id="863" name="テキスト ボックス 862"/>
        <xdr:cNvSpPr txBox="1"/>
      </xdr:nvSpPr>
      <xdr:spPr>
        <a:xfrm>
          <a:off x="18166715" y="1181354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64,850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71</xdr:row>
      <xdr:rowOff>151765</xdr:rowOff>
    </xdr:from>
    <xdr:to>
      <xdr:col>102</xdr:col>
      <xdr:colOff>165100</xdr:colOff>
      <xdr:row>72</xdr:row>
      <xdr:rowOff>84455</xdr:rowOff>
    </xdr:to>
    <xdr:sp macro="" textlink="">
      <xdr:nvSpPr>
        <xdr:cNvPr id="864" name="楕円 863"/>
        <xdr:cNvSpPr/>
      </xdr:nvSpPr>
      <xdr:spPr>
        <a:xfrm>
          <a:off x="17551400" y="1205801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70</xdr:row>
      <xdr:rowOff>99695</xdr:rowOff>
    </xdr:from>
    <xdr:ext cx="534670" cy="252730"/>
    <xdr:sp macro="" textlink="">
      <xdr:nvSpPr>
        <xdr:cNvPr id="865" name="テキスト ボックス 864"/>
        <xdr:cNvSpPr txBox="1"/>
      </xdr:nvSpPr>
      <xdr:spPr>
        <a:xfrm>
          <a:off x="17353915" y="1183830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63,487</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71</xdr:row>
      <xdr:rowOff>153670</xdr:rowOff>
    </xdr:from>
    <xdr:to>
      <xdr:col>98</xdr:col>
      <xdr:colOff>38100</xdr:colOff>
      <xdr:row>72</xdr:row>
      <xdr:rowOff>85725</xdr:rowOff>
    </xdr:to>
    <xdr:sp macro="" textlink="">
      <xdr:nvSpPr>
        <xdr:cNvPr id="866" name="楕円 865"/>
        <xdr:cNvSpPr/>
      </xdr:nvSpPr>
      <xdr:spPr>
        <a:xfrm>
          <a:off x="16757650" y="120599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70</xdr:row>
      <xdr:rowOff>101600</xdr:rowOff>
    </xdr:from>
    <xdr:ext cx="531495" cy="253365"/>
    <xdr:sp macro="" textlink="">
      <xdr:nvSpPr>
        <xdr:cNvPr id="867" name="テキスト ボックス 866"/>
        <xdr:cNvSpPr txBox="1"/>
      </xdr:nvSpPr>
      <xdr:spPr>
        <a:xfrm>
          <a:off x="16560165" y="118402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63,398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55880</xdr:rowOff>
    </xdr:from>
    <xdr:to>
      <xdr:col>120</xdr:col>
      <xdr:colOff>114300</xdr:colOff>
      <xdr:row>85</xdr:row>
      <xdr:rowOff>31115</xdr:rowOff>
    </xdr:to>
    <xdr:sp macro="" textlink="">
      <xdr:nvSpPr>
        <xdr:cNvPr id="868" name="正方形/長方形 86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55880</xdr:rowOff>
    </xdr:from>
    <xdr:to>
      <xdr:col>104</xdr:col>
      <xdr:colOff>127000</xdr:colOff>
      <xdr:row>86</xdr:row>
      <xdr:rowOff>136525</xdr:rowOff>
    </xdr:to>
    <xdr:sp macro="" textlink="">
      <xdr:nvSpPr>
        <xdr:cNvPr id="869" name="正方形/長方形 86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86995</xdr:rowOff>
    </xdr:from>
    <xdr:to>
      <xdr:col>104</xdr:col>
      <xdr:colOff>127000</xdr:colOff>
      <xdr:row>88</xdr:row>
      <xdr:rowOff>0</xdr:rowOff>
    </xdr:to>
    <xdr:sp macro="" textlink="">
      <xdr:nvSpPr>
        <xdr:cNvPr id="870" name="正方形/長方形 86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55880</xdr:rowOff>
    </xdr:from>
    <xdr:to>
      <xdr:col>110</xdr:col>
      <xdr:colOff>0</xdr:colOff>
      <xdr:row>86</xdr:row>
      <xdr:rowOff>136525</xdr:rowOff>
    </xdr:to>
    <xdr:sp macro="" textlink="">
      <xdr:nvSpPr>
        <xdr:cNvPr id="871" name="正方形/長方形 87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86995</xdr:rowOff>
    </xdr:from>
    <xdr:to>
      <xdr:col>110</xdr:col>
      <xdr:colOff>0</xdr:colOff>
      <xdr:row>88</xdr:row>
      <xdr:rowOff>0</xdr:rowOff>
    </xdr:to>
    <xdr:sp macro="" textlink="">
      <xdr:nvSpPr>
        <xdr:cNvPr id="872" name="正方形/長方形 87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55880</xdr:rowOff>
    </xdr:from>
    <xdr:to>
      <xdr:col>116</xdr:col>
      <xdr:colOff>0</xdr:colOff>
      <xdr:row>86</xdr:row>
      <xdr:rowOff>136525</xdr:rowOff>
    </xdr:to>
    <xdr:sp macro="" textlink="">
      <xdr:nvSpPr>
        <xdr:cNvPr id="873" name="正方形/長方形 87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86</xdr:row>
      <xdr:rowOff>86995</xdr:rowOff>
    </xdr:from>
    <xdr:to>
      <xdr:col>116</xdr:col>
      <xdr:colOff>0</xdr:colOff>
      <xdr:row>88</xdr:row>
      <xdr:rowOff>0</xdr:rowOff>
    </xdr:to>
    <xdr:sp macro="" textlink="">
      <xdr:nvSpPr>
        <xdr:cNvPr id="874" name="正方形/長方形 87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24765</xdr:rowOff>
    </xdr:from>
    <xdr:to>
      <xdr:col>120</xdr:col>
      <xdr:colOff>114300</xdr:colOff>
      <xdr:row>101</xdr:row>
      <xdr:rowOff>82550</xdr:rowOff>
    </xdr:to>
    <xdr:sp macro="" textlink="">
      <xdr:nvSpPr>
        <xdr:cNvPr id="875" name="正方形/長方形 87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5715</xdr:rowOff>
    </xdr:from>
    <xdr:ext cx="346710" cy="220345"/>
    <xdr:sp macro="" textlink="">
      <xdr:nvSpPr>
        <xdr:cNvPr id="876" name="テキスト ボックス 875"/>
        <xdr:cNvSpPr txBox="1"/>
      </xdr:nvSpPr>
      <xdr:spPr>
        <a:xfrm>
          <a:off x="164401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5745" cy="255905"/>
    <xdr:sp macro="" textlink="">
      <xdr:nvSpPr>
        <xdr:cNvPr id="879" name="テキスト ボックス 878"/>
        <xdr:cNvSpPr txBox="1"/>
      </xdr:nvSpPr>
      <xdr:spPr>
        <a:xfrm>
          <a:off x="16248380" y="157708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88</xdr:row>
      <xdr:rowOff>24765</xdr:rowOff>
    </xdr:to>
    <xdr:cxnSp macro="">
      <xdr:nvCxnSpPr>
        <xdr:cNvPr id="880" name="直線コネクタ 87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53340</xdr:rowOff>
    </xdr:from>
    <xdr:ext cx="245745" cy="250190"/>
    <xdr:sp macro="" textlink="">
      <xdr:nvSpPr>
        <xdr:cNvPr id="881" name="テキスト ボックス 880"/>
        <xdr:cNvSpPr txBox="1"/>
      </xdr:nvSpPr>
      <xdr:spPr>
        <a:xfrm>
          <a:off x="16248380" y="14641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24765</xdr:rowOff>
    </xdr:from>
    <xdr:to>
      <xdr:col>120</xdr:col>
      <xdr:colOff>114300</xdr:colOff>
      <xdr:row>101</xdr:row>
      <xdr:rowOff>82550</xdr:rowOff>
    </xdr:to>
    <xdr:sp macro="" textlink="">
      <xdr:nvSpPr>
        <xdr:cNvPr id="88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83" name="直線コネクタ 88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88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88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94</xdr:row>
      <xdr:rowOff>139700</xdr:rowOff>
    </xdr:from>
    <xdr:to>
      <xdr:col>116</xdr:col>
      <xdr:colOff>63500</xdr:colOff>
      <xdr:row>94</xdr:row>
      <xdr:rowOff>139700</xdr:rowOff>
    </xdr:to>
    <xdr:cxnSp macro="">
      <xdr:nvCxnSpPr>
        <xdr:cNvPr id="888" name="直線コネクタ 88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88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171450</xdr:colOff>
      <xdr:row>94</xdr:row>
      <xdr:rowOff>139700</xdr:rowOff>
    </xdr:to>
    <xdr:cxnSp macro="">
      <xdr:nvCxnSpPr>
        <xdr:cNvPr id="891" name="直線コネクタ 89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6380" cy="259080"/>
    <xdr:sp macro="" textlink="">
      <xdr:nvSpPr>
        <xdr:cNvPr id="893" name="テキスト ボックス 892"/>
        <xdr:cNvSpPr txBox="1"/>
      </xdr:nvSpPr>
      <xdr:spPr>
        <a:xfrm>
          <a:off x="190842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6380" cy="259080"/>
    <xdr:sp macro="" textlink="">
      <xdr:nvSpPr>
        <xdr:cNvPr id="896" name="テキスト ボックス 895"/>
        <xdr:cNvSpPr txBox="1"/>
      </xdr:nvSpPr>
      <xdr:spPr>
        <a:xfrm>
          <a:off x="1829054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94</xdr:row>
      <xdr:rowOff>139700</xdr:rowOff>
    </xdr:from>
    <xdr:to>
      <xdr:col>102</xdr:col>
      <xdr:colOff>114300</xdr:colOff>
      <xdr:row>94</xdr:row>
      <xdr:rowOff>139700</xdr:rowOff>
    </xdr:to>
    <xdr:cxnSp macro="">
      <xdr:nvCxnSpPr>
        <xdr:cNvPr id="897" name="直線コネクタ 89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95</xdr:row>
      <xdr:rowOff>10160</xdr:rowOff>
    </xdr:from>
    <xdr:ext cx="249555" cy="259080"/>
    <xdr:sp macro="" textlink="">
      <xdr:nvSpPr>
        <xdr:cNvPr id="899" name="テキスト ボックス 89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6380" cy="259080"/>
    <xdr:sp macro="" textlink="">
      <xdr:nvSpPr>
        <xdr:cNvPr id="901" name="テキスト ボックス 900"/>
        <xdr:cNvSpPr txBox="1"/>
      </xdr:nvSpPr>
      <xdr:spPr>
        <a:xfrm>
          <a:off x="16683990" y="159550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02" name="テキスト ボックス 90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101</xdr:row>
      <xdr:rowOff>80010</xdr:rowOff>
    </xdr:from>
    <xdr:ext cx="762000" cy="259080"/>
    <xdr:sp macro="" textlink="">
      <xdr:nvSpPr>
        <xdr:cNvPr id="903" name="テキスト ボックス 90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58825" cy="259080"/>
    <xdr:sp macro="" textlink="">
      <xdr:nvSpPr>
        <xdr:cNvPr id="904" name="テキスト ボックス 903"/>
        <xdr:cNvSpPr txBox="1"/>
      </xdr:nvSpPr>
      <xdr:spPr>
        <a:xfrm>
          <a:off x="18224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05" name="テキスト ボックス 90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101</xdr:row>
      <xdr:rowOff>80010</xdr:rowOff>
    </xdr:from>
    <xdr:ext cx="762000" cy="259080"/>
    <xdr:sp macro="" textlink="">
      <xdr:nvSpPr>
        <xdr:cNvPr id="906" name="テキスト ボックス 90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0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6380" cy="259080"/>
    <xdr:sp macro="" textlink="">
      <xdr:nvSpPr>
        <xdr:cNvPr id="910" name="テキスト ボックス 909"/>
        <xdr:cNvSpPr txBox="1"/>
      </xdr:nvSpPr>
      <xdr:spPr>
        <a:xfrm>
          <a:off x="190842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6380" cy="259080"/>
    <xdr:sp macro="" textlink="">
      <xdr:nvSpPr>
        <xdr:cNvPr id="912" name="テキスト ボックス 911"/>
        <xdr:cNvSpPr txBox="1"/>
      </xdr:nvSpPr>
      <xdr:spPr>
        <a:xfrm>
          <a:off x="1829054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93</xdr:row>
      <xdr:rowOff>35560</xdr:rowOff>
    </xdr:from>
    <xdr:ext cx="249555" cy="259080"/>
    <xdr:sp macro="" textlink="">
      <xdr:nvSpPr>
        <xdr:cNvPr id="914" name="テキスト ボックス 91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6380" cy="259080"/>
    <xdr:sp macro="" textlink="">
      <xdr:nvSpPr>
        <xdr:cNvPr id="916" name="テキスト ボックス 915"/>
        <xdr:cNvSpPr txBox="1"/>
      </xdr:nvSpPr>
      <xdr:spPr>
        <a:xfrm>
          <a:off x="16683990" y="156375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歳出決算総額は、住民一人当たり</a:t>
          </a:r>
          <a:r>
            <a:rPr kumimoji="1" lang="ja-JP" altLang="en-US" sz="1300">
              <a:solidFill>
                <a:schemeClr val="tx1"/>
              </a:solidFill>
              <a:latin typeface="ＭＳ Ｐゴシック"/>
              <a:ea typeface="ＭＳ Ｐゴシック"/>
            </a:rPr>
            <a:t>757,124円となっている。主な構成項目のうち普通建設事業費は143,086円で、住民一人当たりのコストが類似団体・全国・県平均を上回っている。今後数年間も大型建設事業が予定されていることから、取捨選択により事業費の抑制を図り優先順位を付けて実施していくことが必要となる。繰出金は、広域事務組合負担金（特養運営にかかる特別負担金）、国保特別会計繰出金、後期高齢者医療特別会計繰出金の増による増加により、住民一人当たり9.4％増の72,447円となっている。人件費は、住民一人当たり11.3％増の113,367円</a:t>
          </a:r>
          <a:r>
            <a:rPr kumimoji="1" lang="ja-JP" altLang="en-US" sz="1300">
              <a:latin typeface="ＭＳ Ｐゴシック"/>
              <a:ea typeface="ＭＳ Ｐゴシック"/>
            </a:rPr>
            <a:t>となったが、依然として類似団体・高知県平均と比較して低い水準となっている。これは、一般職の職員数が他の団体と比べて少ないこと、初任給を抑制していることが主な要因である。今後も事務事業の見直しにより、行政コストの削減に努める。 </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18415</xdr:rowOff>
    </xdr:from>
    <xdr:to>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高知県佐川町</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11,805
11,704
100.80
9,347,671
8,937,845
178,109
4,398,082
7,311,587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6.9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37465</xdr:rowOff>
    </xdr:from>
    <xdr:to>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154940</xdr:rowOff>
    </xdr:from>
    <xdr:to>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80645</xdr:rowOff>
    </xdr:from>
    <xdr:to>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149225</xdr:rowOff>
    </xdr:from>
    <xdr:to>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46990</xdr:rowOff>
    </xdr:from>
    <xdr:to>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86995</xdr:rowOff>
    </xdr:from>
    <xdr:ext cx="6046470" cy="250190"/>
    <xdr:sp macro="" textlink="">
      <xdr:nvSpPr>
        <xdr:cNvPr id="30" name="テキスト ボックス 29"/>
        <xdr:cNvSpPr txBox="1"/>
      </xdr:nvSpPr>
      <xdr:spPr>
        <a:xfrm>
          <a:off x="641350" y="3108325"/>
          <a:ext cx="60464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61595</xdr:rowOff>
    </xdr:from>
    <xdr:ext cx="8231505" cy="253365"/>
    <xdr:sp macro="" textlink="">
      <xdr:nvSpPr>
        <xdr:cNvPr id="31" name="テキスト ボックス 30"/>
        <xdr:cNvSpPr txBox="1"/>
      </xdr:nvSpPr>
      <xdr:spPr>
        <a:xfrm>
          <a:off x="641350" y="3418205"/>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55880</xdr:rowOff>
    </xdr:from>
    <xdr:to>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55880</xdr:rowOff>
    </xdr:from>
    <xdr:to>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86995</xdr:rowOff>
    </xdr:from>
    <xdr:to>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55880</xdr:rowOff>
    </xdr:from>
    <xdr:to>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86995</xdr:rowOff>
    </xdr:from>
    <xdr:to>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55880</xdr:rowOff>
    </xdr:from>
    <xdr:to>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26</xdr:row>
      <xdr:rowOff>86995</xdr:rowOff>
    </xdr:from>
    <xdr:to>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24765</xdr:rowOff>
    </xdr:from>
    <xdr:to>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5715</xdr:rowOff>
    </xdr:from>
    <xdr:ext cx="346710" cy="220345"/>
    <xdr:sp macro="" textlink="">
      <xdr:nvSpPr>
        <xdr:cNvPr id="40" name="テキスト ボックス 39"/>
        <xdr:cNvSpPr txBox="1"/>
      </xdr:nvSpPr>
      <xdr:spPr>
        <a:xfrm>
          <a:off x="6667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80645</xdr:rowOff>
    </xdr:from>
    <xdr:to>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109220</xdr:rowOff>
    </xdr:from>
    <xdr:ext cx="464185" cy="250190"/>
    <xdr:sp macro="" textlink="">
      <xdr:nvSpPr>
        <xdr:cNvPr id="42" name="テキスト ボックス 41"/>
        <xdr:cNvSpPr txBox="1"/>
      </xdr:nvSpPr>
      <xdr:spPr>
        <a:xfrm>
          <a:off x="275590" y="68186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43180</xdr:rowOff>
    </xdr:from>
    <xdr:to>
      <xdr:col>28</xdr:col>
      <xdr:colOff>114300</xdr:colOff>
      <xdr:row>39</xdr:row>
      <xdr:rowOff>43180</xdr:rowOff>
    </xdr:to>
    <xdr:cxnSp macro="">
      <xdr:nvCxnSpPr>
        <xdr:cNvPr id="43" name="直線コネクタ 42"/>
        <xdr:cNvCxnSpPr/>
      </xdr:nvCxnSpPr>
      <xdr:spPr>
        <a:xfrm>
          <a:off x="6858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72390</xdr:rowOff>
    </xdr:from>
    <xdr:ext cx="464185" cy="250190"/>
    <xdr:sp macro="" textlink="">
      <xdr:nvSpPr>
        <xdr:cNvPr id="44" name="テキスト ボックス 43"/>
        <xdr:cNvSpPr txBox="1"/>
      </xdr:nvSpPr>
      <xdr:spPr>
        <a:xfrm>
          <a:off x="275590" y="64465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37</xdr:row>
      <xdr:rowOff>5715</xdr:rowOff>
    </xdr:from>
    <xdr:to>
      <xdr:col>28</xdr:col>
      <xdr:colOff>114300</xdr:colOff>
      <xdr:row>37</xdr:row>
      <xdr:rowOff>5715</xdr:rowOff>
    </xdr:to>
    <xdr:cxnSp macro="">
      <xdr:nvCxnSpPr>
        <xdr:cNvPr id="45" name="直線コネクタ 44"/>
        <xdr:cNvCxnSpPr/>
      </xdr:nvCxnSpPr>
      <xdr:spPr>
        <a:xfrm>
          <a:off x="6858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34925</xdr:rowOff>
    </xdr:from>
    <xdr:ext cx="464185" cy="250190"/>
    <xdr:sp macro="" textlink="">
      <xdr:nvSpPr>
        <xdr:cNvPr id="46" name="テキスト ボックス 45"/>
        <xdr:cNvSpPr txBox="1"/>
      </xdr:nvSpPr>
      <xdr:spPr>
        <a:xfrm>
          <a:off x="275590" y="607377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34</xdr:row>
      <xdr:rowOff>136525</xdr:rowOff>
    </xdr:from>
    <xdr:to>
      <xdr:col>28</xdr:col>
      <xdr:colOff>114300</xdr:colOff>
      <xdr:row>34</xdr:row>
      <xdr:rowOff>136525</xdr:rowOff>
    </xdr:to>
    <xdr:cxnSp macro="">
      <xdr:nvCxnSpPr>
        <xdr:cNvPr id="47" name="直線コネクタ 46"/>
        <xdr:cNvCxnSpPr/>
      </xdr:nvCxnSpPr>
      <xdr:spPr>
        <a:xfrm>
          <a:off x="6858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165100</xdr:rowOff>
    </xdr:from>
    <xdr:ext cx="464185" cy="250190"/>
    <xdr:sp macro="" textlink="">
      <xdr:nvSpPr>
        <xdr:cNvPr id="48" name="テキスト ボックス 47"/>
        <xdr:cNvSpPr txBox="1"/>
      </xdr:nvSpPr>
      <xdr:spPr>
        <a:xfrm>
          <a:off x="275590" y="57010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32</xdr:row>
      <xdr:rowOff>99060</xdr:rowOff>
    </xdr:from>
    <xdr:to>
      <xdr:col>28</xdr:col>
      <xdr:colOff>114300</xdr:colOff>
      <xdr:row>32</xdr:row>
      <xdr:rowOff>99060</xdr:rowOff>
    </xdr:to>
    <xdr:cxnSp macro="">
      <xdr:nvCxnSpPr>
        <xdr:cNvPr id="49" name="直線コネクタ 48"/>
        <xdr:cNvCxnSpPr/>
      </xdr:nvCxnSpPr>
      <xdr:spPr>
        <a:xfrm>
          <a:off x="6858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31</xdr:row>
      <xdr:rowOff>128270</xdr:rowOff>
    </xdr:from>
    <xdr:ext cx="531495" cy="250190"/>
    <xdr:sp macro="" textlink="">
      <xdr:nvSpPr>
        <xdr:cNvPr id="50" name="テキスト ボックス 49"/>
        <xdr:cNvSpPr txBox="1"/>
      </xdr:nvSpPr>
      <xdr:spPr>
        <a:xfrm>
          <a:off x="211455" y="53289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30</xdr:row>
      <xdr:rowOff>61595</xdr:rowOff>
    </xdr:from>
    <xdr:to>
      <xdr:col>28</xdr:col>
      <xdr:colOff>114300</xdr:colOff>
      <xdr:row>30</xdr:row>
      <xdr:rowOff>61595</xdr:rowOff>
    </xdr:to>
    <xdr:cxnSp macro="">
      <xdr:nvCxnSpPr>
        <xdr:cNvPr id="51" name="直線コネクタ 50"/>
        <xdr:cNvCxnSpPr/>
      </xdr:nvCxnSpPr>
      <xdr:spPr>
        <a:xfrm>
          <a:off x="6858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29</xdr:row>
      <xdr:rowOff>90805</xdr:rowOff>
    </xdr:from>
    <xdr:ext cx="531495" cy="250190"/>
    <xdr:sp macro="" textlink="">
      <xdr:nvSpPr>
        <xdr:cNvPr id="52" name="テキスト ボックス 51"/>
        <xdr:cNvSpPr txBox="1"/>
      </xdr:nvSpPr>
      <xdr:spPr>
        <a:xfrm>
          <a:off x="211455" y="495617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28</xdr:row>
      <xdr:rowOff>24765</xdr:rowOff>
    </xdr:to>
    <xdr:cxnSp macro="">
      <xdr:nvCxnSpPr>
        <xdr:cNvPr id="53" name="直線コネクタ 52"/>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53340</xdr:rowOff>
    </xdr:from>
    <xdr:ext cx="531495" cy="250190"/>
    <xdr:sp macro="" textlink="">
      <xdr:nvSpPr>
        <xdr:cNvPr id="54" name="テキスト ボックス 53"/>
        <xdr:cNvSpPr txBox="1"/>
      </xdr:nvSpPr>
      <xdr:spPr>
        <a:xfrm>
          <a:off x="211455" y="45834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dr:col>4</xdr:col>
      <xdr:colOff>0</xdr:colOff>
      <xdr:row>28</xdr:row>
      <xdr:rowOff>24765</xdr:rowOff>
    </xdr:from>
    <xdr:to>
      <xdr:col>28</xdr:col>
      <xdr:colOff>114300</xdr:colOff>
      <xdr:row>41</xdr:row>
      <xdr:rowOff>80645</xdr:rowOff>
    </xdr:to>
    <xdr:sp macro="" textlink="">
      <xdr:nvSpPr>
        <xdr:cNvPr id="55"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26670</xdr:rowOff>
    </xdr:from>
    <xdr:to>
      <xdr:col>24</xdr:col>
      <xdr:colOff>62865</xdr:colOff>
      <xdr:row>38</xdr:row>
      <xdr:rowOff>127000</xdr:rowOff>
    </xdr:to>
    <xdr:cxnSp macro="">
      <xdr:nvCxnSpPr>
        <xdr:cNvPr id="56" name="直線コネクタ 55"/>
        <xdr:cNvCxnSpPr/>
      </xdr:nvCxnSpPr>
      <xdr:spPr>
        <a:xfrm flipV="1">
          <a:off x="4176395" y="5227320"/>
          <a:ext cx="127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130175</xdr:rowOff>
    </xdr:from>
    <xdr:ext cx="469900" cy="252095"/>
    <xdr:sp macro="" textlink="">
      <xdr:nvSpPr>
        <xdr:cNvPr id="57" name="議会費最小値テキスト"/>
        <xdr:cNvSpPr txBox="1"/>
      </xdr:nvSpPr>
      <xdr:spPr>
        <a:xfrm>
          <a:off x="4229100" y="650430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127000</xdr:rowOff>
    </xdr:from>
    <xdr:to>
      <xdr:col>24</xdr:col>
      <xdr:colOff>152400</xdr:colOff>
      <xdr:row>38</xdr:row>
      <xdr:rowOff>127000</xdr:rowOff>
    </xdr:to>
    <xdr:cxnSp macro="">
      <xdr:nvCxnSpPr>
        <xdr:cNvPr id="58" name="直線コネクタ 57"/>
        <xdr:cNvCxnSpPr/>
      </xdr:nvCxnSpPr>
      <xdr:spPr>
        <a:xfrm>
          <a:off x="4108450" y="650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142240</xdr:rowOff>
    </xdr:from>
    <xdr:ext cx="534670" cy="250190"/>
    <xdr:sp macro="" textlink="">
      <xdr:nvSpPr>
        <xdr:cNvPr id="59" name="議会費最大値テキスト"/>
        <xdr:cNvSpPr txBox="1"/>
      </xdr:nvSpPr>
      <xdr:spPr>
        <a:xfrm>
          <a:off x="4229100" y="500761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11,291</a:t>
          </a:r>
          <a:endParaRPr kumimoji="1" lang="ja-JP" altLang="en-US" sz="1000" b="1">
            <a:latin typeface="ＭＳ Ｐゴシック"/>
          </a:endParaRPr>
        </a:p>
      </xdr:txBody>
    </xdr:sp>
    <xdr:clientData/>
  </xdr:oneCellAnchor>
  <xdr:twoCellAnchor>
    <xdr:from>
      <xdr:col>23</xdr:col>
      <xdr:colOff>165100</xdr:colOff>
      <xdr:row>31</xdr:row>
      <xdr:rowOff>26670</xdr:rowOff>
    </xdr:from>
    <xdr:to>
      <xdr:col>24</xdr:col>
      <xdr:colOff>152400</xdr:colOff>
      <xdr:row>31</xdr:row>
      <xdr:rowOff>26670</xdr:rowOff>
    </xdr:to>
    <xdr:cxnSp macro="">
      <xdr:nvCxnSpPr>
        <xdr:cNvPr id="60" name="直線コネクタ 59"/>
        <xdr:cNvCxnSpPr/>
      </xdr:nvCxnSpPr>
      <xdr:spPr>
        <a:xfrm>
          <a:off x="4108450" y="52273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33</xdr:row>
      <xdr:rowOff>47625</xdr:rowOff>
    </xdr:from>
    <xdr:to>
      <xdr:col>24</xdr:col>
      <xdr:colOff>63500</xdr:colOff>
      <xdr:row>36</xdr:row>
      <xdr:rowOff>81280</xdr:rowOff>
    </xdr:to>
    <xdr:cxnSp macro="">
      <xdr:nvCxnSpPr>
        <xdr:cNvPr id="61" name="直線コネクタ 60"/>
        <xdr:cNvCxnSpPr/>
      </xdr:nvCxnSpPr>
      <xdr:spPr>
        <a:xfrm flipV="1">
          <a:off x="3429000" y="5583555"/>
          <a:ext cx="749300" cy="536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41910</xdr:rowOff>
    </xdr:from>
    <xdr:ext cx="469900" cy="253365"/>
    <xdr:sp macro="" textlink="">
      <xdr:nvSpPr>
        <xdr:cNvPr id="62" name="議会費平均値テキスト"/>
        <xdr:cNvSpPr txBox="1"/>
      </xdr:nvSpPr>
      <xdr:spPr>
        <a:xfrm>
          <a:off x="4229100" y="5913120"/>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62865</xdr:rowOff>
    </xdr:from>
    <xdr:to>
      <xdr:col>24</xdr:col>
      <xdr:colOff>114300</xdr:colOff>
      <xdr:row>35</xdr:row>
      <xdr:rowOff>162560</xdr:rowOff>
    </xdr:to>
    <xdr:sp macro="" textlink="">
      <xdr:nvSpPr>
        <xdr:cNvPr id="63" name="フローチャート: 判断 62"/>
        <xdr:cNvSpPr/>
      </xdr:nvSpPr>
      <xdr:spPr>
        <a:xfrm>
          <a:off x="4127500" y="59340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81280</xdr:rowOff>
    </xdr:from>
    <xdr:to>
      <xdr:col>19</xdr:col>
      <xdr:colOff>171450</xdr:colOff>
      <xdr:row>37</xdr:row>
      <xdr:rowOff>57150</xdr:rowOff>
    </xdr:to>
    <xdr:cxnSp macro="">
      <xdr:nvCxnSpPr>
        <xdr:cNvPr id="64" name="直線コネクタ 63"/>
        <xdr:cNvCxnSpPr/>
      </xdr:nvCxnSpPr>
      <xdr:spPr>
        <a:xfrm flipV="1">
          <a:off x="2622550" y="6120130"/>
          <a:ext cx="80645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127635</xdr:rowOff>
    </xdr:from>
    <xdr:to>
      <xdr:col>20</xdr:col>
      <xdr:colOff>38100</xdr:colOff>
      <xdr:row>36</xdr:row>
      <xdr:rowOff>59055</xdr:rowOff>
    </xdr:to>
    <xdr:sp macro="" textlink="">
      <xdr:nvSpPr>
        <xdr:cNvPr id="65" name="フローチャート: 判断 64"/>
        <xdr:cNvSpPr/>
      </xdr:nvSpPr>
      <xdr:spPr>
        <a:xfrm>
          <a:off x="3384550" y="5998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74930</xdr:rowOff>
    </xdr:from>
    <xdr:ext cx="469900" cy="253365"/>
    <xdr:sp macro="" textlink="">
      <xdr:nvSpPr>
        <xdr:cNvPr id="66" name="テキスト ボックス 65"/>
        <xdr:cNvSpPr txBox="1"/>
      </xdr:nvSpPr>
      <xdr:spPr>
        <a:xfrm>
          <a:off x="3219450" y="577850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154940</xdr:rowOff>
    </xdr:from>
    <xdr:to>
      <xdr:col>15</xdr:col>
      <xdr:colOff>50800</xdr:colOff>
      <xdr:row>37</xdr:row>
      <xdr:rowOff>57150</xdr:rowOff>
    </xdr:to>
    <xdr:cxnSp macro="">
      <xdr:nvCxnSpPr>
        <xdr:cNvPr id="67" name="直線コネクタ 66"/>
        <xdr:cNvCxnSpPr/>
      </xdr:nvCxnSpPr>
      <xdr:spPr>
        <a:xfrm>
          <a:off x="1828800" y="6193790"/>
          <a:ext cx="79375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141605</xdr:rowOff>
    </xdr:from>
    <xdr:to>
      <xdr:col>15</xdr:col>
      <xdr:colOff>101600</xdr:colOff>
      <xdr:row>36</xdr:row>
      <xdr:rowOff>73025</xdr:rowOff>
    </xdr:to>
    <xdr:sp macro="" textlink="">
      <xdr:nvSpPr>
        <xdr:cNvPr id="68" name="フローチャート: 判断 67"/>
        <xdr:cNvSpPr/>
      </xdr:nvSpPr>
      <xdr:spPr>
        <a:xfrm>
          <a:off x="2571750" y="60128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89535</xdr:rowOff>
    </xdr:from>
    <xdr:ext cx="469900" cy="250190"/>
    <xdr:sp macro="" textlink="">
      <xdr:nvSpPr>
        <xdr:cNvPr id="69" name="テキスト ボックス 68"/>
        <xdr:cNvSpPr txBox="1"/>
      </xdr:nvSpPr>
      <xdr:spPr>
        <a:xfrm>
          <a:off x="2406650" y="57931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6,807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36</xdr:row>
      <xdr:rowOff>154940</xdr:rowOff>
    </xdr:from>
    <xdr:to>
      <xdr:col>10</xdr:col>
      <xdr:colOff>114300</xdr:colOff>
      <xdr:row>37</xdr:row>
      <xdr:rowOff>24765</xdr:rowOff>
    </xdr:to>
    <xdr:cxnSp macro="">
      <xdr:nvCxnSpPr>
        <xdr:cNvPr id="70" name="直線コネクタ 69"/>
        <xdr:cNvCxnSpPr/>
      </xdr:nvCxnSpPr>
      <xdr:spPr>
        <a:xfrm flipV="1">
          <a:off x="1028700" y="6193790"/>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12700</xdr:rowOff>
    </xdr:from>
    <xdr:to>
      <xdr:col>10</xdr:col>
      <xdr:colOff>165100</xdr:colOff>
      <xdr:row>36</xdr:row>
      <xdr:rowOff>111760</xdr:rowOff>
    </xdr:to>
    <xdr:sp macro="" textlink="">
      <xdr:nvSpPr>
        <xdr:cNvPr id="71" name="フローチャート: 判断 70"/>
        <xdr:cNvSpPr/>
      </xdr:nvSpPr>
      <xdr:spPr>
        <a:xfrm>
          <a:off x="1778000" y="60515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128270</xdr:rowOff>
    </xdr:from>
    <xdr:ext cx="469900" cy="250190"/>
    <xdr:sp macro="" textlink="">
      <xdr:nvSpPr>
        <xdr:cNvPr id="72" name="テキスト ボックス 71"/>
        <xdr:cNvSpPr txBox="1"/>
      </xdr:nvSpPr>
      <xdr:spPr>
        <a:xfrm>
          <a:off x="1612900" y="583184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12065</xdr:rowOff>
    </xdr:from>
    <xdr:to>
      <xdr:col>6</xdr:col>
      <xdr:colOff>38100</xdr:colOff>
      <xdr:row>36</xdr:row>
      <xdr:rowOff>111125</xdr:rowOff>
    </xdr:to>
    <xdr:sp macro="" textlink="">
      <xdr:nvSpPr>
        <xdr:cNvPr id="73" name="フローチャート: 判断 72"/>
        <xdr:cNvSpPr/>
      </xdr:nvSpPr>
      <xdr:spPr>
        <a:xfrm>
          <a:off x="984250" y="60509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127635</xdr:rowOff>
    </xdr:from>
    <xdr:ext cx="469900" cy="250190"/>
    <xdr:sp macro="" textlink="">
      <xdr:nvSpPr>
        <xdr:cNvPr id="74" name="テキスト ボックス 73"/>
        <xdr:cNvSpPr txBox="1"/>
      </xdr:nvSpPr>
      <xdr:spPr>
        <a:xfrm>
          <a:off x="819150" y="583120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6,603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78105</xdr:rowOff>
    </xdr:from>
    <xdr:ext cx="762000" cy="253365"/>
    <xdr:sp macro="" textlink="">
      <xdr:nvSpPr>
        <xdr:cNvPr id="75" name="テキスト ボックス 74"/>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41</xdr:row>
      <xdr:rowOff>78105</xdr:rowOff>
    </xdr:from>
    <xdr:ext cx="762000" cy="253365"/>
    <xdr:sp macro="" textlink="">
      <xdr:nvSpPr>
        <xdr:cNvPr id="76" name="テキスト ボックス 75"/>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41</xdr:row>
      <xdr:rowOff>78105</xdr:rowOff>
    </xdr:from>
    <xdr:ext cx="758825" cy="253365"/>
    <xdr:sp macro="" textlink="">
      <xdr:nvSpPr>
        <xdr:cNvPr id="77" name="テキスト ボックス 76"/>
        <xdr:cNvSpPr txBox="1"/>
      </xdr:nvSpPr>
      <xdr:spPr>
        <a:xfrm>
          <a:off x="24511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41</xdr:row>
      <xdr:rowOff>78105</xdr:rowOff>
    </xdr:from>
    <xdr:ext cx="762000" cy="253365"/>
    <xdr:sp macro="" textlink="">
      <xdr:nvSpPr>
        <xdr:cNvPr id="78" name="テキスト ボックス 77"/>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41</xdr:row>
      <xdr:rowOff>78105</xdr:rowOff>
    </xdr:from>
    <xdr:ext cx="762000" cy="253365"/>
    <xdr:sp macro="" textlink="">
      <xdr:nvSpPr>
        <xdr:cNvPr id="79" name="テキスト ボックス 78"/>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32</xdr:row>
      <xdr:rowOff>165100</xdr:rowOff>
    </xdr:from>
    <xdr:to>
      <xdr:col>24</xdr:col>
      <xdr:colOff>114300</xdr:colOff>
      <xdr:row>33</xdr:row>
      <xdr:rowOff>96520</xdr:rowOff>
    </xdr:to>
    <xdr:sp macro="" textlink="">
      <xdr:nvSpPr>
        <xdr:cNvPr id="80" name="楕円 79"/>
        <xdr:cNvSpPr/>
      </xdr:nvSpPr>
      <xdr:spPr>
        <a:xfrm>
          <a:off x="4127500" y="55333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19685</xdr:rowOff>
    </xdr:from>
    <xdr:ext cx="469900" cy="253365"/>
    <xdr:sp macro="" textlink="">
      <xdr:nvSpPr>
        <xdr:cNvPr id="81" name="議会費該当値テキスト"/>
        <xdr:cNvSpPr txBox="1"/>
      </xdr:nvSpPr>
      <xdr:spPr>
        <a:xfrm>
          <a:off x="4229100" y="53879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9,381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31750</xdr:rowOff>
    </xdr:from>
    <xdr:to>
      <xdr:col>20</xdr:col>
      <xdr:colOff>38100</xdr:colOff>
      <xdr:row>36</xdr:row>
      <xdr:rowOff>130810</xdr:rowOff>
    </xdr:to>
    <xdr:sp macro="" textlink="">
      <xdr:nvSpPr>
        <xdr:cNvPr id="82" name="楕円 81"/>
        <xdr:cNvSpPr/>
      </xdr:nvSpPr>
      <xdr:spPr>
        <a:xfrm>
          <a:off x="3384550" y="60706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122555</xdr:rowOff>
    </xdr:from>
    <xdr:ext cx="469900" cy="249555"/>
    <xdr:sp macro="" textlink="">
      <xdr:nvSpPr>
        <xdr:cNvPr id="83" name="テキスト ボックス 82"/>
        <xdr:cNvSpPr txBox="1"/>
      </xdr:nvSpPr>
      <xdr:spPr>
        <a:xfrm>
          <a:off x="3219450" y="6161405"/>
          <a:ext cx="46990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6985</xdr:rowOff>
    </xdr:from>
    <xdr:to>
      <xdr:col>15</xdr:col>
      <xdr:colOff>101600</xdr:colOff>
      <xdr:row>37</xdr:row>
      <xdr:rowOff>106680</xdr:rowOff>
    </xdr:to>
    <xdr:sp macro="" textlink="">
      <xdr:nvSpPr>
        <xdr:cNvPr id="84" name="楕円 83"/>
        <xdr:cNvSpPr/>
      </xdr:nvSpPr>
      <xdr:spPr>
        <a:xfrm>
          <a:off x="2571750" y="62134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97790</xdr:rowOff>
    </xdr:from>
    <xdr:ext cx="469900" cy="253365"/>
    <xdr:sp macro="" textlink="">
      <xdr:nvSpPr>
        <xdr:cNvPr id="85" name="テキスト ボックス 84"/>
        <xdr:cNvSpPr txBox="1"/>
      </xdr:nvSpPr>
      <xdr:spPr>
        <a:xfrm>
          <a:off x="2406650" y="630428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5,728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106045</xdr:rowOff>
    </xdr:from>
    <xdr:to>
      <xdr:col>10</xdr:col>
      <xdr:colOff>165100</xdr:colOff>
      <xdr:row>37</xdr:row>
      <xdr:rowOff>37465</xdr:rowOff>
    </xdr:to>
    <xdr:sp macro="" textlink="">
      <xdr:nvSpPr>
        <xdr:cNvPr id="86" name="楕円 85"/>
        <xdr:cNvSpPr/>
      </xdr:nvSpPr>
      <xdr:spPr>
        <a:xfrm>
          <a:off x="1778000" y="6144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28575</xdr:rowOff>
    </xdr:from>
    <xdr:ext cx="469900" cy="250190"/>
    <xdr:sp macro="" textlink="">
      <xdr:nvSpPr>
        <xdr:cNvPr id="87" name="テキスト ボックス 86"/>
        <xdr:cNvSpPr txBox="1"/>
      </xdr:nvSpPr>
      <xdr:spPr>
        <a:xfrm>
          <a:off x="1612900" y="623506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142875</xdr:rowOff>
    </xdr:from>
    <xdr:to>
      <xdr:col>6</xdr:col>
      <xdr:colOff>38100</xdr:colOff>
      <xdr:row>37</xdr:row>
      <xdr:rowOff>74295</xdr:rowOff>
    </xdr:to>
    <xdr:sp macro="" textlink="">
      <xdr:nvSpPr>
        <xdr:cNvPr id="88" name="楕円 87"/>
        <xdr:cNvSpPr/>
      </xdr:nvSpPr>
      <xdr:spPr>
        <a:xfrm>
          <a:off x="984250" y="6181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66040</xdr:rowOff>
    </xdr:from>
    <xdr:ext cx="469900" cy="250190"/>
    <xdr:sp macro="" textlink="">
      <xdr:nvSpPr>
        <xdr:cNvPr id="89" name="テキスト ボックス 88"/>
        <xdr:cNvSpPr txBox="1"/>
      </xdr:nvSpPr>
      <xdr:spPr>
        <a:xfrm>
          <a:off x="819150" y="627253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55880</xdr:rowOff>
    </xdr:from>
    <xdr:to>
      <xdr:col>28</xdr:col>
      <xdr:colOff>114300</xdr:colOff>
      <xdr:row>45</xdr:row>
      <xdr:rowOff>31115</xdr:rowOff>
    </xdr:to>
    <xdr:sp macro="" textlink="">
      <xdr:nvSpPr>
        <xdr:cNvPr id="90" name="正方形/長方形 89"/>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55880</xdr:rowOff>
    </xdr:from>
    <xdr:to>
      <xdr:col>12</xdr:col>
      <xdr:colOff>127000</xdr:colOff>
      <xdr:row>46</xdr:row>
      <xdr:rowOff>136525</xdr:rowOff>
    </xdr:to>
    <xdr:sp macro="" textlink="">
      <xdr:nvSpPr>
        <xdr:cNvPr id="91" name="正方形/長方形 90"/>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86995</xdr:rowOff>
    </xdr:from>
    <xdr:to>
      <xdr:col>12</xdr:col>
      <xdr:colOff>127000</xdr:colOff>
      <xdr:row>48</xdr:row>
      <xdr:rowOff>0</xdr:rowOff>
    </xdr:to>
    <xdr:sp macro="" textlink="">
      <xdr:nvSpPr>
        <xdr:cNvPr id="92" name="正方形/長方形 91"/>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55880</xdr:rowOff>
    </xdr:from>
    <xdr:to>
      <xdr:col>18</xdr:col>
      <xdr:colOff>0</xdr:colOff>
      <xdr:row>46</xdr:row>
      <xdr:rowOff>136525</xdr:rowOff>
    </xdr:to>
    <xdr:sp macro="" textlink="">
      <xdr:nvSpPr>
        <xdr:cNvPr id="93" name="正方形/長方形 92"/>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86995</xdr:rowOff>
    </xdr:from>
    <xdr:to>
      <xdr:col>18</xdr:col>
      <xdr:colOff>0</xdr:colOff>
      <xdr:row>48</xdr:row>
      <xdr:rowOff>0</xdr:rowOff>
    </xdr:to>
    <xdr:sp macro="" textlink="">
      <xdr:nvSpPr>
        <xdr:cNvPr id="94" name="正方形/長方形 93"/>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55880</xdr:rowOff>
    </xdr:from>
    <xdr:to>
      <xdr:col>24</xdr:col>
      <xdr:colOff>0</xdr:colOff>
      <xdr:row>46</xdr:row>
      <xdr:rowOff>136525</xdr:rowOff>
    </xdr:to>
    <xdr:sp macro="" textlink="">
      <xdr:nvSpPr>
        <xdr:cNvPr id="95" name="正方形/長方形 94"/>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46</xdr:row>
      <xdr:rowOff>86995</xdr:rowOff>
    </xdr:from>
    <xdr:to>
      <xdr:col>24</xdr:col>
      <xdr:colOff>0</xdr:colOff>
      <xdr:row>48</xdr:row>
      <xdr:rowOff>0</xdr:rowOff>
    </xdr:to>
    <xdr:sp macro="" textlink="">
      <xdr:nvSpPr>
        <xdr:cNvPr id="96" name="正方形/長方形 95"/>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120,047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24765</xdr:rowOff>
    </xdr:from>
    <xdr:to>
      <xdr:col>28</xdr:col>
      <xdr:colOff>114300</xdr:colOff>
      <xdr:row>61</xdr:row>
      <xdr:rowOff>80645</xdr:rowOff>
    </xdr:to>
    <xdr:sp macro="" textlink="">
      <xdr:nvSpPr>
        <xdr:cNvPr id="97" name="正方形/長方形 96"/>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5715</xdr:rowOff>
    </xdr:from>
    <xdr:ext cx="346710" cy="220345"/>
    <xdr:sp macro="" textlink="">
      <xdr:nvSpPr>
        <xdr:cNvPr id="98" name="テキスト ボックス 97"/>
        <xdr:cNvSpPr txBox="1"/>
      </xdr:nvSpPr>
      <xdr:spPr>
        <a:xfrm>
          <a:off x="6667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80645</xdr:rowOff>
    </xdr:from>
    <xdr:to>
      <xdr:col>28</xdr:col>
      <xdr:colOff>114300</xdr:colOff>
      <xdr:row>61</xdr:row>
      <xdr:rowOff>80645</xdr:rowOff>
    </xdr:to>
    <xdr:cxnSp macro="">
      <xdr:nvCxnSpPr>
        <xdr:cNvPr id="99" name="直線コネクタ 98"/>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43180</xdr:rowOff>
    </xdr:from>
    <xdr:to>
      <xdr:col>28</xdr:col>
      <xdr:colOff>114300</xdr:colOff>
      <xdr:row>59</xdr:row>
      <xdr:rowOff>43180</xdr:rowOff>
    </xdr:to>
    <xdr:cxnSp macro="">
      <xdr:nvCxnSpPr>
        <xdr:cNvPr id="100" name="直線コネクタ 99"/>
        <xdr:cNvCxnSpPr/>
      </xdr:nvCxnSpPr>
      <xdr:spPr>
        <a:xfrm>
          <a:off x="685800" y="993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72390</xdr:rowOff>
    </xdr:from>
    <xdr:ext cx="245745" cy="250190"/>
    <xdr:sp macro="" textlink="">
      <xdr:nvSpPr>
        <xdr:cNvPr id="101" name="テキスト ボックス 100"/>
        <xdr:cNvSpPr txBox="1"/>
      </xdr:nvSpPr>
      <xdr:spPr>
        <a:xfrm>
          <a:off x="47498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5715</xdr:rowOff>
    </xdr:from>
    <xdr:to>
      <xdr:col>28</xdr:col>
      <xdr:colOff>114300</xdr:colOff>
      <xdr:row>57</xdr:row>
      <xdr:rowOff>5715</xdr:rowOff>
    </xdr:to>
    <xdr:cxnSp macro="">
      <xdr:nvCxnSpPr>
        <xdr:cNvPr id="102" name="直線コネクタ 101"/>
        <xdr:cNvCxnSpPr/>
      </xdr:nvCxnSpPr>
      <xdr:spPr>
        <a:xfrm>
          <a:off x="685800" y="9565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34925</xdr:rowOff>
    </xdr:from>
    <xdr:ext cx="595630" cy="250190"/>
    <xdr:sp macro="" textlink="">
      <xdr:nvSpPr>
        <xdr:cNvPr id="103" name="テキスト ボックス 102"/>
        <xdr:cNvSpPr txBox="1"/>
      </xdr:nvSpPr>
      <xdr:spPr>
        <a:xfrm>
          <a:off x="166370" y="94265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136525</xdr:rowOff>
    </xdr:from>
    <xdr:to>
      <xdr:col>28</xdr:col>
      <xdr:colOff>114300</xdr:colOff>
      <xdr:row>54</xdr:row>
      <xdr:rowOff>136525</xdr:rowOff>
    </xdr:to>
    <xdr:cxnSp macro="">
      <xdr:nvCxnSpPr>
        <xdr:cNvPr id="104" name="直線コネクタ 103"/>
        <xdr:cNvCxnSpPr/>
      </xdr:nvCxnSpPr>
      <xdr:spPr>
        <a:xfrm>
          <a:off x="6858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165100</xdr:rowOff>
    </xdr:from>
    <xdr:ext cx="595630" cy="250190"/>
    <xdr:sp macro="" textlink="">
      <xdr:nvSpPr>
        <xdr:cNvPr id="105" name="テキスト ボックス 104"/>
        <xdr:cNvSpPr txBox="1"/>
      </xdr:nvSpPr>
      <xdr:spPr>
        <a:xfrm>
          <a:off x="166370" y="9053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52</xdr:row>
      <xdr:rowOff>99060</xdr:rowOff>
    </xdr:from>
    <xdr:to>
      <xdr:col>28</xdr:col>
      <xdr:colOff>114300</xdr:colOff>
      <xdr:row>52</xdr:row>
      <xdr:rowOff>99060</xdr:rowOff>
    </xdr:to>
    <xdr:cxnSp macro="">
      <xdr:nvCxnSpPr>
        <xdr:cNvPr id="106" name="直線コネクタ 105"/>
        <xdr:cNvCxnSpPr/>
      </xdr:nvCxnSpPr>
      <xdr:spPr>
        <a:xfrm>
          <a:off x="685800" y="8820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128270</xdr:rowOff>
    </xdr:from>
    <xdr:ext cx="595630" cy="250190"/>
    <xdr:sp macro="" textlink="">
      <xdr:nvSpPr>
        <xdr:cNvPr id="107" name="テキスト ボックス 106"/>
        <xdr:cNvSpPr txBox="1"/>
      </xdr:nvSpPr>
      <xdr:spPr>
        <a:xfrm>
          <a:off x="166370" y="8681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61595</xdr:rowOff>
    </xdr:from>
    <xdr:to>
      <xdr:col>28</xdr:col>
      <xdr:colOff>114300</xdr:colOff>
      <xdr:row>50</xdr:row>
      <xdr:rowOff>61595</xdr:rowOff>
    </xdr:to>
    <xdr:cxnSp macro="">
      <xdr:nvCxnSpPr>
        <xdr:cNvPr id="108" name="直線コネクタ 107"/>
        <xdr:cNvCxnSpPr/>
      </xdr:nvCxnSpPr>
      <xdr:spPr>
        <a:xfrm>
          <a:off x="685800" y="84474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90805</xdr:rowOff>
    </xdr:from>
    <xdr:ext cx="595630" cy="250190"/>
    <xdr:sp macro="" textlink="">
      <xdr:nvSpPr>
        <xdr:cNvPr id="109" name="テキスト ボックス 108"/>
        <xdr:cNvSpPr txBox="1"/>
      </xdr:nvSpPr>
      <xdr:spPr>
        <a:xfrm>
          <a:off x="16637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53340</xdr:rowOff>
    </xdr:from>
    <xdr:ext cx="685800" cy="250190"/>
    <xdr:sp macro="" textlink="">
      <xdr:nvSpPr>
        <xdr:cNvPr id="111" name="テキスト ボックス 110"/>
        <xdr:cNvSpPr txBox="1"/>
      </xdr:nvSpPr>
      <xdr:spPr>
        <a:xfrm>
          <a:off x="76200" y="7936230"/>
          <a:ext cx="6858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24765</xdr:rowOff>
    </xdr:from>
    <xdr:to>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106680</xdr:rowOff>
    </xdr:from>
    <xdr:to>
      <xdr:col>24</xdr:col>
      <xdr:colOff>62865</xdr:colOff>
      <xdr:row>58</xdr:row>
      <xdr:rowOff>106680</xdr:rowOff>
    </xdr:to>
    <xdr:cxnSp macro="">
      <xdr:nvCxnSpPr>
        <xdr:cNvPr id="113" name="直線コネクタ 112"/>
        <xdr:cNvCxnSpPr/>
      </xdr:nvCxnSpPr>
      <xdr:spPr>
        <a:xfrm flipV="1">
          <a:off x="4176395" y="8660130"/>
          <a:ext cx="1270" cy="1173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110490</xdr:rowOff>
    </xdr:from>
    <xdr:ext cx="534670" cy="253365"/>
    <xdr:sp macro="" textlink="">
      <xdr:nvSpPr>
        <xdr:cNvPr id="114" name="総務費最小値テキスト"/>
        <xdr:cNvSpPr txBox="1"/>
      </xdr:nvSpPr>
      <xdr:spPr>
        <a:xfrm>
          <a:off x="4229100" y="983742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56,009</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106680</xdr:rowOff>
    </xdr:from>
    <xdr:to>
      <xdr:col>24</xdr:col>
      <xdr:colOff>152400</xdr:colOff>
      <xdr:row>58</xdr:row>
      <xdr:rowOff>106680</xdr:rowOff>
    </xdr:to>
    <xdr:cxnSp macro="">
      <xdr:nvCxnSpPr>
        <xdr:cNvPr id="115" name="直線コネクタ 114"/>
        <xdr:cNvCxnSpPr/>
      </xdr:nvCxnSpPr>
      <xdr:spPr>
        <a:xfrm>
          <a:off x="4108450" y="9833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54610</xdr:rowOff>
    </xdr:from>
    <xdr:ext cx="598805" cy="253365"/>
    <xdr:sp macro="" textlink="">
      <xdr:nvSpPr>
        <xdr:cNvPr id="116" name="総務費最大値テキスト"/>
        <xdr:cNvSpPr txBox="1"/>
      </xdr:nvSpPr>
      <xdr:spPr>
        <a:xfrm>
          <a:off x="4229100" y="844042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685,843</a:t>
          </a:r>
          <a:endParaRPr kumimoji="1" lang="ja-JP" altLang="en-US" sz="1000" b="1">
            <a:latin typeface="ＭＳ Ｐゴシック"/>
          </a:endParaRPr>
        </a:p>
      </xdr:txBody>
    </xdr:sp>
    <xdr:clientData/>
  </xdr:oneCellAnchor>
  <xdr:twoCellAnchor>
    <xdr:from>
      <xdr:col>23</xdr:col>
      <xdr:colOff>165100</xdr:colOff>
      <xdr:row>51</xdr:row>
      <xdr:rowOff>106680</xdr:rowOff>
    </xdr:from>
    <xdr:to>
      <xdr:col>24</xdr:col>
      <xdr:colOff>152400</xdr:colOff>
      <xdr:row>51</xdr:row>
      <xdr:rowOff>106680</xdr:rowOff>
    </xdr:to>
    <xdr:cxnSp macro="">
      <xdr:nvCxnSpPr>
        <xdr:cNvPr id="117" name="直線コネクタ 116"/>
        <xdr:cNvCxnSpPr/>
      </xdr:nvCxnSpPr>
      <xdr:spPr>
        <a:xfrm>
          <a:off x="4108450" y="8660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57</xdr:row>
      <xdr:rowOff>106680</xdr:rowOff>
    </xdr:from>
    <xdr:to>
      <xdr:col>24</xdr:col>
      <xdr:colOff>63500</xdr:colOff>
      <xdr:row>57</xdr:row>
      <xdr:rowOff>109855</xdr:rowOff>
    </xdr:to>
    <xdr:cxnSp macro="">
      <xdr:nvCxnSpPr>
        <xdr:cNvPr id="118" name="直線コネクタ 117"/>
        <xdr:cNvCxnSpPr/>
      </xdr:nvCxnSpPr>
      <xdr:spPr>
        <a:xfrm flipV="1">
          <a:off x="3429000" y="9665970"/>
          <a:ext cx="7493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62865</xdr:rowOff>
    </xdr:from>
    <xdr:ext cx="598805" cy="253365"/>
    <xdr:sp macro="" textlink="">
      <xdr:nvSpPr>
        <xdr:cNvPr id="119" name="総務費平均値テキスト"/>
        <xdr:cNvSpPr txBox="1"/>
      </xdr:nvSpPr>
      <xdr:spPr>
        <a:xfrm>
          <a:off x="4229100" y="9454515"/>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154,673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40640</xdr:rowOff>
    </xdr:from>
    <xdr:to>
      <xdr:col>24</xdr:col>
      <xdr:colOff>114300</xdr:colOff>
      <xdr:row>57</xdr:row>
      <xdr:rowOff>140335</xdr:rowOff>
    </xdr:to>
    <xdr:sp macro="" textlink="">
      <xdr:nvSpPr>
        <xdr:cNvPr id="120" name="フローチャート: 判断 119"/>
        <xdr:cNvSpPr/>
      </xdr:nvSpPr>
      <xdr:spPr>
        <a:xfrm>
          <a:off x="4127500" y="95999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109855</xdr:rowOff>
    </xdr:from>
    <xdr:to>
      <xdr:col>19</xdr:col>
      <xdr:colOff>171450</xdr:colOff>
      <xdr:row>57</xdr:row>
      <xdr:rowOff>127000</xdr:rowOff>
    </xdr:to>
    <xdr:cxnSp macro="">
      <xdr:nvCxnSpPr>
        <xdr:cNvPr id="121" name="直線コネクタ 120"/>
        <xdr:cNvCxnSpPr/>
      </xdr:nvCxnSpPr>
      <xdr:spPr>
        <a:xfrm flipV="1">
          <a:off x="2622550" y="9669145"/>
          <a:ext cx="80645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66040</xdr:rowOff>
    </xdr:from>
    <xdr:to>
      <xdr:col>20</xdr:col>
      <xdr:colOff>38100</xdr:colOff>
      <xdr:row>57</xdr:row>
      <xdr:rowOff>165100</xdr:rowOff>
    </xdr:to>
    <xdr:sp macro="" textlink="">
      <xdr:nvSpPr>
        <xdr:cNvPr id="122" name="フローチャート: 判断 121"/>
        <xdr:cNvSpPr/>
      </xdr:nvSpPr>
      <xdr:spPr>
        <a:xfrm>
          <a:off x="3384550" y="9625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57</xdr:row>
      <xdr:rowOff>156210</xdr:rowOff>
    </xdr:from>
    <xdr:ext cx="595630" cy="253365"/>
    <xdr:sp macro="" textlink="">
      <xdr:nvSpPr>
        <xdr:cNvPr id="123" name="テキスト ボックス 122"/>
        <xdr:cNvSpPr txBox="1"/>
      </xdr:nvSpPr>
      <xdr:spPr>
        <a:xfrm>
          <a:off x="3154680" y="97155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141,375</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26670</xdr:rowOff>
    </xdr:from>
    <xdr:to>
      <xdr:col>15</xdr:col>
      <xdr:colOff>50800</xdr:colOff>
      <xdr:row>57</xdr:row>
      <xdr:rowOff>127000</xdr:rowOff>
    </xdr:to>
    <xdr:cxnSp macro="">
      <xdr:nvCxnSpPr>
        <xdr:cNvPr id="124" name="直線コネクタ 123"/>
        <xdr:cNvCxnSpPr/>
      </xdr:nvCxnSpPr>
      <xdr:spPr>
        <a:xfrm>
          <a:off x="1828800" y="9585960"/>
          <a:ext cx="79375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69215</xdr:rowOff>
    </xdr:from>
    <xdr:to>
      <xdr:col>15</xdr:col>
      <xdr:colOff>101600</xdr:colOff>
      <xdr:row>58</xdr:row>
      <xdr:rowOff>635</xdr:rowOff>
    </xdr:to>
    <xdr:sp macro="" textlink="">
      <xdr:nvSpPr>
        <xdr:cNvPr id="125" name="フローチャート: 判断 124"/>
        <xdr:cNvSpPr/>
      </xdr:nvSpPr>
      <xdr:spPr>
        <a:xfrm>
          <a:off x="2571750" y="9628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56</xdr:row>
      <xdr:rowOff>17145</xdr:rowOff>
    </xdr:from>
    <xdr:ext cx="595630" cy="253365"/>
    <xdr:sp macro="" textlink="">
      <xdr:nvSpPr>
        <xdr:cNvPr id="126" name="テキスト ボックス 125"/>
        <xdr:cNvSpPr txBox="1"/>
      </xdr:nvSpPr>
      <xdr:spPr>
        <a:xfrm>
          <a:off x="2360930" y="94087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139,683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56</xdr:row>
      <xdr:rowOff>128905</xdr:rowOff>
    </xdr:from>
    <xdr:to>
      <xdr:col>10</xdr:col>
      <xdr:colOff>114300</xdr:colOff>
      <xdr:row>57</xdr:row>
      <xdr:rowOff>26670</xdr:rowOff>
    </xdr:to>
    <xdr:cxnSp macro="">
      <xdr:nvCxnSpPr>
        <xdr:cNvPr id="127" name="直線コネクタ 126"/>
        <xdr:cNvCxnSpPr/>
      </xdr:nvCxnSpPr>
      <xdr:spPr>
        <a:xfrm>
          <a:off x="1028700" y="9520555"/>
          <a:ext cx="8001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66040</xdr:rowOff>
    </xdr:from>
    <xdr:to>
      <xdr:col>10</xdr:col>
      <xdr:colOff>165100</xdr:colOff>
      <xdr:row>57</xdr:row>
      <xdr:rowOff>165100</xdr:rowOff>
    </xdr:to>
    <xdr:sp macro="" textlink="">
      <xdr:nvSpPr>
        <xdr:cNvPr id="128" name="フローチャート: 判断 127"/>
        <xdr:cNvSpPr/>
      </xdr:nvSpPr>
      <xdr:spPr>
        <a:xfrm>
          <a:off x="1778000" y="9625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57</xdr:row>
      <xdr:rowOff>156210</xdr:rowOff>
    </xdr:from>
    <xdr:ext cx="595630" cy="253365"/>
    <xdr:sp macro="" textlink="">
      <xdr:nvSpPr>
        <xdr:cNvPr id="129" name="テキスト ボックス 128"/>
        <xdr:cNvSpPr txBox="1"/>
      </xdr:nvSpPr>
      <xdr:spPr>
        <a:xfrm>
          <a:off x="1548130" y="97155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141,354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56</xdr:row>
      <xdr:rowOff>69215</xdr:rowOff>
    </xdr:from>
    <xdr:to>
      <xdr:col>6</xdr:col>
      <xdr:colOff>38100</xdr:colOff>
      <xdr:row>57</xdr:row>
      <xdr:rowOff>635</xdr:rowOff>
    </xdr:to>
    <xdr:sp macro="" textlink="">
      <xdr:nvSpPr>
        <xdr:cNvPr id="130" name="フローチャート: 判断 129"/>
        <xdr:cNvSpPr/>
      </xdr:nvSpPr>
      <xdr:spPr>
        <a:xfrm>
          <a:off x="984250" y="9460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55</xdr:row>
      <xdr:rowOff>17145</xdr:rowOff>
    </xdr:from>
    <xdr:ext cx="595630" cy="253365"/>
    <xdr:sp macro="" textlink="">
      <xdr:nvSpPr>
        <xdr:cNvPr id="131" name="テキスト ボックス 130"/>
        <xdr:cNvSpPr txBox="1"/>
      </xdr:nvSpPr>
      <xdr:spPr>
        <a:xfrm>
          <a:off x="754380" y="92411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229,637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61</xdr:row>
      <xdr:rowOff>78105</xdr:rowOff>
    </xdr:from>
    <xdr:ext cx="758825" cy="253365"/>
    <xdr:sp macro="" textlink="">
      <xdr:nvSpPr>
        <xdr:cNvPr id="134" name="テキスト ボックス 133"/>
        <xdr:cNvSpPr txBox="1"/>
      </xdr:nvSpPr>
      <xdr:spPr>
        <a:xfrm>
          <a:off x="24511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57</xdr:row>
      <xdr:rowOff>57150</xdr:rowOff>
    </xdr:from>
    <xdr:to>
      <xdr:col>24</xdr:col>
      <xdr:colOff>114300</xdr:colOff>
      <xdr:row>57</xdr:row>
      <xdr:rowOff>156210</xdr:rowOff>
    </xdr:to>
    <xdr:sp macro="" textlink="">
      <xdr:nvSpPr>
        <xdr:cNvPr id="137" name="楕円 136"/>
        <xdr:cNvSpPr/>
      </xdr:nvSpPr>
      <xdr:spPr>
        <a:xfrm>
          <a:off x="4127500" y="96164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36195</xdr:rowOff>
    </xdr:from>
    <xdr:ext cx="598805" cy="250190"/>
    <xdr:sp macro="" textlink="">
      <xdr:nvSpPr>
        <xdr:cNvPr id="138" name="総務費該当値テキスト"/>
        <xdr:cNvSpPr txBox="1"/>
      </xdr:nvSpPr>
      <xdr:spPr>
        <a:xfrm>
          <a:off x="4229100" y="959548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146,066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60325</xdr:rowOff>
    </xdr:from>
    <xdr:to>
      <xdr:col>20</xdr:col>
      <xdr:colOff>38100</xdr:colOff>
      <xdr:row>57</xdr:row>
      <xdr:rowOff>160020</xdr:rowOff>
    </xdr:to>
    <xdr:sp macro="" textlink="">
      <xdr:nvSpPr>
        <xdr:cNvPr id="139" name="楕円 138"/>
        <xdr:cNvSpPr/>
      </xdr:nvSpPr>
      <xdr:spPr>
        <a:xfrm>
          <a:off x="3384550" y="961961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56</xdr:row>
      <xdr:rowOff>7620</xdr:rowOff>
    </xdr:from>
    <xdr:ext cx="595630" cy="253365"/>
    <xdr:sp macro="" textlink="">
      <xdr:nvSpPr>
        <xdr:cNvPr id="140" name="テキスト ボックス 139"/>
        <xdr:cNvSpPr txBox="1"/>
      </xdr:nvSpPr>
      <xdr:spPr>
        <a:xfrm>
          <a:off x="3154680" y="939927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144,436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76835</xdr:rowOff>
    </xdr:from>
    <xdr:to>
      <xdr:col>15</xdr:col>
      <xdr:colOff>101600</xdr:colOff>
      <xdr:row>58</xdr:row>
      <xdr:rowOff>8255</xdr:rowOff>
    </xdr:to>
    <xdr:sp macro="" textlink="">
      <xdr:nvSpPr>
        <xdr:cNvPr id="141" name="楕円 140"/>
        <xdr:cNvSpPr/>
      </xdr:nvSpPr>
      <xdr:spPr>
        <a:xfrm>
          <a:off x="2571750" y="9636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58</xdr:row>
      <xdr:rowOff>0</xdr:rowOff>
    </xdr:from>
    <xdr:ext cx="595630" cy="253365"/>
    <xdr:sp macro="" textlink="">
      <xdr:nvSpPr>
        <xdr:cNvPr id="142" name="テキスト ボックス 141"/>
        <xdr:cNvSpPr txBox="1"/>
      </xdr:nvSpPr>
      <xdr:spPr>
        <a:xfrm>
          <a:off x="2360930" y="972693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135,260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56</xdr:row>
      <xdr:rowOff>144780</xdr:rowOff>
    </xdr:from>
    <xdr:to>
      <xdr:col>10</xdr:col>
      <xdr:colOff>165100</xdr:colOff>
      <xdr:row>57</xdr:row>
      <xdr:rowOff>76200</xdr:rowOff>
    </xdr:to>
    <xdr:sp macro="" textlink="">
      <xdr:nvSpPr>
        <xdr:cNvPr id="143" name="楕円 142"/>
        <xdr:cNvSpPr/>
      </xdr:nvSpPr>
      <xdr:spPr>
        <a:xfrm>
          <a:off x="1778000" y="95364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92710</xdr:rowOff>
    </xdr:from>
    <xdr:ext cx="595630" cy="250190"/>
    <xdr:sp macro="" textlink="">
      <xdr:nvSpPr>
        <xdr:cNvPr id="144" name="テキスト ボックス 143"/>
        <xdr:cNvSpPr txBox="1"/>
      </xdr:nvSpPr>
      <xdr:spPr>
        <a:xfrm>
          <a:off x="1548130" y="93167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189,088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78740</xdr:rowOff>
    </xdr:from>
    <xdr:to>
      <xdr:col>6</xdr:col>
      <xdr:colOff>38100</xdr:colOff>
      <xdr:row>57</xdr:row>
      <xdr:rowOff>10795</xdr:rowOff>
    </xdr:to>
    <xdr:sp macro="" textlink="">
      <xdr:nvSpPr>
        <xdr:cNvPr id="145" name="楕円 144"/>
        <xdr:cNvSpPr/>
      </xdr:nvSpPr>
      <xdr:spPr>
        <a:xfrm>
          <a:off x="984250" y="94703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57</xdr:row>
      <xdr:rowOff>1905</xdr:rowOff>
    </xdr:from>
    <xdr:ext cx="595630" cy="253365"/>
    <xdr:sp macro="" textlink="">
      <xdr:nvSpPr>
        <xdr:cNvPr id="146" name="テキスト ボックス 145"/>
        <xdr:cNvSpPr txBox="1"/>
      </xdr:nvSpPr>
      <xdr:spPr>
        <a:xfrm>
          <a:off x="754380" y="956119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224,446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55880</xdr:rowOff>
    </xdr:from>
    <xdr:to>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55880</xdr:rowOff>
    </xdr:from>
    <xdr:to>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86995</xdr:rowOff>
    </xdr:from>
    <xdr:to>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55880</xdr:rowOff>
    </xdr:from>
    <xdr:to>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86995</xdr:rowOff>
    </xdr:from>
    <xdr:to>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55880</xdr:rowOff>
    </xdr:from>
    <xdr:to>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66</xdr:row>
      <xdr:rowOff>86995</xdr:rowOff>
    </xdr:from>
    <xdr:to>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260,636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24765</xdr:rowOff>
    </xdr:from>
    <xdr:to>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5715</xdr:rowOff>
    </xdr:from>
    <xdr:ext cx="346710" cy="220345"/>
    <xdr:sp macro="" textlink="">
      <xdr:nvSpPr>
        <xdr:cNvPr id="155" name="テキスト ボックス 154"/>
        <xdr:cNvSpPr txBox="1"/>
      </xdr:nvSpPr>
      <xdr:spPr>
        <a:xfrm>
          <a:off x="66675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80645</xdr:rowOff>
    </xdr:from>
    <xdr:to>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109220</xdr:rowOff>
    </xdr:from>
    <xdr:ext cx="595630" cy="250190"/>
    <xdr:sp macro="" textlink="">
      <xdr:nvSpPr>
        <xdr:cNvPr id="157" name="テキスト ボックス 156"/>
        <xdr:cNvSpPr txBox="1"/>
      </xdr:nvSpPr>
      <xdr:spPr>
        <a:xfrm>
          <a:off x="166370" y="13524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79</xdr:row>
      <xdr:rowOff>43180</xdr:rowOff>
    </xdr:from>
    <xdr:to>
      <xdr:col>28</xdr:col>
      <xdr:colOff>114300</xdr:colOff>
      <xdr:row>79</xdr:row>
      <xdr:rowOff>43180</xdr:rowOff>
    </xdr:to>
    <xdr:cxnSp macro="">
      <xdr:nvCxnSpPr>
        <xdr:cNvPr id="158" name="直線コネクタ 157"/>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72390</xdr:rowOff>
    </xdr:from>
    <xdr:ext cx="595630" cy="250190"/>
    <xdr:sp macro="" textlink="">
      <xdr:nvSpPr>
        <xdr:cNvPr id="159" name="テキスト ボックス 158"/>
        <xdr:cNvSpPr txBox="1"/>
      </xdr:nvSpPr>
      <xdr:spPr>
        <a:xfrm>
          <a:off x="166370" y="131521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77</xdr:row>
      <xdr:rowOff>5715</xdr:rowOff>
    </xdr:from>
    <xdr:to>
      <xdr:col>28</xdr:col>
      <xdr:colOff>114300</xdr:colOff>
      <xdr:row>77</xdr:row>
      <xdr:rowOff>5715</xdr:rowOff>
    </xdr:to>
    <xdr:cxnSp macro="">
      <xdr:nvCxnSpPr>
        <xdr:cNvPr id="160" name="直線コネクタ 159"/>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34925</xdr:rowOff>
    </xdr:from>
    <xdr:ext cx="595630" cy="250190"/>
    <xdr:sp macro="" textlink="">
      <xdr:nvSpPr>
        <xdr:cNvPr id="161" name="テキスト ボックス 160"/>
        <xdr:cNvSpPr txBox="1"/>
      </xdr:nvSpPr>
      <xdr:spPr>
        <a:xfrm>
          <a:off x="16637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74</xdr:row>
      <xdr:rowOff>136525</xdr:rowOff>
    </xdr:from>
    <xdr:to>
      <xdr:col>28</xdr:col>
      <xdr:colOff>114300</xdr:colOff>
      <xdr:row>74</xdr:row>
      <xdr:rowOff>136525</xdr:rowOff>
    </xdr:to>
    <xdr:cxnSp macro="">
      <xdr:nvCxnSpPr>
        <xdr:cNvPr id="162" name="直線コネクタ 161"/>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165100</xdr:rowOff>
    </xdr:from>
    <xdr:ext cx="595630" cy="250190"/>
    <xdr:sp macro="" textlink="">
      <xdr:nvSpPr>
        <xdr:cNvPr id="163" name="テキスト ボックス 162"/>
        <xdr:cNvSpPr txBox="1"/>
      </xdr:nvSpPr>
      <xdr:spPr>
        <a:xfrm>
          <a:off x="16637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72</xdr:row>
      <xdr:rowOff>99060</xdr:rowOff>
    </xdr:from>
    <xdr:to>
      <xdr:col>28</xdr:col>
      <xdr:colOff>114300</xdr:colOff>
      <xdr:row>72</xdr:row>
      <xdr:rowOff>99060</xdr:rowOff>
    </xdr:to>
    <xdr:cxnSp macro="">
      <xdr:nvCxnSpPr>
        <xdr:cNvPr id="164" name="直線コネクタ 163"/>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128270</xdr:rowOff>
    </xdr:from>
    <xdr:ext cx="595630" cy="250190"/>
    <xdr:sp macro="" textlink="">
      <xdr:nvSpPr>
        <xdr:cNvPr id="165" name="テキスト ボックス 164"/>
        <xdr:cNvSpPr txBox="1"/>
      </xdr:nvSpPr>
      <xdr:spPr>
        <a:xfrm>
          <a:off x="16637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70</xdr:row>
      <xdr:rowOff>61595</xdr:rowOff>
    </xdr:from>
    <xdr:to>
      <xdr:col>28</xdr:col>
      <xdr:colOff>114300</xdr:colOff>
      <xdr:row>70</xdr:row>
      <xdr:rowOff>61595</xdr:rowOff>
    </xdr:to>
    <xdr:cxnSp macro="">
      <xdr:nvCxnSpPr>
        <xdr:cNvPr id="166" name="直線コネクタ 165"/>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90805</xdr:rowOff>
    </xdr:from>
    <xdr:ext cx="595630" cy="250190"/>
    <xdr:sp macro="" textlink="">
      <xdr:nvSpPr>
        <xdr:cNvPr id="167" name="テキスト ボックス 166"/>
        <xdr:cNvSpPr txBox="1"/>
      </xdr:nvSpPr>
      <xdr:spPr>
        <a:xfrm>
          <a:off x="16637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68</xdr:row>
      <xdr:rowOff>24765</xdr:rowOff>
    </xdr:to>
    <xdr:cxnSp macro="">
      <xdr:nvCxnSpPr>
        <xdr:cNvPr id="168" name="直線コネクタ 167"/>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53340</xdr:rowOff>
    </xdr:from>
    <xdr:ext cx="595630" cy="250190"/>
    <xdr:sp macro="" textlink="">
      <xdr:nvSpPr>
        <xdr:cNvPr id="169" name="テキスト ボックス 168"/>
        <xdr:cNvSpPr txBox="1"/>
      </xdr:nvSpPr>
      <xdr:spPr>
        <a:xfrm>
          <a:off x="16637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24765</xdr:rowOff>
    </xdr:from>
    <xdr:to>
      <xdr:col>28</xdr:col>
      <xdr:colOff>114300</xdr:colOff>
      <xdr:row>81</xdr:row>
      <xdr:rowOff>80645</xdr:rowOff>
    </xdr:to>
    <xdr:sp macro="" textlink="">
      <xdr:nvSpPr>
        <xdr:cNvPr id="170"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128270</xdr:rowOff>
    </xdr:from>
    <xdr:to>
      <xdr:col>24</xdr:col>
      <xdr:colOff>62865</xdr:colOff>
      <xdr:row>79</xdr:row>
      <xdr:rowOff>52070</xdr:rowOff>
    </xdr:to>
    <xdr:cxnSp macro="">
      <xdr:nvCxnSpPr>
        <xdr:cNvPr id="171" name="直線コネクタ 170"/>
        <xdr:cNvCxnSpPr/>
      </xdr:nvCxnSpPr>
      <xdr:spPr>
        <a:xfrm flipV="1">
          <a:off x="4176395" y="11866880"/>
          <a:ext cx="1270" cy="1432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55880</xdr:rowOff>
    </xdr:from>
    <xdr:ext cx="598805" cy="253365"/>
    <xdr:sp macro="" textlink="">
      <xdr:nvSpPr>
        <xdr:cNvPr id="172" name="民生費最小値テキスト"/>
        <xdr:cNvSpPr txBox="1"/>
      </xdr:nvSpPr>
      <xdr:spPr>
        <a:xfrm>
          <a:off x="4229100" y="1330325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148,850</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52070</xdr:rowOff>
    </xdr:from>
    <xdr:to>
      <xdr:col>24</xdr:col>
      <xdr:colOff>152400</xdr:colOff>
      <xdr:row>79</xdr:row>
      <xdr:rowOff>52070</xdr:rowOff>
    </xdr:to>
    <xdr:cxnSp macro="">
      <xdr:nvCxnSpPr>
        <xdr:cNvPr id="173" name="直線コネクタ 172"/>
        <xdr:cNvCxnSpPr/>
      </xdr:nvCxnSpPr>
      <xdr:spPr>
        <a:xfrm>
          <a:off x="4108450" y="13299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75565</xdr:rowOff>
    </xdr:from>
    <xdr:ext cx="598805" cy="253365"/>
    <xdr:sp macro="" textlink="">
      <xdr:nvSpPr>
        <xdr:cNvPr id="174" name="民生費最大値テキスト"/>
        <xdr:cNvSpPr txBox="1"/>
      </xdr:nvSpPr>
      <xdr:spPr>
        <a:xfrm>
          <a:off x="4229100" y="1164653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341,130</a:t>
          </a:r>
          <a:endParaRPr kumimoji="1" lang="ja-JP" altLang="en-US" sz="1000" b="1">
            <a:latin typeface="ＭＳ Ｐゴシック"/>
          </a:endParaRPr>
        </a:p>
      </xdr:txBody>
    </xdr:sp>
    <xdr:clientData/>
  </xdr:oneCellAnchor>
  <xdr:twoCellAnchor>
    <xdr:from>
      <xdr:col>23</xdr:col>
      <xdr:colOff>165100</xdr:colOff>
      <xdr:row>70</xdr:row>
      <xdr:rowOff>128270</xdr:rowOff>
    </xdr:from>
    <xdr:to>
      <xdr:col>24</xdr:col>
      <xdr:colOff>152400</xdr:colOff>
      <xdr:row>70</xdr:row>
      <xdr:rowOff>128270</xdr:rowOff>
    </xdr:to>
    <xdr:cxnSp macro="">
      <xdr:nvCxnSpPr>
        <xdr:cNvPr id="175" name="直線コネクタ 174"/>
        <xdr:cNvCxnSpPr/>
      </xdr:nvCxnSpPr>
      <xdr:spPr>
        <a:xfrm>
          <a:off x="4108450" y="11866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76</xdr:row>
      <xdr:rowOff>6350</xdr:rowOff>
    </xdr:from>
    <xdr:to>
      <xdr:col>24</xdr:col>
      <xdr:colOff>63500</xdr:colOff>
      <xdr:row>76</xdr:row>
      <xdr:rowOff>92075</xdr:rowOff>
    </xdr:to>
    <xdr:cxnSp macro="">
      <xdr:nvCxnSpPr>
        <xdr:cNvPr id="176" name="直線コネクタ 175"/>
        <xdr:cNvCxnSpPr/>
      </xdr:nvCxnSpPr>
      <xdr:spPr>
        <a:xfrm flipV="1">
          <a:off x="3429000" y="12750800"/>
          <a:ext cx="7493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55880</xdr:rowOff>
    </xdr:from>
    <xdr:ext cx="598805" cy="253365"/>
    <xdr:sp macro="" textlink="">
      <xdr:nvSpPr>
        <xdr:cNvPr id="177" name="民生費平均値テキスト"/>
        <xdr:cNvSpPr txBox="1"/>
      </xdr:nvSpPr>
      <xdr:spPr>
        <a:xfrm>
          <a:off x="4229100" y="12800330"/>
          <a:ext cx="59880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206,347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76835</xdr:rowOff>
    </xdr:from>
    <xdr:to>
      <xdr:col>24</xdr:col>
      <xdr:colOff>114300</xdr:colOff>
      <xdr:row>77</xdr:row>
      <xdr:rowOff>8255</xdr:rowOff>
    </xdr:to>
    <xdr:sp macro="" textlink="">
      <xdr:nvSpPr>
        <xdr:cNvPr id="178" name="フローチャート: 判断 177"/>
        <xdr:cNvSpPr/>
      </xdr:nvSpPr>
      <xdr:spPr>
        <a:xfrm>
          <a:off x="4127500" y="128212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92075</xdr:rowOff>
    </xdr:from>
    <xdr:to>
      <xdr:col>19</xdr:col>
      <xdr:colOff>171450</xdr:colOff>
      <xdr:row>77</xdr:row>
      <xdr:rowOff>59690</xdr:rowOff>
    </xdr:to>
    <xdr:cxnSp macro="">
      <xdr:nvCxnSpPr>
        <xdr:cNvPr id="179" name="直線コネクタ 178"/>
        <xdr:cNvCxnSpPr/>
      </xdr:nvCxnSpPr>
      <xdr:spPr>
        <a:xfrm flipV="1">
          <a:off x="2622550" y="12836525"/>
          <a:ext cx="8064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162560</xdr:rowOff>
    </xdr:from>
    <xdr:to>
      <xdr:col>20</xdr:col>
      <xdr:colOff>38100</xdr:colOff>
      <xdr:row>77</xdr:row>
      <xdr:rowOff>94615</xdr:rowOff>
    </xdr:to>
    <xdr:sp macro="" textlink="">
      <xdr:nvSpPr>
        <xdr:cNvPr id="180" name="フローチャート: 判断 179"/>
        <xdr:cNvSpPr/>
      </xdr:nvSpPr>
      <xdr:spPr>
        <a:xfrm>
          <a:off x="3384550" y="1290701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85725</xdr:rowOff>
    </xdr:from>
    <xdr:ext cx="595630" cy="250190"/>
    <xdr:sp macro="" textlink="">
      <xdr:nvSpPr>
        <xdr:cNvPr id="181" name="テキスト ボックス 180"/>
        <xdr:cNvSpPr txBox="1"/>
      </xdr:nvSpPr>
      <xdr:spPr>
        <a:xfrm>
          <a:off x="3154680" y="129978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194,826</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111125</xdr:rowOff>
    </xdr:from>
    <xdr:to>
      <xdr:col>15</xdr:col>
      <xdr:colOff>50800</xdr:colOff>
      <xdr:row>77</xdr:row>
      <xdr:rowOff>59690</xdr:rowOff>
    </xdr:to>
    <xdr:cxnSp macro="">
      <xdr:nvCxnSpPr>
        <xdr:cNvPr id="182" name="直線コネクタ 181"/>
        <xdr:cNvCxnSpPr/>
      </xdr:nvCxnSpPr>
      <xdr:spPr>
        <a:xfrm>
          <a:off x="1828800" y="12855575"/>
          <a:ext cx="7937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71120</xdr:rowOff>
    </xdr:from>
    <xdr:to>
      <xdr:col>15</xdr:col>
      <xdr:colOff>101600</xdr:colOff>
      <xdr:row>78</xdr:row>
      <xdr:rowOff>2540</xdr:rowOff>
    </xdr:to>
    <xdr:sp macro="" textlink="">
      <xdr:nvSpPr>
        <xdr:cNvPr id="183" name="フローチャート: 判断 182"/>
        <xdr:cNvSpPr/>
      </xdr:nvSpPr>
      <xdr:spPr>
        <a:xfrm>
          <a:off x="2571750" y="129832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77</xdr:row>
      <xdr:rowOff>161925</xdr:rowOff>
    </xdr:from>
    <xdr:ext cx="595630" cy="250190"/>
    <xdr:sp macro="" textlink="">
      <xdr:nvSpPr>
        <xdr:cNvPr id="184" name="テキスト ボックス 183"/>
        <xdr:cNvSpPr txBox="1"/>
      </xdr:nvSpPr>
      <xdr:spPr>
        <a:xfrm>
          <a:off x="2360930" y="1307401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184,679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76</xdr:row>
      <xdr:rowOff>111125</xdr:rowOff>
    </xdr:from>
    <xdr:to>
      <xdr:col>10</xdr:col>
      <xdr:colOff>114300</xdr:colOff>
      <xdr:row>77</xdr:row>
      <xdr:rowOff>95250</xdr:rowOff>
    </xdr:to>
    <xdr:cxnSp macro="">
      <xdr:nvCxnSpPr>
        <xdr:cNvPr id="185" name="直線コネクタ 184"/>
        <xdr:cNvCxnSpPr/>
      </xdr:nvCxnSpPr>
      <xdr:spPr>
        <a:xfrm flipV="1">
          <a:off x="1028700" y="12855575"/>
          <a:ext cx="800100" cy="151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21590</xdr:rowOff>
    </xdr:from>
    <xdr:to>
      <xdr:col>10</xdr:col>
      <xdr:colOff>165100</xdr:colOff>
      <xdr:row>77</xdr:row>
      <xdr:rowOff>120650</xdr:rowOff>
    </xdr:to>
    <xdr:sp macro="" textlink="">
      <xdr:nvSpPr>
        <xdr:cNvPr id="186" name="フローチャート: 判断 185"/>
        <xdr:cNvSpPr/>
      </xdr:nvSpPr>
      <xdr:spPr>
        <a:xfrm>
          <a:off x="1778000" y="129336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112395</xdr:rowOff>
    </xdr:from>
    <xdr:ext cx="595630" cy="253365"/>
    <xdr:sp macro="" textlink="">
      <xdr:nvSpPr>
        <xdr:cNvPr id="187" name="テキスト ボックス 186"/>
        <xdr:cNvSpPr txBox="1"/>
      </xdr:nvSpPr>
      <xdr:spPr>
        <a:xfrm>
          <a:off x="1548130" y="1302448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191,223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45085</xdr:rowOff>
    </xdr:from>
    <xdr:to>
      <xdr:col>6</xdr:col>
      <xdr:colOff>38100</xdr:colOff>
      <xdr:row>78</xdr:row>
      <xdr:rowOff>144780</xdr:rowOff>
    </xdr:to>
    <xdr:sp macro="" textlink="">
      <xdr:nvSpPr>
        <xdr:cNvPr id="188" name="フローチャート: 判断 187"/>
        <xdr:cNvSpPr/>
      </xdr:nvSpPr>
      <xdr:spPr>
        <a:xfrm>
          <a:off x="984250" y="1312481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135890</xdr:rowOff>
    </xdr:from>
    <xdr:ext cx="595630" cy="253365"/>
    <xdr:sp macro="" textlink="">
      <xdr:nvSpPr>
        <xdr:cNvPr id="189" name="テキスト ボックス 188"/>
        <xdr:cNvSpPr txBox="1"/>
      </xdr:nvSpPr>
      <xdr:spPr>
        <a:xfrm>
          <a:off x="754380" y="1321562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165,587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78105</xdr:rowOff>
    </xdr:from>
    <xdr:ext cx="762000" cy="253365"/>
    <xdr:sp macro="" textlink="">
      <xdr:nvSpPr>
        <xdr:cNvPr id="190" name="テキスト ボックス 189"/>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81</xdr:row>
      <xdr:rowOff>78105</xdr:rowOff>
    </xdr:from>
    <xdr:ext cx="762000" cy="253365"/>
    <xdr:sp macro="" textlink="">
      <xdr:nvSpPr>
        <xdr:cNvPr id="191" name="テキスト ボックス 190"/>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81</xdr:row>
      <xdr:rowOff>78105</xdr:rowOff>
    </xdr:from>
    <xdr:ext cx="758825" cy="253365"/>
    <xdr:sp macro="" textlink="">
      <xdr:nvSpPr>
        <xdr:cNvPr id="192" name="テキスト ボックス 191"/>
        <xdr:cNvSpPr txBox="1"/>
      </xdr:nvSpPr>
      <xdr:spPr>
        <a:xfrm>
          <a:off x="24511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81</xdr:row>
      <xdr:rowOff>78105</xdr:rowOff>
    </xdr:from>
    <xdr:ext cx="762000" cy="253365"/>
    <xdr:sp macro="" textlink="">
      <xdr:nvSpPr>
        <xdr:cNvPr id="193" name="テキスト ボックス 192"/>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81</xdr:row>
      <xdr:rowOff>78105</xdr:rowOff>
    </xdr:from>
    <xdr:ext cx="762000" cy="253365"/>
    <xdr:sp macro="" textlink="">
      <xdr:nvSpPr>
        <xdr:cNvPr id="194" name="テキスト ボックス 193"/>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75</xdr:row>
      <xdr:rowOff>125095</xdr:rowOff>
    </xdr:from>
    <xdr:to>
      <xdr:col>24</xdr:col>
      <xdr:colOff>114300</xdr:colOff>
      <xdr:row>76</xdr:row>
      <xdr:rowOff>56515</xdr:rowOff>
    </xdr:to>
    <xdr:sp macro="" textlink="">
      <xdr:nvSpPr>
        <xdr:cNvPr id="195" name="楕円 194"/>
        <xdr:cNvSpPr/>
      </xdr:nvSpPr>
      <xdr:spPr>
        <a:xfrm>
          <a:off x="4127500" y="12701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147320</xdr:rowOff>
    </xdr:from>
    <xdr:ext cx="598805" cy="250190"/>
    <xdr:sp macro="" textlink="">
      <xdr:nvSpPr>
        <xdr:cNvPr id="196" name="民生費該当値テキスト"/>
        <xdr:cNvSpPr txBox="1"/>
      </xdr:nvSpPr>
      <xdr:spPr>
        <a:xfrm>
          <a:off x="4229100" y="12556490"/>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222,449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41910</xdr:rowOff>
    </xdr:from>
    <xdr:to>
      <xdr:col>20</xdr:col>
      <xdr:colOff>38100</xdr:colOff>
      <xdr:row>76</xdr:row>
      <xdr:rowOff>141605</xdr:rowOff>
    </xdr:to>
    <xdr:sp macro="" textlink="">
      <xdr:nvSpPr>
        <xdr:cNvPr id="197" name="楕円 196"/>
        <xdr:cNvSpPr/>
      </xdr:nvSpPr>
      <xdr:spPr>
        <a:xfrm>
          <a:off x="3384550" y="127863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157480</xdr:rowOff>
    </xdr:from>
    <xdr:ext cx="595630" cy="253365"/>
    <xdr:sp macro="" textlink="">
      <xdr:nvSpPr>
        <xdr:cNvPr id="198" name="テキスト ボックス 197"/>
        <xdr:cNvSpPr txBox="1"/>
      </xdr:nvSpPr>
      <xdr:spPr>
        <a:xfrm>
          <a:off x="3154680" y="1256665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211,027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10160</xdr:rowOff>
    </xdr:from>
    <xdr:to>
      <xdr:col>15</xdr:col>
      <xdr:colOff>101600</xdr:colOff>
      <xdr:row>77</xdr:row>
      <xdr:rowOff>109220</xdr:rowOff>
    </xdr:to>
    <xdr:sp macro="" textlink="">
      <xdr:nvSpPr>
        <xdr:cNvPr id="199" name="楕円 198"/>
        <xdr:cNvSpPr/>
      </xdr:nvSpPr>
      <xdr:spPr>
        <a:xfrm>
          <a:off x="2571750" y="129222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125730</xdr:rowOff>
    </xdr:from>
    <xdr:ext cx="595630" cy="250190"/>
    <xdr:sp macro="" textlink="">
      <xdr:nvSpPr>
        <xdr:cNvPr id="200" name="テキスト ボックス 199"/>
        <xdr:cNvSpPr txBox="1"/>
      </xdr:nvSpPr>
      <xdr:spPr>
        <a:xfrm>
          <a:off x="2360930" y="1270254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192,803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61595</xdr:rowOff>
    </xdr:from>
    <xdr:to>
      <xdr:col>10</xdr:col>
      <xdr:colOff>165100</xdr:colOff>
      <xdr:row>76</xdr:row>
      <xdr:rowOff>161290</xdr:rowOff>
    </xdr:to>
    <xdr:sp macro="" textlink="">
      <xdr:nvSpPr>
        <xdr:cNvPr id="201" name="楕円 200"/>
        <xdr:cNvSpPr/>
      </xdr:nvSpPr>
      <xdr:spPr>
        <a:xfrm>
          <a:off x="1778000" y="128060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8890</xdr:rowOff>
    </xdr:from>
    <xdr:ext cx="595630" cy="253365"/>
    <xdr:sp macro="" textlink="">
      <xdr:nvSpPr>
        <xdr:cNvPr id="202" name="テキスト ボックス 201"/>
        <xdr:cNvSpPr txBox="1"/>
      </xdr:nvSpPr>
      <xdr:spPr>
        <a:xfrm>
          <a:off x="1548130" y="12585700"/>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208,436</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45085</xdr:rowOff>
    </xdr:from>
    <xdr:to>
      <xdr:col>6</xdr:col>
      <xdr:colOff>38100</xdr:colOff>
      <xdr:row>77</xdr:row>
      <xdr:rowOff>144780</xdr:rowOff>
    </xdr:to>
    <xdr:sp macro="" textlink="">
      <xdr:nvSpPr>
        <xdr:cNvPr id="203" name="楕円 202"/>
        <xdr:cNvSpPr/>
      </xdr:nvSpPr>
      <xdr:spPr>
        <a:xfrm>
          <a:off x="984250" y="129571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161290</xdr:rowOff>
    </xdr:from>
    <xdr:ext cx="595630" cy="250190"/>
    <xdr:sp macro="" textlink="">
      <xdr:nvSpPr>
        <xdr:cNvPr id="204" name="テキスト ボックス 203"/>
        <xdr:cNvSpPr txBox="1"/>
      </xdr:nvSpPr>
      <xdr:spPr>
        <a:xfrm>
          <a:off x="754380" y="1273810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188,069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55880</xdr:rowOff>
    </xdr:from>
    <xdr:to>
      <xdr:col>28</xdr:col>
      <xdr:colOff>114300</xdr:colOff>
      <xdr:row>85</xdr:row>
      <xdr:rowOff>31115</xdr:rowOff>
    </xdr:to>
    <xdr:sp macro="" textlink="">
      <xdr:nvSpPr>
        <xdr:cNvPr id="205" name="正方形/長方形 204"/>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55880</xdr:rowOff>
    </xdr:from>
    <xdr:to>
      <xdr:col>12</xdr:col>
      <xdr:colOff>127000</xdr:colOff>
      <xdr:row>86</xdr:row>
      <xdr:rowOff>136525</xdr:rowOff>
    </xdr:to>
    <xdr:sp macro="" textlink="">
      <xdr:nvSpPr>
        <xdr:cNvPr id="206" name="正方形/長方形 205"/>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86995</xdr:rowOff>
    </xdr:from>
    <xdr:to>
      <xdr:col>12</xdr:col>
      <xdr:colOff>127000</xdr:colOff>
      <xdr:row>88</xdr:row>
      <xdr:rowOff>0</xdr:rowOff>
    </xdr:to>
    <xdr:sp macro="" textlink="">
      <xdr:nvSpPr>
        <xdr:cNvPr id="207" name="正方形/長方形 206"/>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55880</xdr:rowOff>
    </xdr:from>
    <xdr:to>
      <xdr:col>18</xdr:col>
      <xdr:colOff>0</xdr:colOff>
      <xdr:row>86</xdr:row>
      <xdr:rowOff>136525</xdr:rowOff>
    </xdr:to>
    <xdr:sp macro="" textlink="">
      <xdr:nvSpPr>
        <xdr:cNvPr id="208" name="正方形/長方形 207"/>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86995</xdr:rowOff>
    </xdr:from>
    <xdr:to>
      <xdr:col>18</xdr:col>
      <xdr:colOff>0</xdr:colOff>
      <xdr:row>88</xdr:row>
      <xdr:rowOff>0</xdr:rowOff>
    </xdr:to>
    <xdr:sp macro="" textlink="">
      <xdr:nvSpPr>
        <xdr:cNvPr id="209" name="正方形/長方形 208"/>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55880</xdr:rowOff>
    </xdr:from>
    <xdr:to>
      <xdr:col>24</xdr:col>
      <xdr:colOff>0</xdr:colOff>
      <xdr:row>86</xdr:row>
      <xdr:rowOff>136525</xdr:rowOff>
    </xdr:to>
    <xdr:sp macro="" textlink="">
      <xdr:nvSpPr>
        <xdr:cNvPr id="210" name="正方形/長方形 209"/>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16</xdr:col>
      <xdr:colOff>0</xdr:colOff>
      <xdr:row>86</xdr:row>
      <xdr:rowOff>86995</xdr:rowOff>
    </xdr:from>
    <xdr:to>
      <xdr:col>24</xdr:col>
      <xdr:colOff>0</xdr:colOff>
      <xdr:row>88</xdr:row>
      <xdr:rowOff>0</xdr:rowOff>
    </xdr:to>
    <xdr:sp macro="" textlink="">
      <xdr:nvSpPr>
        <xdr:cNvPr id="211" name="正方形/長方形 210"/>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24765</xdr:rowOff>
    </xdr:from>
    <xdr:to>
      <xdr:col>28</xdr:col>
      <xdr:colOff>114300</xdr:colOff>
      <xdr:row>101</xdr:row>
      <xdr:rowOff>82550</xdr:rowOff>
    </xdr:to>
    <xdr:sp macro="" textlink="">
      <xdr:nvSpPr>
        <xdr:cNvPr id="212" name="正方形/長方形 211"/>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5715</xdr:rowOff>
    </xdr:from>
    <xdr:ext cx="346710" cy="220345"/>
    <xdr:sp macro="" textlink="">
      <xdr:nvSpPr>
        <xdr:cNvPr id="213" name="テキスト ボックス 212"/>
        <xdr:cNvSpPr txBox="1"/>
      </xdr:nvSpPr>
      <xdr:spPr>
        <a:xfrm>
          <a:off x="66675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xdr:cNvCxnSpPr/>
      </xdr:nvCxnSpPr>
      <xdr:spPr>
        <a:xfrm>
          <a:off x="685800" y="16598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97</xdr:row>
      <xdr:rowOff>168910</xdr:rowOff>
    </xdr:from>
    <xdr:ext cx="245745" cy="255905"/>
    <xdr:sp macro="" textlink="">
      <xdr:nvSpPr>
        <xdr:cNvPr id="216" name="テキスト ボックス 215"/>
        <xdr:cNvSpPr txBox="1"/>
      </xdr:nvSpPr>
      <xdr:spPr>
        <a:xfrm>
          <a:off x="4749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xdr:cNvCxnSpPr/>
      </xdr:nvCxnSpPr>
      <xdr:spPr>
        <a:xfrm>
          <a:off x="685800" y="16141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95</xdr:row>
      <xdr:rowOff>54610</xdr:rowOff>
    </xdr:from>
    <xdr:ext cx="595630" cy="255905"/>
    <xdr:sp macro="" textlink="">
      <xdr:nvSpPr>
        <xdr:cNvPr id="218" name="テキスト ボックス 217"/>
        <xdr:cNvSpPr txBox="1"/>
      </xdr:nvSpPr>
      <xdr:spPr>
        <a:xfrm>
          <a:off x="1663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xdr:cNvCxnSpPr/>
      </xdr:nvCxnSpPr>
      <xdr:spPr>
        <a:xfrm>
          <a:off x="685800" y="15684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111760</xdr:rowOff>
    </xdr:from>
    <xdr:ext cx="595630" cy="255905"/>
    <xdr:sp macro="" textlink="">
      <xdr:nvSpPr>
        <xdr:cNvPr id="220" name="テキスト ボックス 219"/>
        <xdr:cNvSpPr txBox="1"/>
      </xdr:nvSpPr>
      <xdr:spPr>
        <a:xfrm>
          <a:off x="1663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90</xdr:row>
      <xdr:rowOff>136525</xdr:rowOff>
    </xdr:from>
    <xdr:to>
      <xdr:col>28</xdr:col>
      <xdr:colOff>114300</xdr:colOff>
      <xdr:row>90</xdr:row>
      <xdr:rowOff>136525</xdr:rowOff>
    </xdr:to>
    <xdr:cxnSp macro="">
      <xdr:nvCxnSpPr>
        <xdr:cNvPr id="221" name="直線コネクタ 220"/>
        <xdr:cNvCxnSpPr/>
      </xdr:nvCxnSpPr>
      <xdr:spPr>
        <a:xfrm>
          <a:off x="685800" y="152279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165100</xdr:rowOff>
    </xdr:from>
    <xdr:ext cx="595630" cy="252095"/>
    <xdr:sp macro="" textlink="">
      <xdr:nvSpPr>
        <xdr:cNvPr id="222" name="テキスト ボックス 221"/>
        <xdr:cNvSpPr txBox="1"/>
      </xdr:nvSpPr>
      <xdr:spPr>
        <a:xfrm>
          <a:off x="1663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53340</xdr:rowOff>
    </xdr:from>
    <xdr:ext cx="595630" cy="250190"/>
    <xdr:sp macro="" textlink="">
      <xdr:nvSpPr>
        <xdr:cNvPr id="224" name="テキスト ボックス 223"/>
        <xdr:cNvSpPr txBox="1"/>
      </xdr:nvSpPr>
      <xdr:spPr>
        <a:xfrm>
          <a:off x="1663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24765</xdr:rowOff>
    </xdr:from>
    <xdr:to>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89535</xdr:rowOff>
    </xdr:from>
    <xdr:to>
      <xdr:col>24</xdr:col>
      <xdr:colOff>62865</xdr:colOff>
      <xdr:row>98</xdr:row>
      <xdr:rowOff>15240</xdr:rowOff>
    </xdr:to>
    <xdr:cxnSp macro="">
      <xdr:nvCxnSpPr>
        <xdr:cNvPr id="226" name="直線コネクタ 225"/>
        <xdr:cNvCxnSpPr/>
      </xdr:nvCxnSpPr>
      <xdr:spPr>
        <a:xfrm flipV="1">
          <a:off x="4176395" y="15348585"/>
          <a:ext cx="1270" cy="1125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19050</xdr:rowOff>
    </xdr:from>
    <xdr:ext cx="534670" cy="255905"/>
    <xdr:sp macro="" textlink="">
      <xdr:nvSpPr>
        <xdr:cNvPr id="227" name="衛生費最小値テキスト"/>
        <xdr:cNvSpPr txBox="1"/>
      </xdr:nvSpPr>
      <xdr:spPr>
        <a:xfrm>
          <a:off x="4229100" y="164782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27,170</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15240</xdr:rowOff>
    </xdr:from>
    <xdr:to>
      <xdr:col>24</xdr:col>
      <xdr:colOff>152400</xdr:colOff>
      <xdr:row>98</xdr:row>
      <xdr:rowOff>15240</xdr:rowOff>
    </xdr:to>
    <xdr:cxnSp macro="">
      <xdr:nvCxnSpPr>
        <xdr:cNvPr id="228" name="直線コネクタ 227"/>
        <xdr:cNvCxnSpPr/>
      </xdr:nvCxnSpPr>
      <xdr:spPr>
        <a:xfrm>
          <a:off x="4108450" y="164744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35560</xdr:rowOff>
    </xdr:from>
    <xdr:ext cx="598805" cy="253365"/>
    <xdr:sp macro="" textlink="">
      <xdr:nvSpPr>
        <xdr:cNvPr id="229" name="衛生費最大値テキスト"/>
        <xdr:cNvSpPr txBox="1"/>
      </xdr:nvSpPr>
      <xdr:spPr>
        <a:xfrm>
          <a:off x="4229100" y="15126970"/>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273,445</a:t>
          </a:r>
          <a:endParaRPr kumimoji="1" lang="ja-JP" altLang="en-US" sz="1000" b="1">
            <a:latin typeface="ＭＳ Ｐゴシック"/>
          </a:endParaRPr>
        </a:p>
      </xdr:txBody>
    </xdr:sp>
    <xdr:clientData/>
  </xdr:oneCellAnchor>
  <xdr:twoCellAnchor>
    <xdr:from>
      <xdr:col>23</xdr:col>
      <xdr:colOff>165100</xdr:colOff>
      <xdr:row>91</xdr:row>
      <xdr:rowOff>89535</xdr:rowOff>
    </xdr:from>
    <xdr:to>
      <xdr:col>24</xdr:col>
      <xdr:colOff>152400</xdr:colOff>
      <xdr:row>91</xdr:row>
      <xdr:rowOff>89535</xdr:rowOff>
    </xdr:to>
    <xdr:cxnSp macro="">
      <xdr:nvCxnSpPr>
        <xdr:cNvPr id="230" name="直線コネクタ 229"/>
        <xdr:cNvCxnSpPr/>
      </xdr:nvCxnSpPr>
      <xdr:spPr>
        <a:xfrm>
          <a:off x="4108450" y="153485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171450</xdr:colOff>
      <xdr:row>97</xdr:row>
      <xdr:rowOff>31750</xdr:rowOff>
    </xdr:from>
    <xdr:to>
      <xdr:col>24</xdr:col>
      <xdr:colOff>63500</xdr:colOff>
      <xdr:row>97</xdr:row>
      <xdr:rowOff>41910</xdr:rowOff>
    </xdr:to>
    <xdr:cxnSp macro="">
      <xdr:nvCxnSpPr>
        <xdr:cNvPr id="231" name="直線コネクタ 230"/>
        <xdr:cNvCxnSpPr/>
      </xdr:nvCxnSpPr>
      <xdr:spPr>
        <a:xfrm flipV="1">
          <a:off x="3429000" y="16319500"/>
          <a:ext cx="7493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120650</xdr:rowOff>
    </xdr:from>
    <xdr:ext cx="534670" cy="255905"/>
    <xdr:sp macro="" textlink="">
      <xdr:nvSpPr>
        <xdr:cNvPr id="232" name="衛生費平均値テキスト"/>
        <xdr:cNvSpPr txBox="1"/>
      </xdr:nvSpPr>
      <xdr:spPr>
        <a:xfrm>
          <a:off x="4229100" y="1606550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96</xdr:row>
      <xdr:rowOff>97790</xdr:rowOff>
    </xdr:from>
    <xdr:to>
      <xdr:col>24</xdr:col>
      <xdr:colOff>114300</xdr:colOff>
      <xdr:row>97</xdr:row>
      <xdr:rowOff>27305</xdr:rowOff>
    </xdr:to>
    <xdr:sp macro="" textlink="">
      <xdr:nvSpPr>
        <xdr:cNvPr id="233" name="フローチャート: 判断 232"/>
        <xdr:cNvSpPr/>
      </xdr:nvSpPr>
      <xdr:spPr>
        <a:xfrm>
          <a:off x="4127500" y="162140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41910</xdr:rowOff>
    </xdr:from>
    <xdr:to>
      <xdr:col>19</xdr:col>
      <xdr:colOff>171450</xdr:colOff>
      <xdr:row>97</xdr:row>
      <xdr:rowOff>48895</xdr:rowOff>
    </xdr:to>
    <xdr:cxnSp macro="">
      <xdr:nvCxnSpPr>
        <xdr:cNvPr id="234" name="直線コネクタ 233"/>
        <xdr:cNvCxnSpPr/>
      </xdr:nvCxnSpPr>
      <xdr:spPr>
        <a:xfrm flipV="1">
          <a:off x="2622550" y="16329660"/>
          <a:ext cx="8064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117475</xdr:rowOff>
    </xdr:from>
    <xdr:to>
      <xdr:col>20</xdr:col>
      <xdr:colOff>38100</xdr:colOff>
      <xdr:row>97</xdr:row>
      <xdr:rowOff>47625</xdr:rowOff>
    </xdr:to>
    <xdr:sp macro="" textlink="">
      <xdr:nvSpPr>
        <xdr:cNvPr id="235" name="フローチャート: 判断 234"/>
        <xdr:cNvSpPr/>
      </xdr:nvSpPr>
      <xdr:spPr>
        <a:xfrm>
          <a:off x="3384550" y="1623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64135</xdr:rowOff>
    </xdr:from>
    <xdr:ext cx="531495" cy="255905"/>
    <xdr:sp macro="" textlink="">
      <xdr:nvSpPr>
        <xdr:cNvPr id="236" name="テキスト ボックス 235"/>
        <xdr:cNvSpPr txBox="1"/>
      </xdr:nvSpPr>
      <xdr:spPr>
        <a:xfrm>
          <a:off x="3187065" y="160089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68,710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46990</xdr:rowOff>
    </xdr:from>
    <xdr:to>
      <xdr:col>15</xdr:col>
      <xdr:colOff>50800</xdr:colOff>
      <xdr:row>97</xdr:row>
      <xdr:rowOff>48895</xdr:rowOff>
    </xdr:to>
    <xdr:cxnSp macro="">
      <xdr:nvCxnSpPr>
        <xdr:cNvPr id="237" name="直線コネクタ 236"/>
        <xdr:cNvCxnSpPr/>
      </xdr:nvCxnSpPr>
      <xdr:spPr>
        <a:xfrm>
          <a:off x="1828800" y="1633474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115570</xdr:rowOff>
    </xdr:from>
    <xdr:to>
      <xdr:col>15</xdr:col>
      <xdr:colOff>101600</xdr:colOff>
      <xdr:row>97</xdr:row>
      <xdr:rowOff>45720</xdr:rowOff>
    </xdr:to>
    <xdr:sp macro="" textlink="">
      <xdr:nvSpPr>
        <xdr:cNvPr id="238" name="フローチャート: 判断 237"/>
        <xdr:cNvSpPr/>
      </xdr:nvSpPr>
      <xdr:spPr>
        <a:xfrm>
          <a:off x="2571750" y="16231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62230</xdr:rowOff>
    </xdr:from>
    <xdr:ext cx="531495" cy="259080"/>
    <xdr:sp macro="" textlink="">
      <xdr:nvSpPr>
        <xdr:cNvPr id="239" name="テキスト ボックス 238"/>
        <xdr:cNvSpPr txBox="1"/>
      </xdr:nvSpPr>
      <xdr:spPr>
        <a:xfrm>
          <a:off x="2393315" y="160070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69,190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171450</xdr:colOff>
      <xdr:row>97</xdr:row>
      <xdr:rowOff>46990</xdr:rowOff>
    </xdr:from>
    <xdr:to>
      <xdr:col>10</xdr:col>
      <xdr:colOff>114300</xdr:colOff>
      <xdr:row>97</xdr:row>
      <xdr:rowOff>82550</xdr:rowOff>
    </xdr:to>
    <xdr:cxnSp macro="">
      <xdr:nvCxnSpPr>
        <xdr:cNvPr id="240" name="直線コネクタ 239"/>
        <xdr:cNvCxnSpPr/>
      </xdr:nvCxnSpPr>
      <xdr:spPr>
        <a:xfrm flipV="1">
          <a:off x="1028700" y="16334740"/>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121285</xdr:rowOff>
    </xdr:from>
    <xdr:to>
      <xdr:col>10</xdr:col>
      <xdr:colOff>165100</xdr:colOff>
      <xdr:row>97</xdr:row>
      <xdr:rowOff>52070</xdr:rowOff>
    </xdr:to>
    <xdr:sp macro="" textlink="">
      <xdr:nvSpPr>
        <xdr:cNvPr id="241" name="フローチャート: 判断 240"/>
        <xdr:cNvSpPr/>
      </xdr:nvSpPr>
      <xdr:spPr>
        <a:xfrm>
          <a:off x="1778000" y="162375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67945</xdr:rowOff>
    </xdr:from>
    <xdr:ext cx="534670" cy="258445"/>
    <xdr:sp macro="" textlink="">
      <xdr:nvSpPr>
        <xdr:cNvPr id="242" name="テキスト ボックス 241"/>
        <xdr:cNvSpPr txBox="1"/>
      </xdr:nvSpPr>
      <xdr:spPr>
        <a:xfrm>
          <a:off x="1580515" y="160127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153035</xdr:rowOff>
    </xdr:from>
    <xdr:to>
      <xdr:col>6</xdr:col>
      <xdr:colOff>38100</xdr:colOff>
      <xdr:row>97</xdr:row>
      <xdr:rowOff>83185</xdr:rowOff>
    </xdr:to>
    <xdr:sp macro="" textlink="">
      <xdr:nvSpPr>
        <xdr:cNvPr id="243" name="フローチャート: 判断 242"/>
        <xdr:cNvSpPr/>
      </xdr:nvSpPr>
      <xdr:spPr>
        <a:xfrm>
          <a:off x="984250" y="162693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99695</xdr:rowOff>
    </xdr:from>
    <xdr:ext cx="531495" cy="255905"/>
    <xdr:sp macro="" textlink="">
      <xdr:nvSpPr>
        <xdr:cNvPr id="244" name="テキスト ボックス 243"/>
        <xdr:cNvSpPr txBox="1"/>
      </xdr:nvSpPr>
      <xdr:spPr>
        <a:xfrm>
          <a:off x="786765" y="160445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60,966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58825" cy="259080"/>
    <xdr:sp macro="" textlink="">
      <xdr:nvSpPr>
        <xdr:cNvPr id="247" name="テキスト ボックス 246"/>
        <xdr:cNvSpPr txBox="1"/>
      </xdr:nvSpPr>
      <xdr:spPr>
        <a:xfrm>
          <a:off x="24511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152400</xdr:rowOff>
    </xdr:from>
    <xdr:to>
      <xdr:col>24</xdr:col>
      <xdr:colOff>114300</xdr:colOff>
      <xdr:row>97</xdr:row>
      <xdr:rowOff>82550</xdr:rowOff>
    </xdr:to>
    <xdr:sp macro="" textlink="">
      <xdr:nvSpPr>
        <xdr:cNvPr id="250" name="楕円 249"/>
        <xdr:cNvSpPr/>
      </xdr:nvSpPr>
      <xdr:spPr>
        <a:xfrm>
          <a:off x="4127500" y="1626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130810</xdr:rowOff>
    </xdr:from>
    <xdr:ext cx="534670" cy="259080"/>
    <xdr:sp macro="" textlink="">
      <xdr:nvSpPr>
        <xdr:cNvPr id="251" name="衛生費該当値テキスト"/>
        <xdr:cNvSpPr txBox="1"/>
      </xdr:nvSpPr>
      <xdr:spPr>
        <a:xfrm>
          <a:off x="4229100" y="162471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162560</xdr:rowOff>
    </xdr:from>
    <xdr:to>
      <xdr:col>20</xdr:col>
      <xdr:colOff>38100</xdr:colOff>
      <xdr:row>97</xdr:row>
      <xdr:rowOff>92710</xdr:rowOff>
    </xdr:to>
    <xdr:sp macro="" textlink="">
      <xdr:nvSpPr>
        <xdr:cNvPr id="252" name="楕円 251"/>
        <xdr:cNvSpPr/>
      </xdr:nvSpPr>
      <xdr:spPr>
        <a:xfrm>
          <a:off x="3384550" y="162788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97</xdr:row>
      <xdr:rowOff>83820</xdr:rowOff>
    </xdr:from>
    <xdr:ext cx="531495" cy="259080"/>
    <xdr:sp macro="" textlink="">
      <xdr:nvSpPr>
        <xdr:cNvPr id="253" name="テキスト ボックス 252"/>
        <xdr:cNvSpPr txBox="1"/>
      </xdr:nvSpPr>
      <xdr:spPr>
        <a:xfrm>
          <a:off x="3187065" y="16371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58,916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96</xdr:row>
      <xdr:rowOff>169545</xdr:rowOff>
    </xdr:from>
    <xdr:to>
      <xdr:col>15</xdr:col>
      <xdr:colOff>101600</xdr:colOff>
      <xdr:row>97</xdr:row>
      <xdr:rowOff>99695</xdr:rowOff>
    </xdr:to>
    <xdr:sp macro="" textlink="">
      <xdr:nvSpPr>
        <xdr:cNvPr id="254" name="楕円 253"/>
        <xdr:cNvSpPr/>
      </xdr:nvSpPr>
      <xdr:spPr>
        <a:xfrm>
          <a:off x="2571750" y="162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97</xdr:row>
      <xdr:rowOff>90805</xdr:rowOff>
    </xdr:from>
    <xdr:ext cx="531495" cy="258445"/>
    <xdr:sp macro="" textlink="">
      <xdr:nvSpPr>
        <xdr:cNvPr id="255" name="テキスト ボックス 254"/>
        <xdr:cNvSpPr txBox="1"/>
      </xdr:nvSpPr>
      <xdr:spPr>
        <a:xfrm>
          <a:off x="2393315" y="1637855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57,367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167640</xdr:rowOff>
    </xdr:from>
    <xdr:to>
      <xdr:col>10</xdr:col>
      <xdr:colOff>165100</xdr:colOff>
      <xdr:row>97</xdr:row>
      <xdr:rowOff>97790</xdr:rowOff>
    </xdr:to>
    <xdr:sp macro="" textlink="">
      <xdr:nvSpPr>
        <xdr:cNvPr id="256" name="楕円 255"/>
        <xdr:cNvSpPr/>
      </xdr:nvSpPr>
      <xdr:spPr>
        <a:xfrm>
          <a:off x="1778000" y="1628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88900</xdr:rowOff>
    </xdr:from>
    <xdr:ext cx="534670" cy="255905"/>
    <xdr:sp macro="" textlink="">
      <xdr:nvSpPr>
        <xdr:cNvPr id="257" name="テキスト ボックス 256"/>
        <xdr:cNvSpPr txBox="1"/>
      </xdr:nvSpPr>
      <xdr:spPr>
        <a:xfrm>
          <a:off x="1580515" y="163766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57,821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31750</xdr:rowOff>
    </xdr:from>
    <xdr:to>
      <xdr:col>6</xdr:col>
      <xdr:colOff>38100</xdr:colOff>
      <xdr:row>97</xdr:row>
      <xdr:rowOff>133350</xdr:rowOff>
    </xdr:to>
    <xdr:sp macro="" textlink="">
      <xdr:nvSpPr>
        <xdr:cNvPr id="258" name="楕円 257"/>
        <xdr:cNvSpPr/>
      </xdr:nvSpPr>
      <xdr:spPr>
        <a:xfrm>
          <a:off x="984250" y="163195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125095</xdr:rowOff>
    </xdr:from>
    <xdr:ext cx="531495" cy="258445"/>
    <xdr:sp macro="" textlink="">
      <xdr:nvSpPr>
        <xdr:cNvPr id="259" name="テキスト ボックス 258"/>
        <xdr:cNvSpPr txBox="1"/>
      </xdr:nvSpPr>
      <xdr:spPr>
        <a:xfrm>
          <a:off x="786765" y="164128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49,933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55880</xdr:rowOff>
    </xdr:from>
    <xdr:to>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55880</xdr:rowOff>
    </xdr:from>
    <xdr:to>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86995</xdr:rowOff>
    </xdr:from>
    <xdr:to>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55880</xdr:rowOff>
    </xdr:from>
    <xdr:to>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86995</xdr:rowOff>
    </xdr:from>
    <xdr:to>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55880</xdr:rowOff>
    </xdr:from>
    <xdr:to>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26</xdr:row>
      <xdr:rowOff>86995</xdr:rowOff>
    </xdr:from>
    <xdr:to>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24765</xdr:rowOff>
    </xdr:from>
    <xdr:to>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5715</xdr:rowOff>
    </xdr:from>
    <xdr:ext cx="346710" cy="220345"/>
    <xdr:sp macro="" textlink="">
      <xdr:nvSpPr>
        <xdr:cNvPr id="268" name="テキスト ボックス 267"/>
        <xdr:cNvSpPr txBox="1"/>
      </xdr:nvSpPr>
      <xdr:spPr>
        <a:xfrm>
          <a:off x="591820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80645</xdr:rowOff>
    </xdr:from>
    <xdr:to>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96520</xdr:rowOff>
    </xdr:from>
    <xdr:to>
      <xdr:col>59</xdr:col>
      <xdr:colOff>50800</xdr:colOff>
      <xdr:row>39</xdr:row>
      <xdr:rowOff>96520</xdr:rowOff>
    </xdr:to>
    <xdr:cxnSp macro="">
      <xdr:nvCxnSpPr>
        <xdr:cNvPr id="270" name="直線コネクタ 269"/>
        <xdr:cNvCxnSpPr/>
      </xdr:nvCxnSpPr>
      <xdr:spPr>
        <a:xfrm>
          <a:off x="5956300" y="66382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125730</xdr:rowOff>
    </xdr:from>
    <xdr:ext cx="245745" cy="250190"/>
    <xdr:sp macro="" textlink="">
      <xdr:nvSpPr>
        <xdr:cNvPr id="271" name="テキスト ボックス 270"/>
        <xdr:cNvSpPr txBox="1"/>
      </xdr:nvSpPr>
      <xdr:spPr>
        <a:xfrm>
          <a:off x="572643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112395</xdr:rowOff>
    </xdr:from>
    <xdr:to>
      <xdr:col>59</xdr:col>
      <xdr:colOff>50800</xdr:colOff>
      <xdr:row>37</xdr:row>
      <xdr:rowOff>112395</xdr:rowOff>
    </xdr:to>
    <xdr:cxnSp macro="">
      <xdr:nvCxnSpPr>
        <xdr:cNvPr id="272" name="直線コネクタ 271"/>
        <xdr:cNvCxnSpPr/>
      </xdr:nvCxnSpPr>
      <xdr:spPr>
        <a:xfrm>
          <a:off x="5956300" y="63188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140970</xdr:rowOff>
    </xdr:from>
    <xdr:ext cx="464185" cy="250190"/>
    <xdr:sp macro="" textlink="">
      <xdr:nvSpPr>
        <xdr:cNvPr id="273" name="テキスト ボックス 272"/>
        <xdr:cNvSpPr txBox="1"/>
      </xdr:nvSpPr>
      <xdr:spPr>
        <a:xfrm>
          <a:off x="552704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128905</xdr:rowOff>
    </xdr:from>
    <xdr:to>
      <xdr:col>59</xdr:col>
      <xdr:colOff>50800</xdr:colOff>
      <xdr:row>35</xdr:row>
      <xdr:rowOff>128905</xdr:rowOff>
    </xdr:to>
    <xdr:cxnSp macro="">
      <xdr:nvCxnSpPr>
        <xdr:cNvPr id="274" name="直線コネクタ 273"/>
        <xdr:cNvCxnSpPr/>
      </xdr:nvCxnSpPr>
      <xdr:spPr>
        <a:xfrm>
          <a:off x="5956300" y="60001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156845</xdr:rowOff>
    </xdr:from>
    <xdr:ext cx="464185" cy="253365"/>
    <xdr:sp macro="" textlink="">
      <xdr:nvSpPr>
        <xdr:cNvPr id="275" name="テキスト ボックス 274"/>
        <xdr:cNvSpPr txBox="1"/>
      </xdr:nvSpPr>
      <xdr:spPr>
        <a:xfrm>
          <a:off x="552704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144780</xdr:rowOff>
    </xdr:from>
    <xdr:to>
      <xdr:col>59</xdr:col>
      <xdr:colOff>50800</xdr:colOff>
      <xdr:row>33</xdr:row>
      <xdr:rowOff>144780</xdr:rowOff>
    </xdr:to>
    <xdr:cxnSp macro="">
      <xdr:nvCxnSpPr>
        <xdr:cNvPr id="276" name="直線コネクタ 275"/>
        <xdr:cNvCxnSpPr/>
      </xdr:nvCxnSpPr>
      <xdr:spPr>
        <a:xfrm>
          <a:off x="5956300" y="5680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4185" cy="253365"/>
    <xdr:sp macro="" textlink="">
      <xdr:nvSpPr>
        <xdr:cNvPr id="277" name="テキスト ボックス 276"/>
        <xdr:cNvSpPr txBox="1"/>
      </xdr:nvSpPr>
      <xdr:spPr>
        <a:xfrm>
          <a:off x="552704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161290</xdr:rowOff>
    </xdr:from>
    <xdr:to>
      <xdr:col>59</xdr:col>
      <xdr:colOff>50800</xdr:colOff>
      <xdr:row>31</xdr:row>
      <xdr:rowOff>161290</xdr:rowOff>
    </xdr:to>
    <xdr:cxnSp macro="">
      <xdr:nvCxnSpPr>
        <xdr:cNvPr id="278" name="直線コネクタ 277"/>
        <xdr:cNvCxnSpPr/>
      </xdr:nvCxnSpPr>
      <xdr:spPr>
        <a:xfrm>
          <a:off x="5956300" y="53619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21590</xdr:rowOff>
    </xdr:from>
    <xdr:ext cx="464185" cy="252730"/>
    <xdr:sp macro="" textlink="">
      <xdr:nvSpPr>
        <xdr:cNvPr id="279" name="テキスト ボックス 278"/>
        <xdr:cNvSpPr txBox="1"/>
      </xdr:nvSpPr>
      <xdr:spPr>
        <a:xfrm>
          <a:off x="552704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8255</xdr:rowOff>
    </xdr:from>
    <xdr:to>
      <xdr:col>59</xdr:col>
      <xdr:colOff>50800</xdr:colOff>
      <xdr:row>30</xdr:row>
      <xdr:rowOff>8255</xdr:rowOff>
    </xdr:to>
    <xdr:cxnSp macro="">
      <xdr:nvCxnSpPr>
        <xdr:cNvPr id="280" name="直線コネクタ 279"/>
        <xdr:cNvCxnSpPr/>
      </xdr:nvCxnSpPr>
      <xdr:spPr>
        <a:xfrm>
          <a:off x="5956300" y="5041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37465</xdr:rowOff>
    </xdr:from>
    <xdr:ext cx="464185" cy="253365"/>
    <xdr:sp macro="" textlink="">
      <xdr:nvSpPr>
        <xdr:cNvPr id="281" name="テキスト ボックス 280"/>
        <xdr:cNvSpPr txBox="1"/>
      </xdr:nvSpPr>
      <xdr:spPr>
        <a:xfrm>
          <a:off x="552704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28</xdr:row>
      <xdr:rowOff>24765</xdr:rowOff>
    </xdr:to>
    <xdr:cxnSp macro="">
      <xdr:nvCxnSpPr>
        <xdr:cNvPr id="282" name="直線コネクタ 281"/>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53340</xdr:rowOff>
    </xdr:from>
    <xdr:ext cx="464185" cy="250190"/>
    <xdr:sp macro="" textlink="">
      <xdr:nvSpPr>
        <xdr:cNvPr id="283" name="テキスト ボックス 282"/>
        <xdr:cNvSpPr txBox="1"/>
      </xdr:nvSpPr>
      <xdr:spPr>
        <a:xfrm>
          <a:off x="552704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24765</xdr:rowOff>
    </xdr:from>
    <xdr:to>
      <xdr:col>59</xdr:col>
      <xdr:colOff>50800</xdr:colOff>
      <xdr:row>41</xdr:row>
      <xdr:rowOff>80645</xdr:rowOff>
    </xdr:to>
    <xdr:sp macro="" textlink="">
      <xdr:nvSpPr>
        <xdr:cNvPr id="284"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31</xdr:row>
      <xdr:rowOff>25400</xdr:rowOff>
    </xdr:from>
    <xdr:to>
      <xdr:col>54</xdr:col>
      <xdr:colOff>171450</xdr:colOff>
      <xdr:row>39</xdr:row>
      <xdr:rowOff>96520</xdr:rowOff>
    </xdr:to>
    <xdr:cxnSp macro="">
      <xdr:nvCxnSpPr>
        <xdr:cNvPr id="285" name="直線コネクタ 284"/>
        <xdr:cNvCxnSpPr/>
      </xdr:nvCxnSpPr>
      <xdr:spPr>
        <a:xfrm flipV="1">
          <a:off x="9429750" y="522605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100330</xdr:rowOff>
    </xdr:from>
    <xdr:ext cx="246380" cy="253365"/>
    <xdr:sp macro="" textlink="">
      <xdr:nvSpPr>
        <xdr:cNvPr id="286" name="労働費最小値テキスト"/>
        <xdr:cNvSpPr txBox="1"/>
      </xdr:nvSpPr>
      <xdr:spPr>
        <a:xfrm>
          <a:off x="9480550" y="6642100"/>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96520</xdr:rowOff>
    </xdr:from>
    <xdr:to>
      <xdr:col>55</xdr:col>
      <xdr:colOff>88900</xdr:colOff>
      <xdr:row>39</xdr:row>
      <xdr:rowOff>96520</xdr:rowOff>
    </xdr:to>
    <xdr:cxnSp macro="">
      <xdr:nvCxnSpPr>
        <xdr:cNvPr id="287" name="直線コネクタ 286"/>
        <xdr:cNvCxnSpPr/>
      </xdr:nvCxnSpPr>
      <xdr:spPr>
        <a:xfrm>
          <a:off x="935990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140970</xdr:rowOff>
    </xdr:from>
    <xdr:ext cx="466725" cy="250190"/>
    <xdr:sp macro="" textlink="">
      <xdr:nvSpPr>
        <xdr:cNvPr id="288" name="労働費最大値テキスト"/>
        <xdr:cNvSpPr txBox="1"/>
      </xdr:nvSpPr>
      <xdr:spPr>
        <a:xfrm>
          <a:off x="9480550" y="5006340"/>
          <a:ext cx="46672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4,424</a:t>
          </a:r>
          <a:endParaRPr kumimoji="1" lang="ja-JP" altLang="en-US" sz="1000" b="1">
            <a:latin typeface="ＭＳ Ｐゴシック"/>
          </a:endParaRPr>
        </a:p>
      </xdr:txBody>
    </xdr:sp>
    <xdr:clientData/>
  </xdr:oneCellAnchor>
  <xdr:twoCellAnchor>
    <xdr:from>
      <xdr:col>54</xdr:col>
      <xdr:colOff>101600</xdr:colOff>
      <xdr:row>31</xdr:row>
      <xdr:rowOff>25400</xdr:rowOff>
    </xdr:from>
    <xdr:to>
      <xdr:col>55</xdr:col>
      <xdr:colOff>88900</xdr:colOff>
      <xdr:row>31</xdr:row>
      <xdr:rowOff>25400</xdr:rowOff>
    </xdr:to>
    <xdr:cxnSp macro="">
      <xdr:nvCxnSpPr>
        <xdr:cNvPr id="289" name="直線コネクタ 288"/>
        <xdr:cNvCxnSpPr/>
      </xdr:nvCxnSpPr>
      <xdr:spPr>
        <a:xfrm>
          <a:off x="9359900" y="52260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96520</xdr:rowOff>
    </xdr:from>
    <xdr:to>
      <xdr:col>55</xdr:col>
      <xdr:colOff>0</xdr:colOff>
      <xdr:row>39</xdr:row>
      <xdr:rowOff>96520</xdr:rowOff>
    </xdr:to>
    <xdr:cxnSp macro="">
      <xdr:nvCxnSpPr>
        <xdr:cNvPr id="290" name="直線コネクタ 289"/>
        <xdr:cNvCxnSpPr/>
      </xdr:nvCxnSpPr>
      <xdr:spPr>
        <a:xfrm>
          <a:off x="8686800" y="663829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93345</xdr:rowOff>
    </xdr:from>
    <xdr:ext cx="375285" cy="253365"/>
    <xdr:sp macro="" textlink="">
      <xdr:nvSpPr>
        <xdr:cNvPr id="291" name="労働費平均値テキスト"/>
        <xdr:cNvSpPr txBox="1"/>
      </xdr:nvSpPr>
      <xdr:spPr>
        <a:xfrm>
          <a:off x="9480550" y="6299835"/>
          <a:ext cx="37528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71120</xdr:rowOff>
    </xdr:from>
    <xdr:to>
      <xdr:col>55</xdr:col>
      <xdr:colOff>50800</xdr:colOff>
      <xdr:row>39</xdr:row>
      <xdr:rowOff>2540</xdr:rowOff>
    </xdr:to>
    <xdr:sp macro="" textlink="">
      <xdr:nvSpPr>
        <xdr:cNvPr id="292" name="フローチャート: 判断 291"/>
        <xdr:cNvSpPr/>
      </xdr:nvSpPr>
      <xdr:spPr>
        <a:xfrm>
          <a:off x="9398000" y="64452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39</xdr:row>
      <xdr:rowOff>96520</xdr:rowOff>
    </xdr:from>
    <xdr:to>
      <xdr:col>50</xdr:col>
      <xdr:colOff>114300</xdr:colOff>
      <xdr:row>39</xdr:row>
      <xdr:rowOff>96520</xdr:rowOff>
    </xdr:to>
    <xdr:cxnSp macro="">
      <xdr:nvCxnSpPr>
        <xdr:cNvPr id="293" name="直線コネクタ 292"/>
        <xdr:cNvCxnSpPr/>
      </xdr:nvCxnSpPr>
      <xdr:spPr>
        <a:xfrm>
          <a:off x="78867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67945</xdr:rowOff>
    </xdr:from>
    <xdr:to>
      <xdr:col>50</xdr:col>
      <xdr:colOff>165100</xdr:colOff>
      <xdr:row>38</xdr:row>
      <xdr:rowOff>167005</xdr:rowOff>
    </xdr:to>
    <xdr:sp macro="" textlink="">
      <xdr:nvSpPr>
        <xdr:cNvPr id="294" name="フローチャート: 判断 293"/>
        <xdr:cNvSpPr/>
      </xdr:nvSpPr>
      <xdr:spPr>
        <a:xfrm>
          <a:off x="8636000" y="64420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15875</xdr:rowOff>
    </xdr:from>
    <xdr:ext cx="378460" cy="250190"/>
    <xdr:sp macro="" textlink="">
      <xdr:nvSpPr>
        <xdr:cNvPr id="295" name="テキスト ボックス 294"/>
        <xdr:cNvSpPr txBox="1"/>
      </xdr:nvSpPr>
      <xdr:spPr>
        <a:xfrm>
          <a:off x="8516620" y="622236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39</xdr:row>
      <xdr:rowOff>96520</xdr:rowOff>
    </xdr:from>
    <xdr:to>
      <xdr:col>45</xdr:col>
      <xdr:colOff>171450</xdr:colOff>
      <xdr:row>39</xdr:row>
      <xdr:rowOff>96520</xdr:rowOff>
    </xdr:to>
    <xdr:cxnSp macro="">
      <xdr:nvCxnSpPr>
        <xdr:cNvPr id="296" name="直線コネクタ 295"/>
        <xdr:cNvCxnSpPr/>
      </xdr:nvCxnSpPr>
      <xdr:spPr>
        <a:xfrm>
          <a:off x="70802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30480</xdr:rowOff>
    </xdr:from>
    <xdr:to>
      <xdr:col>46</xdr:col>
      <xdr:colOff>38100</xdr:colOff>
      <xdr:row>38</xdr:row>
      <xdr:rowOff>129540</xdr:rowOff>
    </xdr:to>
    <xdr:sp macro="" textlink="">
      <xdr:nvSpPr>
        <xdr:cNvPr id="297" name="フローチャート: 判断 296"/>
        <xdr:cNvSpPr/>
      </xdr:nvSpPr>
      <xdr:spPr>
        <a:xfrm>
          <a:off x="7842250" y="640461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171450</xdr:colOff>
      <xdr:row>36</xdr:row>
      <xdr:rowOff>146685</xdr:rowOff>
    </xdr:from>
    <xdr:ext cx="378460" cy="250190"/>
    <xdr:sp macro="" textlink="">
      <xdr:nvSpPr>
        <xdr:cNvPr id="298" name="テキスト ボックス 297"/>
        <xdr:cNvSpPr txBox="1"/>
      </xdr:nvSpPr>
      <xdr:spPr>
        <a:xfrm>
          <a:off x="7715250" y="618553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39</xdr:row>
      <xdr:rowOff>96520</xdr:rowOff>
    </xdr:from>
    <xdr:to>
      <xdr:col>41</xdr:col>
      <xdr:colOff>50800</xdr:colOff>
      <xdr:row>39</xdr:row>
      <xdr:rowOff>96520</xdr:rowOff>
    </xdr:to>
    <xdr:cxnSp macro="">
      <xdr:nvCxnSpPr>
        <xdr:cNvPr id="299" name="直線コネクタ 298"/>
        <xdr:cNvCxnSpPr/>
      </xdr:nvCxnSpPr>
      <xdr:spPr>
        <a:xfrm>
          <a:off x="62865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146685</xdr:rowOff>
    </xdr:from>
    <xdr:to>
      <xdr:col>41</xdr:col>
      <xdr:colOff>101600</xdr:colOff>
      <xdr:row>38</xdr:row>
      <xdr:rowOff>78105</xdr:rowOff>
    </xdr:to>
    <xdr:sp macro="" textlink="">
      <xdr:nvSpPr>
        <xdr:cNvPr id="300" name="フローチャート: 判断 299"/>
        <xdr:cNvSpPr/>
      </xdr:nvSpPr>
      <xdr:spPr>
        <a:xfrm>
          <a:off x="7029450" y="6353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36</xdr:row>
      <xdr:rowOff>94615</xdr:rowOff>
    </xdr:from>
    <xdr:ext cx="378460" cy="253365"/>
    <xdr:sp macro="" textlink="">
      <xdr:nvSpPr>
        <xdr:cNvPr id="301" name="テキスト ボックス 300"/>
        <xdr:cNvSpPr txBox="1"/>
      </xdr:nvSpPr>
      <xdr:spPr>
        <a:xfrm>
          <a:off x="6910070" y="613346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48260</xdr:rowOff>
    </xdr:from>
    <xdr:to>
      <xdr:col>36</xdr:col>
      <xdr:colOff>165100</xdr:colOff>
      <xdr:row>38</xdr:row>
      <xdr:rowOff>147320</xdr:rowOff>
    </xdr:to>
    <xdr:sp macro="" textlink="">
      <xdr:nvSpPr>
        <xdr:cNvPr id="302" name="フローチャート: 判断 301"/>
        <xdr:cNvSpPr/>
      </xdr:nvSpPr>
      <xdr:spPr>
        <a:xfrm>
          <a:off x="6235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163195</xdr:rowOff>
    </xdr:from>
    <xdr:ext cx="378460" cy="250190"/>
    <xdr:sp macro="" textlink="">
      <xdr:nvSpPr>
        <xdr:cNvPr id="303" name="テキスト ボックス 302"/>
        <xdr:cNvSpPr txBox="1"/>
      </xdr:nvSpPr>
      <xdr:spPr>
        <a:xfrm>
          <a:off x="6116320" y="620204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78105</xdr:rowOff>
    </xdr:from>
    <xdr:ext cx="762000" cy="253365"/>
    <xdr:sp macro="" textlink="">
      <xdr:nvSpPr>
        <xdr:cNvPr id="304" name="テキスト ボックス 303"/>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78105</xdr:rowOff>
    </xdr:from>
    <xdr:ext cx="762000" cy="253365"/>
    <xdr:sp macro="" textlink="">
      <xdr:nvSpPr>
        <xdr:cNvPr id="305" name="テキスト ボックス 304"/>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41</xdr:row>
      <xdr:rowOff>78105</xdr:rowOff>
    </xdr:from>
    <xdr:ext cx="762000" cy="253365"/>
    <xdr:sp macro="" textlink="">
      <xdr:nvSpPr>
        <xdr:cNvPr id="306" name="テキスト ボックス 305"/>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41</xdr:row>
      <xdr:rowOff>78105</xdr:rowOff>
    </xdr:from>
    <xdr:ext cx="758825" cy="253365"/>
    <xdr:sp macro="" textlink="">
      <xdr:nvSpPr>
        <xdr:cNvPr id="307" name="テキスト ボックス 306"/>
        <xdr:cNvSpPr txBox="1"/>
      </xdr:nvSpPr>
      <xdr:spPr>
        <a:xfrm>
          <a:off x="6908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78105</xdr:rowOff>
    </xdr:from>
    <xdr:ext cx="762000" cy="253365"/>
    <xdr:sp macro="" textlink="">
      <xdr:nvSpPr>
        <xdr:cNvPr id="308" name="テキスト ボックス 307"/>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47625</xdr:rowOff>
    </xdr:from>
    <xdr:to>
      <xdr:col>55</xdr:col>
      <xdr:colOff>50800</xdr:colOff>
      <xdr:row>39</xdr:row>
      <xdr:rowOff>146685</xdr:rowOff>
    </xdr:to>
    <xdr:sp macro="" textlink="">
      <xdr:nvSpPr>
        <xdr:cNvPr id="309" name="楕円 308"/>
        <xdr:cNvSpPr/>
      </xdr:nvSpPr>
      <xdr:spPr>
        <a:xfrm>
          <a:off x="939800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131445</xdr:rowOff>
    </xdr:from>
    <xdr:ext cx="246380" cy="253365"/>
    <xdr:sp macro="" textlink="">
      <xdr:nvSpPr>
        <xdr:cNvPr id="310" name="労働費該当値テキスト"/>
        <xdr:cNvSpPr txBox="1"/>
      </xdr:nvSpPr>
      <xdr:spPr>
        <a:xfrm>
          <a:off x="9480550" y="650557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47625</xdr:rowOff>
    </xdr:from>
    <xdr:to>
      <xdr:col>50</xdr:col>
      <xdr:colOff>165100</xdr:colOff>
      <xdr:row>39</xdr:row>
      <xdr:rowOff>146685</xdr:rowOff>
    </xdr:to>
    <xdr:sp macro="" textlink="">
      <xdr:nvSpPr>
        <xdr:cNvPr id="311" name="楕円 310"/>
        <xdr:cNvSpPr/>
      </xdr:nvSpPr>
      <xdr:spPr>
        <a:xfrm>
          <a:off x="86360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171450</xdr:colOff>
      <xdr:row>39</xdr:row>
      <xdr:rowOff>137795</xdr:rowOff>
    </xdr:from>
    <xdr:ext cx="249555" cy="253365"/>
    <xdr:sp macro="" textlink="">
      <xdr:nvSpPr>
        <xdr:cNvPr id="312" name="テキスト ボックス 311"/>
        <xdr:cNvSpPr txBox="1"/>
      </xdr:nvSpPr>
      <xdr:spPr>
        <a:xfrm>
          <a:off x="85725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39</xdr:row>
      <xdr:rowOff>47625</xdr:rowOff>
    </xdr:from>
    <xdr:to>
      <xdr:col>46</xdr:col>
      <xdr:colOff>38100</xdr:colOff>
      <xdr:row>39</xdr:row>
      <xdr:rowOff>146685</xdr:rowOff>
    </xdr:to>
    <xdr:sp macro="" textlink="">
      <xdr:nvSpPr>
        <xdr:cNvPr id="313" name="楕円 312"/>
        <xdr:cNvSpPr/>
      </xdr:nvSpPr>
      <xdr:spPr>
        <a:xfrm>
          <a:off x="78422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39</xdr:row>
      <xdr:rowOff>137795</xdr:rowOff>
    </xdr:from>
    <xdr:ext cx="246380" cy="253365"/>
    <xdr:sp macro="" textlink="">
      <xdr:nvSpPr>
        <xdr:cNvPr id="314" name="テキスト ボックス 313"/>
        <xdr:cNvSpPr txBox="1"/>
      </xdr:nvSpPr>
      <xdr:spPr>
        <a:xfrm>
          <a:off x="77685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39</xdr:row>
      <xdr:rowOff>47625</xdr:rowOff>
    </xdr:from>
    <xdr:to>
      <xdr:col>41</xdr:col>
      <xdr:colOff>101600</xdr:colOff>
      <xdr:row>39</xdr:row>
      <xdr:rowOff>146685</xdr:rowOff>
    </xdr:to>
    <xdr:sp macro="" textlink="">
      <xdr:nvSpPr>
        <xdr:cNvPr id="315" name="楕円 314"/>
        <xdr:cNvSpPr/>
      </xdr:nvSpPr>
      <xdr:spPr>
        <a:xfrm>
          <a:off x="70294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39</xdr:row>
      <xdr:rowOff>137795</xdr:rowOff>
    </xdr:from>
    <xdr:ext cx="246380" cy="253365"/>
    <xdr:sp macro="" textlink="">
      <xdr:nvSpPr>
        <xdr:cNvPr id="316" name="テキスト ボックス 315"/>
        <xdr:cNvSpPr txBox="1"/>
      </xdr:nvSpPr>
      <xdr:spPr>
        <a:xfrm>
          <a:off x="69748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39</xdr:row>
      <xdr:rowOff>47625</xdr:rowOff>
    </xdr:from>
    <xdr:to>
      <xdr:col>36</xdr:col>
      <xdr:colOff>165100</xdr:colOff>
      <xdr:row>39</xdr:row>
      <xdr:rowOff>146685</xdr:rowOff>
    </xdr:to>
    <xdr:sp macro="" textlink="">
      <xdr:nvSpPr>
        <xdr:cNvPr id="317" name="楕円 316"/>
        <xdr:cNvSpPr/>
      </xdr:nvSpPr>
      <xdr:spPr>
        <a:xfrm>
          <a:off x="62357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171450</xdr:colOff>
      <xdr:row>39</xdr:row>
      <xdr:rowOff>137795</xdr:rowOff>
    </xdr:from>
    <xdr:ext cx="249555" cy="253365"/>
    <xdr:sp macro="" textlink="">
      <xdr:nvSpPr>
        <xdr:cNvPr id="318" name="テキスト ボックス 317"/>
        <xdr:cNvSpPr txBox="1"/>
      </xdr:nvSpPr>
      <xdr:spPr>
        <a:xfrm>
          <a:off x="61722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55880</xdr:rowOff>
    </xdr:from>
    <xdr:to>
      <xdr:col>59</xdr:col>
      <xdr:colOff>50800</xdr:colOff>
      <xdr:row>45</xdr:row>
      <xdr:rowOff>31115</xdr:rowOff>
    </xdr:to>
    <xdr:sp macro="" textlink="">
      <xdr:nvSpPr>
        <xdr:cNvPr id="319" name="正方形/長方形 318"/>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55880</xdr:rowOff>
    </xdr:from>
    <xdr:to>
      <xdr:col>43</xdr:col>
      <xdr:colOff>63500</xdr:colOff>
      <xdr:row>46</xdr:row>
      <xdr:rowOff>136525</xdr:rowOff>
    </xdr:to>
    <xdr:sp macro="" textlink="">
      <xdr:nvSpPr>
        <xdr:cNvPr id="320" name="正方形/長方形 319"/>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86995</xdr:rowOff>
    </xdr:from>
    <xdr:to>
      <xdr:col>43</xdr:col>
      <xdr:colOff>63500</xdr:colOff>
      <xdr:row>48</xdr:row>
      <xdr:rowOff>0</xdr:rowOff>
    </xdr:to>
    <xdr:sp macro="" textlink="">
      <xdr:nvSpPr>
        <xdr:cNvPr id="321" name="正方形/長方形 320"/>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55880</xdr:rowOff>
    </xdr:from>
    <xdr:to>
      <xdr:col>48</xdr:col>
      <xdr:colOff>127000</xdr:colOff>
      <xdr:row>46</xdr:row>
      <xdr:rowOff>136525</xdr:rowOff>
    </xdr:to>
    <xdr:sp macro="" textlink="">
      <xdr:nvSpPr>
        <xdr:cNvPr id="322" name="正方形/長方形 321"/>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86995</xdr:rowOff>
    </xdr:from>
    <xdr:to>
      <xdr:col>48</xdr:col>
      <xdr:colOff>127000</xdr:colOff>
      <xdr:row>48</xdr:row>
      <xdr:rowOff>0</xdr:rowOff>
    </xdr:to>
    <xdr:sp macro="" textlink="">
      <xdr:nvSpPr>
        <xdr:cNvPr id="323" name="正方形/長方形 322"/>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55880</xdr:rowOff>
    </xdr:from>
    <xdr:to>
      <xdr:col>54</xdr:col>
      <xdr:colOff>127000</xdr:colOff>
      <xdr:row>46</xdr:row>
      <xdr:rowOff>136525</xdr:rowOff>
    </xdr:to>
    <xdr:sp macro="" textlink="">
      <xdr:nvSpPr>
        <xdr:cNvPr id="324" name="正方形/長方形 323"/>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46</xdr:row>
      <xdr:rowOff>86995</xdr:rowOff>
    </xdr:from>
    <xdr:to>
      <xdr:col>54</xdr:col>
      <xdr:colOff>127000</xdr:colOff>
      <xdr:row>48</xdr:row>
      <xdr:rowOff>0</xdr:rowOff>
    </xdr:to>
    <xdr:sp macro="" textlink="">
      <xdr:nvSpPr>
        <xdr:cNvPr id="325" name="正方形/長方形 324"/>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33,903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24765</xdr:rowOff>
    </xdr:from>
    <xdr:to>
      <xdr:col>59</xdr:col>
      <xdr:colOff>50800</xdr:colOff>
      <xdr:row>61</xdr:row>
      <xdr:rowOff>80645</xdr:rowOff>
    </xdr:to>
    <xdr:sp macro="" textlink="">
      <xdr:nvSpPr>
        <xdr:cNvPr id="326" name="正方形/長方形 325"/>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5715</xdr:rowOff>
    </xdr:from>
    <xdr:ext cx="346710" cy="220345"/>
    <xdr:sp macro="" textlink="">
      <xdr:nvSpPr>
        <xdr:cNvPr id="327" name="テキスト ボックス 326"/>
        <xdr:cNvSpPr txBox="1"/>
      </xdr:nvSpPr>
      <xdr:spPr>
        <a:xfrm>
          <a:off x="591820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80645</xdr:rowOff>
    </xdr:from>
    <xdr:to>
      <xdr:col>59</xdr:col>
      <xdr:colOff>50800</xdr:colOff>
      <xdr:row>61</xdr:row>
      <xdr:rowOff>80645</xdr:rowOff>
    </xdr:to>
    <xdr:cxnSp macro="">
      <xdr:nvCxnSpPr>
        <xdr:cNvPr id="328" name="直線コネクタ 327"/>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43180</xdr:rowOff>
    </xdr:from>
    <xdr:to>
      <xdr:col>59</xdr:col>
      <xdr:colOff>50800</xdr:colOff>
      <xdr:row>59</xdr:row>
      <xdr:rowOff>43180</xdr:rowOff>
    </xdr:to>
    <xdr:cxnSp macro="">
      <xdr:nvCxnSpPr>
        <xdr:cNvPr id="329" name="直線コネクタ 328"/>
        <xdr:cNvCxnSpPr/>
      </xdr:nvCxnSpPr>
      <xdr:spPr>
        <a:xfrm>
          <a:off x="5956300" y="993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72390</xdr:rowOff>
    </xdr:from>
    <xdr:ext cx="245745" cy="250190"/>
    <xdr:sp macro="" textlink="">
      <xdr:nvSpPr>
        <xdr:cNvPr id="330" name="テキスト ボックス 329"/>
        <xdr:cNvSpPr txBox="1"/>
      </xdr:nvSpPr>
      <xdr:spPr>
        <a:xfrm>
          <a:off x="5726430" y="97993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5715</xdr:rowOff>
    </xdr:from>
    <xdr:to>
      <xdr:col>59</xdr:col>
      <xdr:colOff>50800</xdr:colOff>
      <xdr:row>57</xdr:row>
      <xdr:rowOff>5715</xdr:rowOff>
    </xdr:to>
    <xdr:cxnSp macro="">
      <xdr:nvCxnSpPr>
        <xdr:cNvPr id="331" name="直線コネクタ 330"/>
        <xdr:cNvCxnSpPr/>
      </xdr:nvCxnSpPr>
      <xdr:spPr>
        <a:xfrm>
          <a:off x="5956300" y="9565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34925</xdr:rowOff>
    </xdr:from>
    <xdr:ext cx="528320" cy="250190"/>
    <xdr:sp macro="" textlink="">
      <xdr:nvSpPr>
        <xdr:cNvPr id="332" name="テキスト ボックス 331"/>
        <xdr:cNvSpPr txBox="1"/>
      </xdr:nvSpPr>
      <xdr:spPr>
        <a:xfrm>
          <a:off x="5481955" y="9426575"/>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136525</xdr:rowOff>
    </xdr:from>
    <xdr:to>
      <xdr:col>59</xdr:col>
      <xdr:colOff>50800</xdr:colOff>
      <xdr:row>54</xdr:row>
      <xdr:rowOff>136525</xdr:rowOff>
    </xdr:to>
    <xdr:cxnSp macro="">
      <xdr:nvCxnSpPr>
        <xdr:cNvPr id="333" name="直線コネクタ 332"/>
        <xdr:cNvCxnSpPr/>
      </xdr:nvCxnSpPr>
      <xdr:spPr>
        <a:xfrm>
          <a:off x="5956300" y="9192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165100</xdr:rowOff>
    </xdr:from>
    <xdr:ext cx="528320" cy="250190"/>
    <xdr:sp macro="" textlink="">
      <xdr:nvSpPr>
        <xdr:cNvPr id="334" name="テキスト ボックス 333"/>
        <xdr:cNvSpPr txBox="1"/>
      </xdr:nvSpPr>
      <xdr:spPr>
        <a:xfrm>
          <a:off x="5481955" y="905383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99060</xdr:rowOff>
    </xdr:from>
    <xdr:to>
      <xdr:col>59</xdr:col>
      <xdr:colOff>50800</xdr:colOff>
      <xdr:row>52</xdr:row>
      <xdr:rowOff>99060</xdr:rowOff>
    </xdr:to>
    <xdr:cxnSp macro="">
      <xdr:nvCxnSpPr>
        <xdr:cNvPr id="335" name="直線コネクタ 334"/>
        <xdr:cNvCxnSpPr/>
      </xdr:nvCxnSpPr>
      <xdr:spPr>
        <a:xfrm>
          <a:off x="5956300" y="8820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128270</xdr:rowOff>
    </xdr:from>
    <xdr:ext cx="528320" cy="250190"/>
    <xdr:sp macro="" textlink="">
      <xdr:nvSpPr>
        <xdr:cNvPr id="336" name="テキスト ボックス 335"/>
        <xdr:cNvSpPr txBox="1"/>
      </xdr:nvSpPr>
      <xdr:spPr>
        <a:xfrm>
          <a:off x="5481955" y="8681720"/>
          <a:ext cx="52832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61595</xdr:rowOff>
    </xdr:from>
    <xdr:to>
      <xdr:col>59</xdr:col>
      <xdr:colOff>50800</xdr:colOff>
      <xdr:row>50</xdr:row>
      <xdr:rowOff>61595</xdr:rowOff>
    </xdr:to>
    <xdr:cxnSp macro="">
      <xdr:nvCxnSpPr>
        <xdr:cNvPr id="337" name="直線コネクタ 336"/>
        <xdr:cNvCxnSpPr/>
      </xdr:nvCxnSpPr>
      <xdr:spPr>
        <a:xfrm>
          <a:off x="5956300" y="84474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90805</xdr:rowOff>
    </xdr:from>
    <xdr:ext cx="595630" cy="250190"/>
    <xdr:sp macro="" textlink="">
      <xdr:nvSpPr>
        <xdr:cNvPr id="338" name="テキスト ボックス 337"/>
        <xdr:cNvSpPr txBox="1"/>
      </xdr:nvSpPr>
      <xdr:spPr>
        <a:xfrm>
          <a:off x="5417820" y="83089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53340</xdr:rowOff>
    </xdr:from>
    <xdr:ext cx="595630" cy="250190"/>
    <xdr:sp macro="" textlink="">
      <xdr:nvSpPr>
        <xdr:cNvPr id="340" name="テキスト ボックス 339"/>
        <xdr:cNvSpPr txBox="1"/>
      </xdr:nvSpPr>
      <xdr:spPr>
        <a:xfrm>
          <a:off x="541782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24765</xdr:rowOff>
    </xdr:from>
    <xdr:to>
      <xdr:col>59</xdr:col>
      <xdr:colOff>50800</xdr:colOff>
      <xdr:row>61</xdr:row>
      <xdr:rowOff>80645</xdr:rowOff>
    </xdr:to>
    <xdr:sp macro="" textlink="">
      <xdr:nvSpPr>
        <xdr:cNvPr id="341"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50</xdr:row>
      <xdr:rowOff>72390</xdr:rowOff>
    </xdr:from>
    <xdr:to>
      <xdr:col>54</xdr:col>
      <xdr:colOff>171450</xdr:colOff>
      <xdr:row>59</xdr:row>
      <xdr:rowOff>31115</xdr:rowOff>
    </xdr:to>
    <xdr:cxnSp macro="">
      <xdr:nvCxnSpPr>
        <xdr:cNvPr id="342" name="直線コネクタ 341"/>
        <xdr:cNvCxnSpPr/>
      </xdr:nvCxnSpPr>
      <xdr:spPr>
        <a:xfrm flipV="1">
          <a:off x="9429750" y="845820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34925</xdr:rowOff>
    </xdr:from>
    <xdr:ext cx="375285" cy="250190"/>
    <xdr:sp macro="" textlink="">
      <xdr:nvSpPr>
        <xdr:cNvPr id="343" name="農林水産業費最小値テキスト"/>
        <xdr:cNvSpPr txBox="1"/>
      </xdr:nvSpPr>
      <xdr:spPr>
        <a:xfrm>
          <a:off x="9480550" y="9929495"/>
          <a:ext cx="3752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983</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31115</xdr:rowOff>
    </xdr:from>
    <xdr:to>
      <xdr:col>55</xdr:col>
      <xdr:colOff>88900</xdr:colOff>
      <xdr:row>59</xdr:row>
      <xdr:rowOff>31115</xdr:rowOff>
    </xdr:to>
    <xdr:cxnSp macro="">
      <xdr:nvCxnSpPr>
        <xdr:cNvPr id="344" name="直線コネクタ 343"/>
        <xdr:cNvCxnSpPr/>
      </xdr:nvCxnSpPr>
      <xdr:spPr>
        <a:xfrm>
          <a:off x="9359900" y="9925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19685</xdr:rowOff>
    </xdr:from>
    <xdr:ext cx="595630" cy="253365"/>
    <xdr:sp macro="" textlink="">
      <xdr:nvSpPr>
        <xdr:cNvPr id="345" name="農林水産業費最大値テキスト"/>
        <xdr:cNvSpPr txBox="1"/>
      </xdr:nvSpPr>
      <xdr:spPr>
        <a:xfrm>
          <a:off x="9480550" y="823785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119,209</a:t>
          </a:r>
          <a:endParaRPr kumimoji="1" lang="ja-JP" altLang="en-US" sz="1000" b="1">
            <a:latin typeface="ＭＳ Ｐゴシック"/>
          </a:endParaRPr>
        </a:p>
      </xdr:txBody>
    </xdr:sp>
    <xdr:clientData/>
  </xdr:oneCellAnchor>
  <xdr:twoCellAnchor>
    <xdr:from>
      <xdr:col>54</xdr:col>
      <xdr:colOff>101600</xdr:colOff>
      <xdr:row>50</xdr:row>
      <xdr:rowOff>72390</xdr:rowOff>
    </xdr:from>
    <xdr:to>
      <xdr:col>55</xdr:col>
      <xdr:colOff>88900</xdr:colOff>
      <xdr:row>50</xdr:row>
      <xdr:rowOff>72390</xdr:rowOff>
    </xdr:to>
    <xdr:cxnSp macro="">
      <xdr:nvCxnSpPr>
        <xdr:cNvPr id="346" name="直線コネクタ 345"/>
        <xdr:cNvCxnSpPr/>
      </xdr:nvCxnSpPr>
      <xdr:spPr>
        <a:xfrm>
          <a:off x="9359900" y="8458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113030</xdr:rowOff>
    </xdr:from>
    <xdr:to>
      <xdr:col>55</xdr:col>
      <xdr:colOff>0</xdr:colOff>
      <xdr:row>55</xdr:row>
      <xdr:rowOff>140335</xdr:rowOff>
    </xdr:to>
    <xdr:cxnSp macro="">
      <xdr:nvCxnSpPr>
        <xdr:cNvPr id="347" name="直線コネクタ 346"/>
        <xdr:cNvCxnSpPr/>
      </xdr:nvCxnSpPr>
      <xdr:spPr>
        <a:xfrm flipV="1">
          <a:off x="8686800" y="9337040"/>
          <a:ext cx="7429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87630</xdr:rowOff>
    </xdr:from>
    <xdr:ext cx="531495" cy="250190"/>
    <xdr:sp macro="" textlink="">
      <xdr:nvSpPr>
        <xdr:cNvPr id="348" name="農林水産業費平均値テキスト"/>
        <xdr:cNvSpPr txBox="1"/>
      </xdr:nvSpPr>
      <xdr:spPr>
        <a:xfrm>
          <a:off x="9480550" y="9479280"/>
          <a:ext cx="531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31,236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108585</xdr:rowOff>
    </xdr:from>
    <xdr:to>
      <xdr:col>55</xdr:col>
      <xdr:colOff>50800</xdr:colOff>
      <xdr:row>57</xdr:row>
      <xdr:rowOff>40005</xdr:rowOff>
    </xdr:to>
    <xdr:sp macro="" textlink="">
      <xdr:nvSpPr>
        <xdr:cNvPr id="349" name="フローチャート: 判断 348"/>
        <xdr:cNvSpPr/>
      </xdr:nvSpPr>
      <xdr:spPr>
        <a:xfrm>
          <a:off x="9398000" y="9500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55</xdr:row>
      <xdr:rowOff>140335</xdr:rowOff>
    </xdr:from>
    <xdr:to>
      <xdr:col>50</xdr:col>
      <xdr:colOff>114300</xdr:colOff>
      <xdr:row>56</xdr:row>
      <xdr:rowOff>34290</xdr:rowOff>
    </xdr:to>
    <xdr:cxnSp macro="">
      <xdr:nvCxnSpPr>
        <xdr:cNvPr id="350" name="直線コネクタ 349"/>
        <xdr:cNvCxnSpPr/>
      </xdr:nvCxnSpPr>
      <xdr:spPr>
        <a:xfrm flipV="1">
          <a:off x="7886700" y="9364345"/>
          <a:ext cx="8001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114935</xdr:rowOff>
    </xdr:from>
    <xdr:to>
      <xdr:col>50</xdr:col>
      <xdr:colOff>165100</xdr:colOff>
      <xdr:row>57</xdr:row>
      <xdr:rowOff>46990</xdr:rowOff>
    </xdr:to>
    <xdr:sp macro="" textlink="">
      <xdr:nvSpPr>
        <xdr:cNvPr id="351" name="フローチャート: 判断 350"/>
        <xdr:cNvSpPr/>
      </xdr:nvSpPr>
      <xdr:spPr>
        <a:xfrm>
          <a:off x="8636000" y="95065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38100</xdr:rowOff>
    </xdr:from>
    <xdr:ext cx="534670" cy="253365"/>
    <xdr:sp macro="" textlink="">
      <xdr:nvSpPr>
        <xdr:cNvPr id="352" name="テキスト ボックス 351"/>
        <xdr:cNvSpPr txBox="1"/>
      </xdr:nvSpPr>
      <xdr:spPr>
        <a:xfrm>
          <a:off x="8438515" y="959739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30,753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56</xdr:row>
      <xdr:rowOff>34290</xdr:rowOff>
    </xdr:from>
    <xdr:to>
      <xdr:col>45</xdr:col>
      <xdr:colOff>171450</xdr:colOff>
      <xdr:row>56</xdr:row>
      <xdr:rowOff>133350</xdr:rowOff>
    </xdr:to>
    <xdr:cxnSp macro="">
      <xdr:nvCxnSpPr>
        <xdr:cNvPr id="353" name="直線コネクタ 352"/>
        <xdr:cNvCxnSpPr/>
      </xdr:nvCxnSpPr>
      <xdr:spPr>
        <a:xfrm flipV="1">
          <a:off x="7080250" y="9425940"/>
          <a:ext cx="80645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39370</xdr:rowOff>
    </xdr:to>
    <xdr:sp macro="" textlink="">
      <xdr:nvSpPr>
        <xdr:cNvPr id="354" name="フローチャート: 判断 353"/>
        <xdr:cNvSpPr/>
      </xdr:nvSpPr>
      <xdr:spPr>
        <a:xfrm>
          <a:off x="7842250" y="9499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31115</xdr:rowOff>
    </xdr:from>
    <xdr:ext cx="531495" cy="250190"/>
    <xdr:sp macro="" textlink="">
      <xdr:nvSpPr>
        <xdr:cNvPr id="355" name="テキスト ボックス 354"/>
        <xdr:cNvSpPr txBox="1"/>
      </xdr:nvSpPr>
      <xdr:spPr>
        <a:xfrm>
          <a:off x="7644765" y="959040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133350</xdr:rowOff>
    </xdr:from>
    <xdr:to>
      <xdr:col>41</xdr:col>
      <xdr:colOff>50800</xdr:colOff>
      <xdr:row>56</xdr:row>
      <xdr:rowOff>139065</xdr:rowOff>
    </xdr:to>
    <xdr:cxnSp macro="">
      <xdr:nvCxnSpPr>
        <xdr:cNvPr id="356" name="直線コネクタ 355"/>
        <xdr:cNvCxnSpPr/>
      </xdr:nvCxnSpPr>
      <xdr:spPr>
        <a:xfrm flipV="1">
          <a:off x="6286500" y="9525000"/>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120650</xdr:rowOff>
    </xdr:from>
    <xdr:to>
      <xdr:col>41</xdr:col>
      <xdr:colOff>101600</xdr:colOff>
      <xdr:row>57</xdr:row>
      <xdr:rowOff>52705</xdr:rowOff>
    </xdr:to>
    <xdr:sp macro="" textlink="">
      <xdr:nvSpPr>
        <xdr:cNvPr id="357" name="フローチャート: 判断 356"/>
        <xdr:cNvSpPr/>
      </xdr:nvSpPr>
      <xdr:spPr>
        <a:xfrm>
          <a:off x="7029450" y="95123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43815</xdr:rowOff>
    </xdr:from>
    <xdr:ext cx="531495" cy="252730"/>
    <xdr:sp macro="" textlink="">
      <xdr:nvSpPr>
        <xdr:cNvPr id="358" name="テキスト ボックス 357"/>
        <xdr:cNvSpPr txBox="1"/>
      </xdr:nvSpPr>
      <xdr:spPr>
        <a:xfrm>
          <a:off x="6851015" y="960310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30,237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85090</xdr:rowOff>
    </xdr:from>
    <xdr:to>
      <xdr:col>36</xdr:col>
      <xdr:colOff>165100</xdr:colOff>
      <xdr:row>57</xdr:row>
      <xdr:rowOff>17145</xdr:rowOff>
    </xdr:to>
    <xdr:sp macro="" textlink="">
      <xdr:nvSpPr>
        <xdr:cNvPr id="359" name="フローチャート: 判断 358"/>
        <xdr:cNvSpPr/>
      </xdr:nvSpPr>
      <xdr:spPr>
        <a:xfrm>
          <a:off x="6235700" y="947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33020</xdr:rowOff>
    </xdr:from>
    <xdr:ext cx="534670" cy="249555"/>
    <xdr:sp macro="" textlink="">
      <xdr:nvSpPr>
        <xdr:cNvPr id="360" name="テキスト ボックス 359"/>
        <xdr:cNvSpPr txBox="1"/>
      </xdr:nvSpPr>
      <xdr:spPr>
        <a:xfrm>
          <a:off x="6038215" y="9257030"/>
          <a:ext cx="53467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33,133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61</xdr:row>
      <xdr:rowOff>78105</xdr:rowOff>
    </xdr:from>
    <xdr:ext cx="758825" cy="253365"/>
    <xdr:sp macro="" textlink="">
      <xdr:nvSpPr>
        <xdr:cNvPr id="364" name="テキスト ボックス 363"/>
        <xdr:cNvSpPr txBox="1"/>
      </xdr:nvSpPr>
      <xdr:spPr>
        <a:xfrm>
          <a:off x="6908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55</xdr:row>
      <xdr:rowOff>62865</xdr:rowOff>
    </xdr:from>
    <xdr:to>
      <xdr:col>55</xdr:col>
      <xdr:colOff>50800</xdr:colOff>
      <xdr:row>55</xdr:row>
      <xdr:rowOff>162560</xdr:rowOff>
    </xdr:to>
    <xdr:sp macro="" textlink="">
      <xdr:nvSpPr>
        <xdr:cNvPr id="366" name="楕円 365"/>
        <xdr:cNvSpPr/>
      </xdr:nvSpPr>
      <xdr:spPr>
        <a:xfrm>
          <a:off x="9398000" y="928687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85725</xdr:rowOff>
    </xdr:from>
    <xdr:ext cx="531495" cy="250190"/>
    <xdr:sp macro="" textlink="">
      <xdr:nvSpPr>
        <xdr:cNvPr id="367" name="農林水産業費該当値テキスト"/>
        <xdr:cNvSpPr txBox="1"/>
      </xdr:nvSpPr>
      <xdr:spPr>
        <a:xfrm>
          <a:off x="9480550" y="91420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48,378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55</xdr:row>
      <xdr:rowOff>90170</xdr:rowOff>
    </xdr:from>
    <xdr:to>
      <xdr:col>50</xdr:col>
      <xdr:colOff>165100</xdr:colOff>
      <xdr:row>56</xdr:row>
      <xdr:rowOff>21590</xdr:rowOff>
    </xdr:to>
    <xdr:sp macro="" textlink="">
      <xdr:nvSpPr>
        <xdr:cNvPr id="368" name="楕円 367"/>
        <xdr:cNvSpPr/>
      </xdr:nvSpPr>
      <xdr:spPr>
        <a:xfrm>
          <a:off x="8636000" y="9314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38100</xdr:rowOff>
    </xdr:from>
    <xdr:ext cx="534670" cy="253365"/>
    <xdr:sp macro="" textlink="">
      <xdr:nvSpPr>
        <xdr:cNvPr id="369" name="テキスト ボックス 368"/>
        <xdr:cNvSpPr txBox="1"/>
      </xdr:nvSpPr>
      <xdr:spPr>
        <a:xfrm>
          <a:off x="8438515" y="909447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46,259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55</xdr:row>
      <xdr:rowOff>151765</xdr:rowOff>
    </xdr:from>
    <xdr:to>
      <xdr:col>46</xdr:col>
      <xdr:colOff>38100</xdr:colOff>
      <xdr:row>56</xdr:row>
      <xdr:rowOff>84455</xdr:rowOff>
    </xdr:to>
    <xdr:sp macro="" textlink="">
      <xdr:nvSpPr>
        <xdr:cNvPr id="370" name="楕円 369"/>
        <xdr:cNvSpPr/>
      </xdr:nvSpPr>
      <xdr:spPr>
        <a:xfrm>
          <a:off x="7842250" y="937577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54</xdr:row>
      <xdr:rowOff>99695</xdr:rowOff>
    </xdr:from>
    <xdr:ext cx="531495" cy="252730"/>
    <xdr:sp macro="" textlink="">
      <xdr:nvSpPr>
        <xdr:cNvPr id="371" name="テキスト ボックス 370"/>
        <xdr:cNvSpPr txBox="1"/>
      </xdr:nvSpPr>
      <xdr:spPr>
        <a:xfrm>
          <a:off x="7644765" y="915606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41,240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84455</xdr:rowOff>
    </xdr:from>
    <xdr:to>
      <xdr:col>41</xdr:col>
      <xdr:colOff>101600</xdr:colOff>
      <xdr:row>57</xdr:row>
      <xdr:rowOff>15875</xdr:rowOff>
    </xdr:to>
    <xdr:sp macro="" textlink="">
      <xdr:nvSpPr>
        <xdr:cNvPr id="372" name="楕円 371"/>
        <xdr:cNvSpPr/>
      </xdr:nvSpPr>
      <xdr:spPr>
        <a:xfrm>
          <a:off x="7029450" y="94761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31750</xdr:rowOff>
    </xdr:from>
    <xdr:ext cx="531495" cy="250190"/>
    <xdr:sp macro="" textlink="">
      <xdr:nvSpPr>
        <xdr:cNvPr id="373" name="テキスト ボックス 372"/>
        <xdr:cNvSpPr txBox="1"/>
      </xdr:nvSpPr>
      <xdr:spPr>
        <a:xfrm>
          <a:off x="6851015" y="925576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33,251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89535</xdr:rowOff>
    </xdr:from>
    <xdr:to>
      <xdr:col>36</xdr:col>
      <xdr:colOff>165100</xdr:colOff>
      <xdr:row>57</xdr:row>
      <xdr:rowOff>20955</xdr:rowOff>
    </xdr:to>
    <xdr:sp macro="" textlink="">
      <xdr:nvSpPr>
        <xdr:cNvPr id="374" name="楕円 373"/>
        <xdr:cNvSpPr/>
      </xdr:nvSpPr>
      <xdr:spPr>
        <a:xfrm>
          <a:off x="6235700" y="94811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12700</xdr:rowOff>
    </xdr:from>
    <xdr:ext cx="534670" cy="250190"/>
    <xdr:sp macro="" textlink="">
      <xdr:nvSpPr>
        <xdr:cNvPr id="375" name="テキスト ボックス 374"/>
        <xdr:cNvSpPr txBox="1"/>
      </xdr:nvSpPr>
      <xdr:spPr>
        <a:xfrm>
          <a:off x="6038215" y="957199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32,782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55880</xdr:rowOff>
    </xdr:from>
    <xdr:to>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55880</xdr:rowOff>
    </xdr:from>
    <xdr:to>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86995</xdr:rowOff>
    </xdr:from>
    <xdr:to>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55880</xdr:rowOff>
    </xdr:from>
    <xdr:to>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86995</xdr:rowOff>
    </xdr:from>
    <xdr:to>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55880</xdr:rowOff>
    </xdr:from>
    <xdr:to>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66</xdr:row>
      <xdr:rowOff>86995</xdr:rowOff>
    </xdr:from>
    <xdr:to>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16,065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24765</xdr:rowOff>
    </xdr:from>
    <xdr:to>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5715</xdr:rowOff>
    </xdr:from>
    <xdr:ext cx="346710" cy="220345"/>
    <xdr:sp macro="" textlink="">
      <xdr:nvSpPr>
        <xdr:cNvPr id="384" name="テキスト ボックス 383"/>
        <xdr:cNvSpPr txBox="1"/>
      </xdr:nvSpPr>
      <xdr:spPr>
        <a:xfrm>
          <a:off x="5918200" y="112414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80645</xdr:rowOff>
    </xdr:from>
    <xdr:to>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43180</xdr:rowOff>
    </xdr:from>
    <xdr:to>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72390</xdr:rowOff>
    </xdr:from>
    <xdr:ext cx="245745" cy="250190"/>
    <xdr:sp macro="" textlink="">
      <xdr:nvSpPr>
        <xdr:cNvPr id="387" name="テキスト ボックス 386"/>
        <xdr:cNvSpPr txBox="1"/>
      </xdr:nvSpPr>
      <xdr:spPr>
        <a:xfrm>
          <a:off x="5726430" y="1315212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5715</xdr:rowOff>
    </xdr:from>
    <xdr:to>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76</xdr:row>
      <xdr:rowOff>34925</xdr:rowOff>
    </xdr:from>
    <xdr:ext cx="595630" cy="250190"/>
    <xdr:sp macro="" textlink="">
      <xdr:nvSpPr>
        <xdr:cNvPr id="389" name="テキスト ボックス 388"/>
        <xdr:cNvSpPr txBox="1"/>
      </xdr:nvSpPr>
      <xdr:spPr>
        <a:xfrm>
          <a:off x="5417820" y="127793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136525</xdr:rowOff>
    </xdr:from>
    <xdr:to>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73</xdr:row>
      <xdr:rowOff>165100</xdr:rowOff>
    </xdr:from>
    <xdr:ext cx="595630" cy="250190"/>
    <xdr:sp macro="" textlink="">
      <xdr:nvSpPr>
        <xdr:cNvPr id="391" name="テキスト ボックス 390"/>
        <xdr:cNvSpPr txBox="1"/>
      </xdr:nvSpPr>
      <xdr:spPr>
        <a:xfrm>
          <a:off x="5417820" y="124066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99060</xdr:rowOff>
    </xdr:from>
    <xdr:to>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128270</xdr:rowOff>
    </xdr:from>
    <xdr:ext cx="595630" cy="250190"/>
    <xdr:sp macro="" textlink="">
      <xdr:nvSpPr>
        <xdr:cNvPr id="393" name="テキスト ボックス 392"/>
        <xdr:cNvSpPr txBox="1"/>
      </xdr:nvSpPr>
      <xdr:spPr>
        <a:xfrm>
          <a:off x="5417820" y="1203452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61595</xdr:rowOff>
    </xdr:from>
    <xdr:to>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90805</xdr:rowOff>
    </xdr:from>
    <xdr:ext cx="595630" cy="250190"/>
    <xdr:sp macro="" textlink="">
      <xdr:nvSpPr>
        <xdr:cNvPr id="395" name="テキスト ボックス 394"/>
        <xdr:cNvSpPr txBox="1"/>
      </xdr:nvSpPr>
      <xdr:spPr>
        <a:xfrm>
          <a:off x="5417820" y="1166177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53340</xdr:rowOff>
    </xdr:from>
    <xdr:ext cx="595630" cy="250190"/>
    <xdr:sp macro="" textlink="">
      <xdr:nvSpPr>
        <xdr:cNvPr id="397" name="テキスト ボックス 396"/>
        <xdr:cNvSpPr txBox="1"/>
      </xdr:nvSpPr>
      <xdr:spPr>
        <a:xfrm>
          <a:off x="5417820" y="112890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24765</xdr:rowOff>
    </xdr:from>
    <xdr:to>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70</xdr:row>
      <xdr:rowOff>111125</xdr:rowOff>
    </xdr:from>
    <xdr:to>
      <xdr:col>54</xdr:col>
      <xdr:colOff>171450</xdr:colOff>
      <xdr:row>79</xdr:row>
      <xdr:rowOff>36830</xdr:rowOff>
    </xdr:to>
    <xdr:cxnSp macro="">
      <xdr:nvCxnSpPr>
        <xdr:cNvPr id="399" name="直線コネクタ 398"/>
        <xdr:cNvCxnSpPr/>
      </xdr:nvCxnSpPr>
      <xdr:spPr>
        <a:xfrm flipV="1">
          <a:off x="9429750" y="11849735"/>
          <a:ext cx="0" cy="1434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40005</xdr:rowOff>
    </xdr:from>
    <xdr:ext cx="466725" cy="253365"/>
    <xdr:sp macro="" textlink="">
      <xdr:nvSpPr>
        <xdr:cNvPr id="400" name="商工費最小値テキスト"/>
        <xdr:cNvSpPr txBox="1"/>
      </xdr:nvSpPr>
      <xdr:spPr>
        <a:xfrm>
          <a:off x="9480550" y="13287375"/>
          <a:ext cx="466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1,899</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36830</xdr:rowOff>
    </xdr:from>
    <xdr:to>
      <xdr:col>55</xdr:col>
      <xdr:colOff>88900</xdr:colOff>
      <xdr:row>79</xdr:row>
      <xdr:rowOff>36830</xdr:rowOff>
    </xdr:to>
    <xdr:cxnSp macro="">
      <xdr:nvCxnSpPr>
        <xdr:cNvPr id="401" name="直線コネクタ 400"/>
        <xdr:cNvCxnSpPr/>
      </xdr:nvCxnSpPr>
      <xdr:spPr>
        <a:xfrm>
          <a:off x="9359900" y="132842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59055</xdr:rowOff>
    </xdr:from>
    <xdr:ext cx="595630" cy="253365"/>
    <xdr:sp macro="" textlink="">
      <xdr:nvSpPr>
        <xdr:cNvPr id="402" name="商工費最大値テキスト"/>
        <xdr:cNvSpPr txBox="1"/>
      </xdr:nvSpPr>
      <xdr:spPr>
        <a:xfrm>
          <a:off x="9480550" y="116300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386,849</a:t>
          </a:r>
          <a:endParaRPr kumimoji="1" lang="ja-JP" altLang="en-US" sz="1000" b="1">
            <a:latin typeface="ＭＳ Ｐゴシック"/>
          </a:endParaRPr>
        </a:p>
      </xdr:txBody>
    </xdr:sp>
    <xdr:clientData/>
  </xdr:oneCellAnchor>
  <xdr:twoCellAnchor>
    <xdr:from>
      <xdr:col>54</xdr:col>
      <xdr:colOff>101600</xdr:colOff>
      <xdr:row>70</xdr:row>
      <xdr:rowOff>111125</xdr:rowOff>
    </xdr:from>
    <xdr:to>
      <xdr:col>55</xdr:col>
      <xdr:colOff>88900</xdr:colOff>
      <xdr:row>70</xdr:row>
      <xdr:rowOff>111125</xdr:rowOff>
    </xdr:to>
    <xdr:cxnSp macro="">
      <xdr:nvCxnSpPr>
        <xdr:cNvPr id="403" name="直線コネクタ 402"/>
        <xdr:cNvCxnSpPr/>
      </xdr:nvCxnSpPr>
      <xdr:spPr>
        <a:xfrm>
          <a:off x="9359900" y="118497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60960</xdr:rowOff>
    </xdr:from>
    <xdr:to>
      <xdr:col>55</xdr:col>
      <xdr:colOff>0</xdr:colOff>
      <xdr:row>78</xdr:row>
      <xdr:rowOff>152400</xdr:rowOff>
    </xdr:to>
    <xdr:cxnSp macro="">
      <xdr:nvCxnSpPr>
        <xdr:cNvPr id="404" name="直線コネクタ 403"/>
        <xdr:cNvCxnSpPr/>
      </xdr:nvCxnSpPr>
      <xdr:spPr>
        <a:xfrm>
          <a:off x="8686800" y="13140690"/>
          <a:ext cx="7429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113665</xdr:rowOff>
    </xdr:from>
    <xdr:ext cx="531495" cy="253365"/>
    <xdr:sp macro="" textlink="">
      <xdr:nvSpPr>
        <xdr:cNvPr id="405" name="商工費平均値テキスト"/>
        <xdr:cNvSpPr txBox="1"/>
      </xdr:nvSpPr>
      <xdr:spPr>
        <a:xfrm>
          <a:off x="9480550" y="13025755"/>
          <a:ext cx="53149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91440</xdr:rowOff>
    </xdr:from>
    <xdr:to>
      <xdr:col>55</xdr:col>
      <xdr:colOff>50800</xdr:colOff>
      <xdr:row>79</xdr:row>
      <xdr:rowOff>22860</xdr:rowOff>
    </xdr:to>
    <xdr:sp macro="" textlink="">
      <xdr:nvSpPr>
        <xdr:cNvPr id="406" name="フローチャート: 判断 405"/>
        <xdr:cNvSpPr/>
      </xdr:nvSpPr>
      <xdr:spPr>
        <a:xfrm>
          <a:off x="9398000" y="13171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77</xdr:row>
      <xdr:rowOff>10795</xdr:rowOff>
    </xdr:from>
    <xdr:to>
      <xdr:col>50</xdr:col>
      <xdr:colOff>114300</xdr:colOff>
      <xdr:row>78</xdr:row>
      <xdr:rowOff>60960</xdr:rowOff>
    </xdr:to>
    <xdr:cxnSp macro="">
      <xdr:nvCxnSpPr>
        <xdr:cNvPr id="407" name="直線コネクタ 406"/>
        <xdr:cNvCxnSpPr/>
      </xdr:nvCxnSpPr>
      <xdr:spPr>
        <a:xfrm>
          <a:off x="7886700" y="12922885"/>
          <a:ext cx="800100" cy="217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84455</xdr:rowOff>
    </xdr:from>
    <xdr:to>
      <xdr:col>50</xdr:col>
      <xdr:colOff>165100</xdr:colOff>
      <xdr:row>79</xdr:row>
      <xdr:rowOff>16510</xdr:rowOff>
    </xdr:to>
    <xdr:sp macro="" textlink="">
      <xdr:nvSpPr>
        <xdr:cNvPr id="408" name="フローチャート: 判断 407"/>
        <xdr:cNvSpPr/>
      </xdr:nvSpPr>
      <xdr:spPr>
        <a:xfrm>
          <a:off x="8636000" y="13164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6985</xdr:rowOff>
    </xdr:from>
    <xdr:ext cx="534670" cy="253365"/>
    <xdr:sp macro="" textlink="">
      <xdr:nvSpPr>
        <xdr:cNvPr id="409" name="テキスト ボックス 408"/>
        <xdr:cNvSpPr txBox="1"/>
      </xdr:nvSpPr>
      <xdr:spPr>
        <a:xfrm>
          <a:off x="8438515" y="132543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20,675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10795</xdr:rowOff>
    </xdr:from>
    <xdr:to>
      <xdr:col>45</xdr:col>
      <xdr:colOff>171450</xdr:colOff>
      <xdr:row>78</xdr:row>
      <xdr:rowOff>117475</xdr:rowOff>
    </xdr:to>
    <xdr:cxnSp macro="">
      <xdr:nvCxnSpPr>
        <xdr:cNvPr id="410" name="直線コネクタ 409"/>
        <xdr:cNvCxnSpPr/>
      </xdr:nvCxnSpPr>
      <xdr:spPr>
        <a:xfrm flipV="1">
          <a:off x="7080250" y="12922885"/>
          <a:ext cx="806450" cy="274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59690</xdr:rowOff>
    </xdr:from>
    <xdr:to>
      <xdr:col>46</xdr:col>
      <xdr:colOff>38100</xdr:colOff>
      <xdr:row>78</xdr:row>
      <xdr:rowOff>159385</xdr:rowOff>
    </xdr:to>
    <xdr:sp macro="" textlink="">
      <xdr:nvSpPr>
        <xdr:cNvPr id="411" name="フローチャート: 判断 410"/>
        <xdr:cNvSpPr/>
      </xdr:nvSpPr>
      <xdr:spPr>
        <a:xfrm>
          <a:off x="7842250" y="131394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150495</xdr:rowOff>
    </xdr:from>
    <xdr:ext cx="531495" cy="253365"/>
    <xdr:sp macro="" textlink="">
      <xdr:nvSpPr>
        <xdr:cNvPr id="412" name="テキスト ボックス 411"/>
        <xdr:cNvSpPr txBox="1"/>
      </xdr:nvSpPr>
      <xdr:spPr>
        <a:xfrm>
          <a:off x="7644765" y="132302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27,360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117475</xdr:rowOff>
    </xdr:from>
    <xdr:to>
      <xdr:col>41</xdr:col>
      <xdr:colOff>50800</xdr:colOff>
      <xdr:row>78</xdr:row>
      <xdr:rowOff>158750</xdr:rowOff>
    </xdr:to>
    <xdr:cxnSp macro="">
      <xdr:nvCxnSpPr>
        <xdr:cNvPr id="413" name="直線コネクタ 412"/>
        <xdr:cNvCxnSpPr/>
      </xdr:nvCxnSpPr>
      <xdr:spPr>
        <a:xfrm flipV="1">
          <a:off x="6286500" y="13197205"/>
          <a:ext cx="7937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62865</xdr:rowOff>
    </xdr:from>
    <xdr:to>
      <xdr:col>41</xdr:col>
      <xdr:colOff>101600</xdr:colOff>
      <xdr:row>78</xdr:row>
      <xdr:rowOff>162560</xdr:rowOff>
    </xdr:to>
    <xdr:sp macro="" textlink="">
      <xdr:nvSpPr>
        <xdr:cNvPr id="414" name="フローチャート: 判断 413"/>
        <xdr:cNvSpPr/>
      </xdr:nvSpPr>
      <xdr:spPr>
        <a:xfrm>
          <a:off x="7029450" y="131425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11430</xdr:rowOff>
    </xdr:from>
    <xdr:ext cx="531495" cy="250190"/>
    <xdr:sp macro="" textlink="">
      <xdr:nvSpPr>
        <xdr:cNvPr id="415" name="テキスト ボックス 414"/>
        <xdr:cNvSpPr txBox="1"/>
      </xdr:nvSpPr>
      <xdr:spPr>
        <a:xfrm>
          <a:off x="6851015" y="129235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26,368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53975</xdr:rowOff>
    </xdr:from>
    <xdr:to>
      <xdr:col>36</xdr:col>
      <xdr:colOff>165100</xdr:colOff>
      <xdr:row>78</xdr:row>
      <xdr:rowOff>153035</xdr:rowOff>
    </xdr:to>
    <xdr:sp macro="" textlink="">
      <xdr:nvSpPr>
        <xdr:cNvPr id="416" name="フローチャート: 判断 415"/>
        <xdr:cNvSpPr/>
      </xdr:nvSpPr>
      <xdr:spPr>
        <a:xfrm>
          <a:off x="6235700" y="131337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77</xdr:row>
      <xdr:rowOff>1905</xdr:rowOff>
    </xdr:from>
    <xdr:ext cx="534670" cy="253365"/>
    <xdr:sp macro="" textlink="">
      <xdr:nvSpPr>
        <xdr:cNvPr id="417" name="テキスト ボックス 416"/>
        <xdr:cNvSpPr txBox="1"/>
      </xdr:nvSpPr>
      <xdr:spPr>
        <a:xfrm>
          <a:off x="6038215" y="129139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28,831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81</xdr:row>
      <xdr:rowOff>78105</xdr:rowOff>
    </xdr:from>
    <xdr:ext cx="758825" cy="253365"/>
    <xdr:sp macro="" textlink="">
      <xdr:nvSpPr>
        <xdr:cNvPr id="421" name="テキスト ボックス 420"/>
        <xdr:cNvSpPr txBox="1"/>
      </xdr:nvSpPr>
      <xdr:spPr>
        <a:xfrm>
          <a:off x="6908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103505</xdr:rowOff>
    </xdr:from>
    <xdr:to>
      <xdr:col>55</xdr:col>
      <xdr:colOff>50800</xdr:colOff>
      <xdr:row>79</xdr:row>
      <xdr:rowOff>34925</xdr:rowOff>
    </xdr:to>
    <xdr:sp macro="" textlink="">
      <xdr:nvSpPr>
        <xdr:cNvPr id="423" name="楕円 422"/>
        <xdr:cNvSpPr/>
      </xdr:nvSpPr>
      <xdr:spPr>
        <a:xfrm>
          <a:off x="9398000" y="131832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70485</xdr:rowOff>
    </xdr:from>
    <xdr:ext cx="531495" cy="250190"/>
    <xdr:sp macro="" textlink="">
      <xdr:nvSpPr>
        <xdr:cNvPr id="424" name="商工費該当値テキスト"/>
        <xdr:cNvSpPr txBox="1"/>
      </xdr:nvSpPr>
      <xdr:spPr>
        <a:xfrm>
          <a:off x="9480550" y="131502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15,590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11430</xdr:rowOff>
    </xdr:from>
    <xdr:to>
      <xdr:col>50</xdr:col>
      <xdr:colOff>165100</xdr:colOff>
      <xdr:row>78</xdr:row>
      <xdr:rowOff>110490</xdr:rowOff>
    </xdr:to>
    <xdr:sp macro="" textlink="">
      <xdr:nvSpPr>
        <xdr:cNvPr id="425" name="楕円 424"/>
        <xdr:cNvSpPr/>
      </xdr:nvSpPr>
      <xdr:spPr>
        <a:xfrm>
          <a:off x="8636000" y="13091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127000</xdr:rowOff>
    </xdr:from>
    <xdr:ext cx="534670" cy="250190"/>
    <xdr:sp macro="" textlink="">
      <xdr:nvSpPr>
        <xdr:cNvPr id="426" name="テキスト ボックス 425"/>
        <xdr:cNvSpPr txBox="1"/>
      </xdr:nvSpPr>
      <xdr:spPr>
        <a:xfrm>
          <a:off x="8438515" y="1287145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40,415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76</xdr:row>
      <xdr:rowOff>128905</xdr:rowOff>
    </xdr:from>
    <xdr:to>
      <xdr:col>46</xdr:col>
      <xdr:colOff>38100</xdr:colOff>
      <xdr:row>77</xdr:row>
      <xdr:rowOff>60325</xdr:rowOff>
    </xdr:to>
    <xdr:sp macro="" textlink="">
      <xdr:nvSpPr>
        <xdr:cNvPr id="427" name="楕円 426"/>
        <xdr:cNvSpPr/>
      </xdr:nvSpPr>
      <xdr:spPr>
        <a:xfrm>
          <a:off x="7842250" y="128733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76200</xdr:rowOff>
    </xdr:from>
    <xdr:ext cx="531495" cy="253365"/>
    <xdr:sp macro="" textlink="">
      <xdr:nvSpPr>
        <xdr:cNvPr id="428" name="テキスト ボックス 427"/>
        <xdr:cNvSpPr txBox="1"/>
      </xdr:nvSpPr>
      <xdr:spPr>
        <a:xfrm>
          <a:off x="7644765" y="1265301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98,877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68580</xdr:rowOff>
    </xdr:from>
    <xdr:to>
      <xdr:col>41</xdr:col>
      <xdr:colOff>101600</xdr:colOff>
      <xdr:row>79</xdr:row>
      <xdr:rowOff>0</xdr:rowOff>
    </xdr:to>
    <xdr:sp macro="" textlink="">
      <xdr:nvSpPr>
        <xdr:cNvPr id="429" name="楕円 428"/>
        <xdr:cNvSpPr/>
      </xdr:nvSpPr>
      <xdr:spPr>
        <a:xfrm>
          <a:off x="7029450" y="131483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78</xdr:row>
      <xdr:rowOff>159385</xdr:rowOff>
    </xdr:from>
    <xdr:ext cx="531495" cy="250190"/>
    <xdr:sp macro="" textlink="">
      <xdr:nvSpPr>
        <xdr:cNvPr id="430" name="テキスト ボックス 429"/>
        <xdr:cNvSpPr txBox="1"/>
      </xdr:nvSpPr>
      <xdr:spPr>
        <a:xfrm>
          <a:off x="6851015" y="1323911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24,977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108585</xdr:rowOff>
    </xdr:from>
    <xdr:to>
      <xdr:col>36</xdr:col>
      <xdr:colOff>165100</xdr:colOff>
      <xdr:row>79</xdr:row>
      <xdr:rowOff>40005</xdr:rowOff>
    </xdr:to>
    <xdr:sp macro="" textlink="">
      <xdr:nvSpPr>
        <xdr:cNvPr id="431" name="楕円 430"/>
        <xdr:cNvSpPr/>
      </xdr:nvSpPr>
      <xdr:spPr>
        <a:xfrm>
          <a:off x="6235700" y="13188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79</xdr:row>
      <xdr:rowOff>31750</xdr:rowOff>
    </xdr:from>
    <xdr:ext cx="534670" cy="250190"/>
    <xdr:sp macro="" textlink="">
      <xdr:nvSpPr>
        <xdr:cNvPr id="432" name="テキスト ボックス 431"/>
        <xdr:cNvSpPr txBox="1"/>
      </xdr:nvSpPr>
      <xdr:spPr>
        <a:xfrm>
          <a:off x="6038215" y="1327912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55880</xdr:rowOff>
    </xdr:from>
    <xdr:to>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55880</xdr:rowOff>
    </xdr:from>
    <xdr:to>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86995</xdr:rowOff>
    </xdr:from>
    <xdr:to>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32/68</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55880</xdr:rowOff>
    </xdr:from>
    <xdr:to>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86995</xdr:rowOff>
    </xdr:from>
    <xdr:to>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55880</xdr:rowOff>
    </xdr:from>
    <xdr:to>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46</xdr:col>
      <xdr:colOff>127000</xdr:colOff>
      <xdr:row>86</xdr:row>
      <xdr:rowOff>86995</xdr:rowOff>
    </xdr:from>
    <xdr:to>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64,134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24765</xdr:rowOff>
    </xdr:from>
    <xdr:to>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5715</xdr:rowOff>
    </xdr:from>
    <xdr:ext cx="346710" cy="220345"/>
    <xdr:sp macro="" textlink="">
      <xdr:nvSpPr>
        <xdr:cNvPr id="441" name="テキスト ボックス 440"/>
        <xdr:cNvSpPr txBox="1"/>
      </xdr:nvSpPr>
      <xdr:spPr>
        <a:xfrm>
          <a:off x="5918200" y="145942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3" name="直線コネクタ 442"/>
        <xdr:cNvCxnSpPr/>
      </xdr:nvCxnSpPr>
      <xdr:spPr>
        <a:xfrm>
          <a:off x="5956300" y="167297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5745" cy="259080"/>
    <xdr:sp macro="" textlink="">
      <xdr:nvSpPr>
        <xdr:cNvPr id="444" name="テキスト ボックス 443"/>
        <xdr:cNvSpPr txBox="1"/>
      </xdr:nvSpPr>
      <xdr:spPr>
        <a:xfrm>
          <a:off x="5726430" y="165874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5" name="直線コネクタ 444"/>
        <xdr:cNvCxnSpPr/>
      </xdr:nvCxnSpPr>
      <xdr:spPr>
        <a:xfrm>
          <a:off x="5956300" y="16402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144145</xdr:rowOff>
    </xdr:from>
    <xdr:ext cx="595630" cy="255905"/>
    <xdr:sp macro="" textlink="">
      <xdr:nvSpPr>
        <xdr:cNvPr id="446" name="テキスト ボックス 445"/>
        <xdr:cNvSpPr txBox="1"/>
      </xdr:nvSpPr>
      <xdr:spPr>
        <a:xfrm>
          <a:off x="5417820" y="162604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7" name="直線コネクタ 446"/>
        <xdr:cNvCxnSpPr/>
      </xdr:nvCxnSpPr>
      <xdr:spPr>
        <a:xfrm>
          <a:off x="5956300" y="160769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94</xdr:row>
      <xdr:rowOff>160655</xdr:rowOff>
    </xdr:from>
    <xdr:ext cx="595630" cy="259080"/>
    <xdr:sp macro="" textlink="">
      <xdr:nvSpPr>
        <xdr:cNvPr id="448" name="テキスト ボックス 447"/>
        <xdr:cNvSpPr txBox="1"/>
      </xdr:nvSpPr>
      <xdr:spPr>
        <a:xfrm>
          <a:off x="5417820" y="159340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49" name="直線コネクタ 448"/>
        <xdr:cNvCxnSpPr/>
      </xdr:nvCxnSpPr>
      <xdr:spPr>
        <a:xfrm>
          <a:off x="5956300" y="157499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93</xdr:row>
      <xdr:rowOff>6350</xdr:rowOff>
    </xdr:from>
    <xdr:ext cx="595630" cy="255905"/>
    <xdr:sp macro="" textlink="">
      <xdr:nvSpPr>
        <xdr:cNvPr id="450" name="テキスト ボックス 449"/>
        <xdr:cNvSpPr txBox="1"/>
      </xdr:nvSpPr>
      <xdr:spPr>
        <a:xfrm>
          <a:off x="5417820" y="156083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1" name="直線コネクタ 450"/>
        <xdr:cNvCxnSpPr/>
      </xdr:nvCxnSpPr>
      <xdr:spPr>
        <a:xfrm>
          <a:off x="5956300" y="154235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5630" cy="258445"/>
    <xdr:sp macro="" textlink="">
      <xdr:nvSpPr>
        <xdr:cNvPr id="452" name="テキスト ボックス 451"/>
        <xdr:cNvSpPr txBox="1"/>
      </xdr:nvSpPr>
      <xdr:spPr>
        <a:xfrm>
          <a:off x="5417820" y="1528127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8255</xdr:rowOff>
    </xdr:from>
    <xdr:to>
      <xdr:col>59</xdr:col>
      <xdr:colOff>50800</xdr:colOff>
      <xdr:row>90</xdr:row>
      <xdr:rowOff>8255</xdr:rowOff>
    </xdr:to>
    <xdr:cxnSp macro="">
      <xdr:nvCxnSpPr>
        <xdr:cNvPr id="453" name="直線コネクタ 452"/>
        <xdr:cNvCxnSpPr/>
      </xdr:nvCxnSpPr>
      <xdr:spPr>
        <a:xfrm>
          <a:off x="5956300" y="150996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37465</xdr:rowOff>
    </xdr:from>
    <xdr:ext cx="595630" cy="253365"/>
    <xdr:sp macro="" textlink="">
      <xdr:nvSpPr>
        <xdr:cNvPr id="454" name="テキスト ボックス 453"/>
        <xdr:cNvSpPr txBox="1"/>
      </xdr:nvSpPr>
      <xdr:spPr>
        <a:xfrm>
          <a:off x="5417820" y="149612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88</xdr:row>
      <xdr:rowOff>24765</xdr:rowOff>
    </xdr:to>
    <xdr:cxnSp macro="">
      <xdr:nvCxnSpPr>
        <xdr:cNvPr id="455" name="直線コネクタ 454"/>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53340</xdr:rowOff>
    </xdr:from>
    <xdr:ext cx="595630" cy="250190"/>
    <xdr:sp macro="" textlink="">
      <xdr:nvSpPr>
        <xdr:cNvPr id="456" name="テキスト ボックス 455"/>
        <xdr:cNvSpPr txBox="1"/>
      </xdr:nvSpPr>
      <xdr:spPr>
        <a:xfrm>
          <a:off x="541782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24765</xdr:rowOff>
    </xdr:from>
    <xdr:to>
      <xdr:col>59</xdr:col>
      <xdr:colOff>50800</xdr:colOff>
      <xdr:row>101</xdr:row>
      <xdr:rowOff>82550</xdr:rowOff>
    </xdr:to>
    <xdr:sp macro="" textlink="">
      <xdr:nvSpPr>
        <xdr:cNvPr id="457"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90</xdr:row>
      <xdr:rowOff>126365</xdr:rowOff>
    </xdr:from>
    <xdr:to>
      <xdr:col>54</xdr:col>
      <xdr:colOff>171450</xdr:colOff>
      <xdr:row>99</xdr:row>
      <xdr:rowOff>40640</xdr:rowOff>
    </xdr:to>
    <xdr:cxnSp macro="">
      <xdr:nvCxnSpPr>
        <xdr:cNvPr id="458" name="直線コネクタ 457"/>
        <xdr:cNvCxnSpPr/>
      </xdr:nvCxnSpPr>
      <xdr:spPr>
        <a:xfrm flipV="1">
          <a:off x="9429750" y="15217775"/>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44450</xdr:rowOff>
    </xdr:from>
    <xdr:ext cx="531495" cy="259080"/>
    <xdr:sp macro="" textlink="">
      <xdr:nvSpPr>
        <xdr:cNvPr id="459" name="土木費最小値テキスト"/>
        <xdr:cNvSpPr txBox="1"/>
      </xdr:nvSpPr>
      <xdr:spPr>
        <a:xfrm>
          <a:off x="9480550" y="16675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17,821</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40640</xdr:rowOff>
    </xdr:from>
    <xdr:to>
      <xdr:col>55</xdr:col>
      <xdr:colOff>88900</xdr:colOff>
      <xdr:row>99</xdr:row>
      <xdr:rowOff>40640</xdr:rowOff>
    </xdr:to>
    <xdr:cxnSp macro="">
      <xdr:nvCxnSpPr>
        <xdr:cNvPr id="460" name="直線コネクタ 459"/>
        <xdr:cNvCxnSpPr/>
      </xdr:nvCxnSpPr>
      <xdr:spPr>
        <a:xfrm>
          <a:off x="9359900" y="16671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73660</xdr:rowOff>
    </xdr:from>
    <xdr:ext cx="595630" cy="252730"/>
    <xdr:sp macro="" textlink="">
      <xdr:nvSpPr>
        <xdr:cNvPr id="461" name="土木費最大値テキスト"/>
        <xdr:cNvSpPr txBox="1"/>
      </xdr:nvSpPr>
      <xdr:spPr>
        <a:xfrm>
          <a:off x="9480550" y="14997430"/>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463,264</a:t>
          </a:r>
          <a:endParaRPr kumimoji="1" lang="ja-JP" altLang="en-US" sz="1000" b="1">
            <a:latin typeface="ＭＳ Ｐゴシック"/>
          </a:endParaRPr>
        </a:p>
      </xdr:txBody>
    </xdr:sp>
    <xdr:clientData/>
  </xdr:oneCellAnchor>
  <xdr:twoCellAnchor>
    <xdr:from>
      <xdr:col>54</xdr:col>
      <xdr:colOff>101600</xdr:colOff>
      <xdr:row>90</xdr:row>
      <xdr:rowOff>126365</xdr:rowOff>
    </xdr:from>
    <xdr:to>
      <xdr:col>55</xdr:col>
      <xdr:colOff>88900</xdr:colOff>
      <xdr:row>90</xdr:row>
      <xdr:rowOff>126365</xdr:rowOff>
    </xdr:to>
    <xdr:cxnSp macro="">
      <xdr:nvCxnSpPr>
        <xdr:cNvPr id="462" name="直線コネクタ 461"/>
        <xdr:cNvCxnSpPr/>
      </xdr:nvCxnSpPr>
      <xdr:spPr>
        <a:xfrm>
          <a:off x="935990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58420</xdr:rowOff>
    </xdr:from>
    <xdr:to>
      <xdr:col>55</xdr:col>
      <xdr:colOff>0</xdr:colOff>
      <xdr:row>98</xdr:row>
      <xdr:rowOff>74930</xdr:rowOff>
    </xdr:to>
    <xdr:cxnSp macro="">
      <xdr:nvCxnSpPr>
        <xdr:cNvPr id="463" name="直線コネクタ 462"/>
        <xdr:cNvCxnSpPr/>
      </xdr:nvCxnSpPr>
      <xdr:spPr>
        <a:xfrm>
          <a:off x="8686800" y="16517620"/>
          <a:ext cx="7429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4445</xdr:rowOff>
    </xdr:from>
    <xdr:ext cx="531495" cy="259080"/>
    <xdr:sp macro="" textlink="">
      <xdr:nvSpPr>
        <xdr:cNvPr id="464" name="土木費平均値テキスト"/>
        <xdr:cNvSpPr txBox="1"/>
      </xdr:nvSpPr>
      <xdr:spPr>
        <a:xfrm>
          <a:off x="9480550" y="16292195"/>
          <a:ext cx="5314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72,843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153035</xdr:rowOff>
    </xdr:from>
    <xdr:to>
      <xdr:col>55</xdr:col>
      <xdr:colOff>50800</xdr:colOff>
      <xdr:row>98</xdr:row>
      <xdr:rowOff>83185</xdr:rowOff>
    </xdr:to>
    <xdr:sp macro="" textlink="">
      <xdr:nvSpPr>
        <xdr:cNvPr id="465" name="フローチャート: 判断 464"/>
        <xdr:cNvSpPr/>
      </xdr:nvSpPr>
      <xdr:spPr>
        <a:xfrm>
          <a:off x="9398000" y="1644078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98</xdr:row>
      <xdr:rowOff>34925</xdr:rowOff>
    </xdr:from>
    <xdr:to>
      <xdr:col>50</xdr:col>
      <xdr:colOff>114300</xdr:colOff>
      <xdr:row>98</xdr:row>
      <xdr:rowOff>58420</xdr:rowOff>
    </xdr:to>
    <xdr:cxnSp macro="">
      <xdr:nvCxnSpPr>
        <xdr:cNvPr id="466" name="直線コネクタ 465"/>
        <xdr:cNvCxnSpPr/>
      </xdr:nvCxnSpPr>
      <xdr:spPr>
        <a:xfrm>
          <a:off x="7886700" y="16494125"/>
          <a:ext cx="8001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170180</xdr:rowOff>
    </xdr:from>
    <xdr:to>
      <xdr:col>50</xdr:col>
      <xdr:colOff>165100</xdr:colOff>
      <xdr:row>98</xdr:row>
      <xdr:rowOff>100330</xdr:rowOff>
    </xdr:to>
    <xdr:sp macro="" textlink="">
      <xdr:nvSpPr>
        <xdr:cNvPr id="467" name="フローチャート: 判断 466"/>
        <xdr:cNvSpPr/>
      </xdr:nvSpPr>
      <xdr:spPr>
        <a:xfrm>
          <a:off x="8636000" y="1645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116840</xdr:rowOff>
    </xdr:from>
    <xdr:ext cx="534670" cy="259080"/>
    <xdr:sp macro="" textlink="">
      <xdr:nvSpPr>
        <xdr:cNvPr id="468" name="テキスト ボックス 467"/>
        <xdr:cNvSpPr txBox="1"/>
      </xdr:nvSpPr>
      <xdr:spPr>
        <a:xfrm>
          <a:off x="8438515" y="16233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67,632</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18415</xdr:rowOff>
    </xdr:from>
    <xdr:to>
      <xdr:col>45</xdr:col>
      <xdr:colOff>171450</xdr:colOff>
      <xdr:row>98</xdr:row>
      <xdr:rowOff>34925</xdr:rowOff>
    </xdr:to>
    <xdr:cxnSp macro="">
      <xdr:nvCxnSpPr>
        <xdr:cNvPr id="469" name="直線コネクタ 468"/>
        <xdr:cNvCxnSpPr/>
      </xdr:nvCxnSpPr>
      <xdr:spPr>
        <a:xfrm>
          <a:off x="7080250" y="1647761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11430</xdr:rowOff>
    </xdr:from>
    <xdr:to>
      <xdr:col>46</xdr:col>
      <xdr:colOff>38100</xdr:colOff>
      <xdr:row>98</xdr:row>
      <xdr:rowOff>113030</xdr:rowOff>
    </xdr:to>
    <xdr:sp macro="" textlink="">
      <xdr:nvSpPr>
        <xdr:cNvPr id="470" name="フローチャート: 判断 469"/>
        <xdr:cNvSpPr/>
      </xdr:nvSpPr>
      <xdr:spPr>
        <a:xfrm>
          <a:off x="7842250" y="1647063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104140</xdr:rowOff>
    </xdr:from>
    <xdr:ext cx="531495" cy="259080"/>
    <xdr:sp macro="" textlink="">
      <xdr:nvSpPr>
        <xdr:cNvPr id="471" name="テキスト ボックス 470"/>
        <xdr:cNvSpPr txBox="1"/>
      </xdr:nvSpPr>
      <xdr:spPr>
        <a:xfrm>
          <a:off x="7644765" y="16563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63,716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18415</xdr:rowOff>
    </xdr:from>
    <xdr:to>
      <xdr:col>41</xdr:col>
      <xdr:colOff>50800</xdr:colOff>
      <xdr:row>98</xdr:row>
      <xdr:rowOff>105410</xdr:rowOff>
    </xdr:to>
    <xdr:cxnSp macro="">
      <xdr:nvCxnSpPr>
        <xdr:cNvPr id="472" name="直線コネクタ 471"/>
        <xdr:cNvCxnSpPr/>
      </xdr:nvCxnSpPr>
      <xdr:spPr>
        <a:xfrm flipV="1">
          <a:off x="6286500" y="16477615"/>
          <a:ext cx="79375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20955</xdr:rowOff>
    </xdr:from>
    <xdr:to>
      <xdr:col>41</xdr:col>
      <xdr:colOff>101600</xdr:colOff>
      <xdr:row>98</xdr:row>
      <xdr:rowOff>122555</xdr:rowOff>
    </xdr:to>
    <xdr:sp macro="" textlink="">
      <xdr:nvSpPr>
        <xdr:cNvPr id="473" name="フローチャート: 判断 472"/>
        <xdr:cNvSpPr/>
      </xdr:nvSpPr>
      <xdr:spPr>
        <a:xfrm>
          <a:off x="7029450" y="1648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113665</xdr:rowOff>
    </xdr:from>
    <xdr:ext cx="531495" cy="258445"/>
    <xdr:sp macro="" textlink="">
      <xdr:nvSpPr>
        <xdr:cNvPr id="474" name="テキスト ボックス 473"/>
        <xdr:cNvSpPr txBox="1"/>
      </xdr:nvSpPr>
      <xdr:spPr>
        <a:xfrm>
          <a:off x="6851015" y="165728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98</xdr:row>
      <xdr:rowOff>13335</xdr:rowOff>
    </xdr:from>
    <xdr:to>
      <xdr:col>36</xdr:col>
      <xdr:colOff>165100</xdr:colOff>
      <xdr:row>98</xdr:row>
      <xdr:rowOff>114935</xdr:rowOff>
    </xdr:to>
    <xdr:sp macro="" textlink="">
      <xdr:nvSpPr>
        <xdr:cNvPr id="475" name="フローチャート: 判断 474"/>
        <xdr:cNvSpPr/>
      </xdr:nvSpPr>
      <xdr:spPr>
        <a:xfrm>
          <a:off x="62357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132080</xdr:rowOff>
    </xdr:from>
    <xdr:ext cx="534670" cy="255905"/>
    <xdr:sp macro="" textlink="">
      <xdr:nvSpPr>
        <xdr:cNvPr id="476" name="テキスト ボックス 475"/>
        <xdr:cNvSpPr txBox="1"/>
      </xdr:nvSpPr>
      <xdr:spPr>
        <a:xfrm>
          <a:off x="6038215" y="1624838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63,134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7" name="テキスト ボックス 476"/>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8" name="テキスト ボックス 477"/>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44</xdr:col>
      <xdr:colOff>171450</xdr:colOff>
      <xdr:row>101</xdr:row>
      <xdr:rowOff>80010</xdr:rowOff>
    </xdr:from>
    <xdr:ext cx="762000" cy="259080"/>
    <xdr:sp macro="" textlink="">
      <xdr:nvSpPr>
        <xdr:cNvPr id="479" name="テキスト ボックス 478"/>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58825" cy="259080"/>
    <xdr:sp macro="" textlink="">
      <xdr:nvSpPr>
        <xdr:cNvPr id="480" name="テキスト ボックス 479"/>
        <xdr:cNvSpPr txBox="1"/>
      </xdr:nvSpPr>
      <xdr:spPr>
        <a:xfrm>
          <a:off x="6908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1" name="テキスト ボックス 480"/>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24130</xdr:rowOff>
    </xdr:from>
    <xdr:to>
      <xdr:col>55</xdr:col>
      <xdr:colOff>50800</xdr:colOff>
      <xdr:row>98</xdr:row>
      <xdr:rowOff>125730</xdr:rowOff>
    </xdr:to>
    <xdr:sp macro="" textlink="">
      <xdr:nvSpPr>
        <xdr:cNvPr id="482" name="楕円 481"/>
        <xdr:cNvSpPr/>
      </xdr:nvSpPr>
      <xdr:spPr>
        <a:xfrm>
          <a:off x="9398000" y="164833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2540</xdr:rowOff>
    </xdr:from>
    <xdr:ext cx="531495" cy="259080"/>
    <xdr:sp macro="" textlink="">
      <xdr:nvSpPr>
        <xdr:cNvPr id="483" name="土木費該当値テキスト"/>
        <xdr:cNvSpPr txBox="1"/>
      </xdr:nvSpPr>
      <xdr:spPr>
        <a:xfrm>
          <a:off x="9480550" y="16461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59,809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7620</xdr:rowOff>
    </xdr:from>
    <xdr:to>
      <xdr:col>50</xdr:col>
      <xdr:colOff>165100</xdr:colOff>
      <xdr:row>98</xdr:row>
      <xdr:rowOff>109220</xdr:rowOff>
    </xdr:to>
    <xdr:sp macro="" textlink="">
      <xdr:nvSpPr>
        <xdr:cNvPr id="484" name="楕円 483"/>
        <xdr:cNvSpPr/>
      </xdr:nvSpPr>
      <xdr:spPr>
        <a:xfrm>
          <a:off x="8636000" y="1646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100330</xdr:rowOff>
    </xdr:from>
    <xdr:ext cx="534670" cy="255905"/>
    <xdr:sp macro="" textlink="">
      <xdr:nvSpPr>
        <xdr:cNvPr id="485" name="テキスト ボックス 484"/>
        <xdr:cNvSpPr txBox="1"/>
      </xdr:nvSpPr>
      <xdr:spPr>
        <a:xfrm>
          <a:off x="8438515" y="165595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64,849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155575</xdr:rowOff>
    </xdr:from>
    <xdr:to>
      <xdr:col>46</xdr:col>
      <xdr:colOff>38100</xdr:colOff>
      <xdr:row>98</xdr:row>
      <xdr:rowOff>86360</xdr:rowOff>
    </xdr:to>
    <xdr:sp macro="" textlink="">
      <xdr:nvSpPr>
        <xdr:cNvPr id="486" name="楕円 485"/>
        <xdr:cNvSpPr/>
      </xdr:nvSpPr>
      <xdr:spPr>
        <a:xfrm>
          <a:off x="7842250" y="1644332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102235</xdr:rowOff>
    </xdr:from>
    <xdr:ext cx="531495" cy="258445"/>
    <xdr:sp macro="" textlink="">
      <xdr:nvSpPr>
        <xdr:cNvPr id="487" name="テキスト ボックス 486"/>
        <xdr:cNvSpPr txBox="1"/>
      </xdr:nvSpPr>
      <xdr:spPr>
        <a:xfrm>
          <a:off x="7644765" y="1621853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72,172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139065</xdr:rowOff>
    </xdr:from>
    <xdr:to>
      <xdr:col>41</xdr:col>
      <xdr:colOff>101600</xdr:colOff>
      <xdr:row>98</xdr:row>
      <xdr:rowOff>69215</xdr:rowOff>
    </xdr:to>
    <xdr:sp macro="" textlink="">
      <xdr:nvSpPr>
        <xdr:cNvPr id="488" name="楕円 487"/>
        <xdr:cNvSpPr/>
      </xdr:nvSpPr>
      <xdr:spPr>
        <a:xfrm>
          <a:off x="7029450" y="164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86360</xdr:rowOff>
    </xdr:from>
    <xdr:ext cx="531495" cy="255905"/>
    <xdr:sp macro="" textlink="">
      <xdr:nvSpPr>
        <xdr:cNvPr id="489" name="テキスト ボックス 488"/>
        <xdr:cNvSpPr txBox="1"/>
      </xdr:nvSpPr>
      <xdr:spPr>
        <a:xfrm>
          <a:off x="6851015" y="162026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77,171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54610</xdr:rowOff>
    </xdr:from>
    <xdr:to>
      <xdr:col>36</xdr:col>
      <xdr:colOff>165100</xdr:colOff>
      <xdr:row>98</xdr:row>
      <xdr:rowOff>156210</xdr:rowOff>
    </xdr:to>
    <xdr:sp macro="" textlink="">
      <xdr:nvSpPr>
        <xdr:cNvPr id="490" name="楕円 489"/>
        <xdr:cNvSpPr/>
      </xdr:nvSpPr>
      <xdr:spPr>
        <a:xfrm>
          <a:off x="6235700" y="1651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147320</xdr:rowOff>
    </xdr:from>
    <xdr:ext cx="534670" cy="259080"/>
    <xdr:sp macro="" textlink="">
      <xdr:nvSpPr>
        <xdr:cNvPr id="491" name="テキスト ボックス 490"/>
        <xdr:cNvSpPr txBox="1"/>
      </xdr:nvSpPr>
      <xdr:spPr>
        <a:xfrm>
          <a:off x="6038215" y="16606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50,416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55880</xdr:rowOff>
    </xdr:from>
    <xdr:to>
      <xdr:col>89</xdr:col>
      <xdr:colOff>171450</xdr:colOff>
      <xdr:row>25</xdr:row>
      <xdr:rowOff>31115</xdr:rowOff>
    </xdr:to>
    <xdr:sp macro="" textlink="">
      <xdr:nvSpPr>
        <xdr:cNvPr id="492" name="正方形/長方形 491"/>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55880</xdr:rowOff>
    </xdr:from>
    <xdr:to>
      <xdr:col>74</xdr:col>
      <xdr:colOff>0</xdr:colOff>
      <xdr:row>26</xdr:row>
      <xdr:rowOff>136525</xdr:rowOff>
    </xdr:to>
    <xdr:sp macro="" textlink="">
      <xdr:nvSpPr>
        <xdr:cNvPr id="493" name="正方形/長方形 492"/>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86995</xdr:rowOff>
    </xdr:from>
    <xdr:to>
      <xdr:col>74</xdr:col>
      <xdr:colOff>0</xdr:colOff>
      <xdr:row>28</xdr:row>
      <xdr:rowOff>0</xdr:rowOff>
    </xdr:to>
    <xdr:sp macro="" textlink="">
      <xdr:nvSpPr>
        <xdr:cNvPr id="494" name="正方形/長方形 493"/>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55880</xdr:rowOff>
    </xdr:from>
    <xdr:to>
      <xdr:col>79</xdr:col>
      <xdr:colOff>63500</xdr:colOff>
      <xdr:row>26</xdr:row>
      <xdr:rowOff>136525</xdr:rowOff>
    </xdr:to>
    <xdr:sp macro="" textlink="">
      <xdr:nvSpPr>
        <xdr:cNvPr id="495" name="正方形/長方形 494"/>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86995</xdr:rowOff>
    </xdr:from>
    <xdr:to>
      <xdr:col>79</xdr:col>
      <xdr:colOff>63500</xdr:colOff>
      <xdr:row>28</xdr:row>
      <xdr:rowOff>0</xdr:rowOff>
    </xdr:to>
    <xdr:sp macro="" textlink="">
      <xdr:nvSpPr>
        <xdr:cNvPr id="496" name="正方形/長方形 495"/>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55880</xdr:rowOff>
    </xdr:from>
    <xdr:to>
      <xdr:col>85</xdr:col>
      <xdr:colOff>63500</xdr:colOff>
      <xdr:row>26</xdr:row>
      <xdr:rowOff>136525</xdr:rowOff>
    </xdr:to>
    <xdr:sp macro="" textlink="">
      <xdr:nvSpPr>
        <xdr:cNvPr id="497" name="正方形/長方形 496"/>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26</xdr:row>
      <xdr:rowOff>86995</xdr:rowOff>
    </xdr:from>
    <xdr:to>
      <xdr:col>85</xdr:col>
      <xdr:colOff>63500</xdr:colOff>
      <xdr:row>28</xdr:row>
      <xdr:rowOff>0</xdr:rowOff>
    </xdr:to>
    <xdr:sp macro="" textlink="">
      <xdr:nvSpPr>
        <xdr:cNvPr id="498" name="正方形/長方形 497"/>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30,520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24765</xdr:rowOff>
    </xdr:from>
    <xdr:to>
      <xdr:col>89</xdr:col>
      <xdr:colOff>171450</xdr:colOff>
      <xdr:row>41</xdr:row>
      <xdr:rowOff>80645</xdr:rowOff>
    </xdr:to>
    <xdr:sp macro="" textlink="">
      <xdr:nvSpPr>
        <xdr:cNvPr id="499" name="正方形/長方形 498"/>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5715</xdr:rowOff>
    </xdr:from>
    <xdr:ext cx="349885" cy="220345"/>
    <xdr:sp macro="" textlink="">
      <xdr:nvSpPr>
        <xdr:cNvPr id="500" name="テキスト ボックス 499"/>
        <xdr:cNvSpPr txBox="1"/>
      </xdr:nvSpPr>
      <xdr:spPr>
        <a:xfrm>
          <a:off x="11169650" y="45358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80645</xdr:rowOff>
    </xdr:from>
    <xdr:to>
      <xdr:col>89</xdr:col>
      <xdr:colOff>171450</xdr:colOff>
      <xdr:row>41</xdr:row>
      <xdr:rowOff>80645</xdr:rowOff>
    </xdr:to>
    <xdr:cxnSp macro="">
      <xdr:nvCxnSpPr>
        <xdr:cNvPr id="501" name="直線コネクタ 500"/>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96520</xdr:rowOff>
    </xdr:from>
    <xdr:to>
      <xdr:col>89</xdr:col>
      <xdr:colOff>171450</xdr:colOff>
      <xdr:row>39</xdr:row>
      <xdr:rowOff>96520</xdr:rowOff>
    </xdr:to>
    <xdr:cxnSp macro="">
      <xdr:nvCxnSpPr>
        <xdr:cNvPr id="502" name="直線コネクタ 501"/>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125730</xdr:rowOff>
    </xdr:from>
    <xdr:ext cx="245745" cy="250190"/>
    <xdr:sp macro="" textlink="">
      <xdr:nvSpPr>
        <xdr:cNvPr id="503" name="テキスト ボックス 502"/>
        <xdr:cNvSpPr txBox="1"/>
      </xdr:nvSpPr>
      <xdr:spPr>
        <a:xfrm>
          <a:off x="109778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112395</xdr:rowOff>
    </xdr:from>
    <xdr:to>
      <xdr:col>89</xdr:col>
      <xdr:colOff>171450</xdr:colOff>
      <xdr:row>37</xdr:row>
      <xdr:rowOff>112395</xdr:rowOff>
    </xdr:to>
    <xdr:cxnSp macro="">
      <xdr:nvCxnSpPr>
        <xdr:cNvPr id="504" name="直線コネクタ 503"/>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140970</xdr:rowOff>
    </xdr:from>
    <xdr:ext cx="531495" cy="250190"/>
    <xdr:sp macro="" textlink="">
      <xdr:nvSpPr>
        <xdr:cNvPr id="505" name="テキスト ボックス 504"/>
        <xdr:cNvSpPr txBox="1"/>
      </xdr:nvSpPr>
      <xdr:spPr>
        <a:xfrm>
          <a:off x="10733405" y="617982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128905</xdr:rowOff>
    </xdr:from>
    <xdr:to>
      <xdr:col>89</xdr:col>
      <xdr:colOff>171450</xdr:colOff>
      <xdr:row>35</xdr:row>
      <xdr:rowOff>128905</xdr:rowOff>
    </xdr:to>
    <xdr:cxnSp macro="">
      <xdr:nvCxnSpPr>
        <xdr:cNvPr id="506" name="直線コネクタ 505"/>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156845</xdr:rowOff>
    </xdr:from>
    <xdr:ext cx="531495" cy="253365"/>
    <xdr:sp macro="" textlink="">
      <xdr:nvSpPr>
        <xdr:cNvPr id="507" name="テキスト ボックス 506"/>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144780</xdr:rowOff>
    </xdr:from>
    <xdr:to>
      <xdr:col>89</xdr:col>
      <xdr:colOff>171450</xdr:colOff>
      <xdr:row>33</xdr:row>
      <xdr:rowOff>144780</xdr:rowOff>
    </xdr:to>
    <xdr:cxnSp macro="">
      <xdr:nvCxnSpPr>
        <xdr:cNvPr id="508" name="直線コネクタ 507"/>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31495" cy="253365"/>
    <xdr:sp macro="" textlink="">
      <xdr:nvSpPr>
        <xdr:cNvPr id="509" name="テキスト ボックス 508"/>
        <xdr:cNvSpPr txBox="1"/>
      </xdr:nvSpPr>
      <xdr:spPr>
        <a:xfrm>
          <a:off x="10733405" y="554164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161290</xdr:rowOff>
    </xdr:from>
    <xdr:to>
      <xdr:col>89</xdr:col>
      <xdr:colOff>171450</xdr:colOff>
      <xdr:row>31</xdr:row>
      <xdr:rowOff>161290</xdr:rowOff>
    </xdr:to>
    <xdr:cxnSp macro="">
      <xdr:nvCxnSpPr>
        <xdr:cNvPr id="510" name="直線コネクタ 509"/>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21590</xdr:rowOff>
    </xdr:from>
    <xdr:ext cx="531495" cy="252730"/>
    <xdr:sp macro="" textlink="">
      <xdr:nvSpPr>
        <xdr:cNvPr id="511" name="テキスト ボックス 510"/>
        <xdr:cNvSpPr txBox="1"/>
      </xdr:nvSpPr>
      <xdr:spPr>
        <a:xfrm>
          <a:off x="10733405" y="522224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8255</xdr:rowOff>
    </xdr:from>
    <xdr:to>
      <xdr:col>89</xdr:col>
      <xdr:colOff>171450</xdr:colOff>
      <xdr:row>30</xdr:row>
      <xdr:rowOff>8255</xdr:rowOff>
    </xdr:to>
    <xdr:cxnSp macro="">
      <xdr:nvCxnSpPr>
        <xdr:cNvPr id="512" name="直線コネクタ 511"/>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37465</xdr:rowOff>
    </xdr:from>
    <xdr:ext cx="595630" cy="253365"/>
    <xdr:sp macro="" textlink="">
      <xdr:nvSpPr>
        <xdr:cNvPr id="513" name="テキスト ボックス 512"/>
        <xdr:cNvSpPr txBox="1"/>
      </xdr:nvSpPr>
      <xdr:spPr>
        <a:xfrm>
          <a:off x="10669270" y="490283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28</xdr:row>
      <xdr:rowOff>24765</xdr:rowOff>
    </xdr:to>
    <xdr:cxnSp macro="">
      <xdr:nvCxnSpPr>
        <xdr:cNvPr id="514" name="直線コネクタ 513"/>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53340</xdr:rowOff>
    </xdr:from>
    <xdr:ext cx="595630" cy="250190"/>
    <xdr:sp macro="" textlink="">
      <xdr:nvSpPr>
        <xdr:cNvPr id="515" name="テキスト ボックス 514"/>
        <xdr:cNvSpPr txBox="1"/>
      </xdr:nvSpPr>
      <xdr:spPr>
        <a:xfrm>
          <a:off x="10669270" y="45834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24765</xdr:rowOff>
    </xdr:from>
    <xdr:to>
      <xdr:col>89</xdr:col>
      <xdr:colOff>171450</xdr:colOff>
      <xdr:row>41</xdr:row>
      <xdr:rowOff>80645</xdr:rowOff>
    </xdr:to>
    <xdr:sp macro="" textlink="">
      <xdr:nvSpPr>
        <xdr:cNvPr id="516"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105410</xdr:rowOff>
    </xdr:from>
    <xdr:to>
      <xdr:col>85</xdr:col>
      <xdr:colOff>126365</xdr:colOff>
      <xdr:row>38</xdr:row>
      <xdr:rowOff>41275</xdr:rowOff>
    </xdr:to>
    <xdr:cxnSp macro="">
      <xdr:nvCxnSpPr>
        <xdr:cNvPr id="517" name="直線コネクタ 516"/>
        <xdr:cNvCxnSpPr/>
      </xdr:nvCxnSpPr>
      <xdr:spPr>
        <a:xfrm flipV="1">
          <a:off x="14698345" y="4970780"/>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38</xdr:row>
      <xdr:rowOff>45085</xdr:rowOff>
    </xdr:from>
    <xdr:ext cx="534670" cy="253365"/>
    <xdr:sp macro="" textlink="">
      <xdr:nvSpPr>
        <xdr:cNvPr id="518" name="消防費最小値テキスト"/>
        <xdr:cNvSpPr txBox="1"/>
      </xdr:nvSpPr>
      <xdr:spPr>
        <a:xfrm>
          <a:off x="14744700" y="641921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13,941</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41275</xdr:rowOff>
    </xdr:from>
    <xdr:to>
      <xdr:col>86</xdr:col>
      <xdr:colOff>25400</xdr:colOff>
      <xdr:row>38</xdr:row>
      <xdr:rowOff>41275</xdr:rowOff>
    </xdr:to>
    <xdr:cxnSp macro="">
      <xdr:nvCxnSpPr>
        <xdr:cNvPr id="519" name="直線コネクタ 518"/>
        <xdr:cNvCxnSpPr/>
      </xdr:nvCxnSpPr>
      <xdr:spPr>
        <a:xfrm>
          <a:off x="14611350" y="6415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28</xdr:row>
      <xdr:rowOff>52705</xdr:rowOff>
    </xdr:from>
    <xdr:ext cx="598805" cy="250190"/>
    <xdr:sp macro="" textlink="">
      <xdr:nvSpPr>
        <xdr:cNvPr id="520" name="消防費最大値テキスト"/>
        <xdr:cNvSpPr txBox="1"/>
      </xdr:nvSpPr>
      <xdr:spPr>
        <a:xfrm>
          <a:off x="14744700" y="475043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104,467</a:t>
          </a:r>
          <a:endParaRPr kumimoji="1" lang="ja-JP" altLang="en-US" sz="1000" b="1">
            <a:latin typeface="ＭＳ Ｐゴシック"/>
          </a:endParaRPr>
        </a:p>
      </xdr:txBody>
    </xdr:sp>
    <xdr:clientData/>
  </xdr:oneCellAnchor>
  <xdr:twoCellAnchor>
    <xdr:from>
      <xdr:col>85</xdr:col>
      <xdr:colOff>38100</xdr:colOff>
      <xdr:row>29</xdr:row>
      <xdr:rowOff>105410</xdr:rowOff>
    </xdr:from>
    <xdr:to>
      <xdr:col>86</xdr:col>
      <xdr:colOff>25400</xdr:colOff>
      <xdr:row>29</xdr:row>
      <xdr:rowOff>105410</xdr:rowOff>
    </xdr:to>
    <xdr:cxnSp macro="">
      <xdr:nvCxnSpPr>
        <xdr:cNvPr id="521" name="直線コネクタ 520"/>
        <xdr:cNvCxnSpPr/>
      </xdr:nvCxnSpPr>
      <xdr:spPr>
        <a:xfrm>
          <a:off x="14611350" y="49707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80645</xdr:rowOff>
    </xdr:from>
    <xdr:to>
      <xdr:col>85</xdr:col>
      <xdr:colOff>127000</xdr:colOff>
      <xdr:row>37</xdr:row>
      <xdr:rowOff>104140</xdr:rowOff>
    </xdr:to>
    <xdr:cxnSp macro="">
      <xdr:nvCxnSpPr>
        <xdr:cNvPr id="522" name="直線コネクタ 521"/>
        <xdr:cNvCxnSpPr/>
      </xdr:nvCxnSpPr>
      <xdr:spPr>
        <a:xfrm>
          <a:off x="13938250" y="6287135"/>
          <a:ext cx="7620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35</xdr:row>
      <xdr:rowOff>66675</xdr:rowOff>
    </xdr:from>
    <xdr:ext cx="534670" cy="249555"/>
    <xdr:sp macro="" textlink="">
      <xdr:nvSpPr>
        <xdr:cNvPr id="523" name="消防費平均値テキスト"/>
        <xdr:cNvSpPr txBox="1"/>
      </xdr:nvSpPr>
      <xdr:spPr>
        <a:xfrm>
          <a:off x="14744700" y="5937885"/>
          <a:ext cx="534670" cy="2495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31,699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43815</xdr:rowOff>
    </xdr:from>
    <xdr:to>
      <xdr:col>85</xdr:col>
      <xdr:colOff>171450</xdr:colOff>
      <xdr:row>36</xdr:row>
      <xdr:rowOff>143510</xdr:rowOff>
    </xdr:to>
    <xdr:sp macro="" textlink="">
      <xdr:nvSpPr>
        <xdr:cNvPr id="524" name="フローチャート: 判断 523"/>
        <xdr:cNvSpPr/>
      </xdr:nvSpPr>
      <xdr:spPr>
        <a:xfrm>
          <a:off x="14649450" y="608266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73025</xdr:rowOff>
    </xdr:from>
    <xdr:to>
      <xdr:col>81</xdr:col>
      <xdr:colOff>50800</xdr:colOff>
      <xdr:row>37</xdr:row>
      <xdr:rowOff>80645</xdr:rowOff>
    </xdr:to>
    <xdr:cxnSp macro="">
      <xdr:nvCxnSpPr>
        <xdr:cNvPr id="525" name="直線コネクタ 524"/>
        <xdr:cNvCxnSpPr/>
      </xdr:nvCxnSpPr>
      <xdr:spPr>
        <a:xfrm>
          <a:off x="13144500" y="6279515"/>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84455</xdr:rowOff>
    </xdr:from>
    <xdr:to>
      <xdr:col>81</xdr:col>
      <xdr:colOff>101600</xdr:colOff>
      <xdr:row>37</xdr:row>
      <xdr:rowOff>16510</xdr:rowOff>
    </xdr:to>
    <xdr:sp macro="" textlink="">
      <xdr:nvSpPr>
        <xdr:cNvPr id="526" name="フローチャート: 判断 525"/>
        <xdr:cNvSpPr/>
      </xdr:nvSpPr>
      <xdr:spPr>
        <a:xfrm>
          <a:off x="13887450" y="61233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35</xdr:row>
      <xdr:rowOff>32385</xdr:rowOff>
    </xdr:from>
    <xdr:ext cx="531495" cy="250190"/>
    <xdr:sp macro="" textlink="">
      <xdr:nvSpPr>
        <xdr:cNvPr id="527" name="テキスト ボックス 526"/>
        <xdr:cNvSpPr txBox="1"/>
      </xdr:nvSpPr>
      <xdr:spPr>
        <a:xfrm>
          <a:off x="13709015" y="59035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29,139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35</xdr:row>
      <xdr:rowOff>98425</xdr:rowOff>
    </xdr:from>
    <xdr:to>
      <xdr:col>76</xdr:col>
      <xdr:colOff>114300</xdr:colOff>
      <xdr:row>37</xdr:row>
      <xdr:rowOff>73025</xdr:rowOff>
    </xdr:to>
    <xdr:cxnSp macro="">
      <xdr:nvCxnSpPr>
        <xdr:cNvPr id="528" name="直線コネクタ 527"/>
        <xdr:cNvCxnSpPr/>
      </xdr:nvCxnSpPr>
      <xdr:spPr>
        <a:xfrm>
          <a:off x="12344400" y="5969635"/>
          <a:ext cx="800100" cy="309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115570</xdr:rowOff>
    </xdr:from>
    <xdr:to>
      <xdr:col>76</xdr:col>
      <xdr:colOff>165100</xdr:colOff>
      <xdr:row>37</xdr:row>
      <xdr:rowOff>47625</xdr:rowOff>
    </xdr:to>
    <xdr:sp macro="" textlink="">
      <xdr:nvSpPr>
        <xdr:cNvPr id="529" name="フローチャート: 判断 528"/>
        <xdr:cNvSpPr/>
      </xdr:nvSpPr>
      <xdr:spPr>
        <a:xfrm>
          <a:off x="13093700" y="6154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35</xdr:row>
      <xdr:rowOff>62865</xdr:rowOff>
    </xdr:from>
    <xdr:ext cx="534670" cy="253365"/>
    <xdr:sp macro="" textlink="">
      <xdr:nvSpPr>
        <xdr:cNvPr id="530" name="テキスト ボックス 529"/>
        <xdr:cNvSpPr txBox="1"/>
      </xdr:nvSpPr>
      <xdr:spPr>
        <a:xfrm>
          <a:off x="12896215" y="593407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35</xdr:row>
      <xdr:rowOff>98425</xdr:rowOff>
    </xdr:from>
    <xdr:to>
      <xdr:col>71</xdr:col>
      <xdr:colOff>171450</xdr:colOff>
      <xdr:row>36</xdr:row>
      <xdr:rowOff>116205</xdr:rowOff>
    </xdr:to>
    <xdr:cxnSp macro="">
      <xdr:nvCxnSpPr>
        <xdr:cNvPr id="531" name="直線コネクタ 530"/>
        <xdr:cNvCxnSpPr/>
      </xdr:nvCxnSpPr>
      <xdr:spPr>
        <a:xfrm flipV="1">
          <a:off x="11537950" y="5969635"/>
          <a:ext cx="80645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91440</xdr:rowOff>
    </xdr:from>
    <xdr:to>
      <xdr:col>72</xdr:col>
      <xdr:colOff>38100</xdr:colOff>
      <xdr:row>37</xdr:row>
      <xdr:rowOff>22860</xdr:rowOff>
    </xdr:to>
    <xdr:sp macro="" textlink="">
      <xdr:nvSpPr>
        <xdr:cNvPr id="532" name="フローチャート: 判断 531"/>
        <xdr:cNvSpPr/>
      </xdr:nvSpPr>
      <xdr:spPr>
        <a:xfrm>
          <a:off x="12299950" y="61302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37</xdr:row>
      <xdr:rowOff>14605</xdr:rowOff>
    </xdr:from>
    <xdr:ext cx="531495" cy="250190"/>
    <xdr:sp macro="" textlink="">
      <xdr:nvSpPr>
        <xdr:cNvPr id="533" name="テキスト ボックス 532"/>
        <xdr:cNvSpPr txBox="1"/>
      </xdr:nvSpPr>
      <xdr:spPr>
        <a:xfrm>
          <a:off x="12102465" y="62210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28,710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35560</xdr:rowOff>
    </xdr:from>
    <xdr:to>
      <xdr:col>67</xdr:col>
      <xdr:colOff>101600</xdr:colOff>
      <xdr:row>36</xdr:row>
      <xdr:rowOff>134620</xdr:rowOff>
    </xdr:to>
    <xdr:sp macro="" textlink="">
      <xdr:nvSpPr>
        <xdr:cNvPr id="534" name="フローチャート: 判断 533"/>
        <xdr:cNvSpPr/>
      </xdr:nvSpPr>
      <xdr:spPr>
        <a:xfrm>
          <a:off x="11487150" y="6074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151130</xdr:rowOff>
    </xdr:from>
    <xdr:ext cx="531495" cy="253365"/>
    <xdr:sp macro="" textlink="">
      <xdr:nvSpPr>
        <xdr:cNvPr id="535" name="テキスト ボックス 534"/>
        <xdr:cNvSpPr txBox="1"/>
      </xdr:nvSpPr>
      <xdr:spPr>
        <a:xfrm>
          <a:off x="11308715" y="585470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32,211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78105</xdr:rowOff>
    </xdr:from>
    <xdr:ext cx="762000" cy="253365"/>
    <xdr:sp macro="" textlink="">
      <xdr:nvSpPr>
        <xdr:cNvPr id="536" name="テキスト ボックス 535"/>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41</xdr:row>
      <xdr:rowOff>78105</xdr:rowOff>
    </xdr:from>
    <xdr:ext cx="758825" cy="253365"/>
    <xdr:sp macro="" textlink="">
      <xdr:nvSpPr>
        <xdr:cNvPr id="537" name="テキスト ボックス 536"/>
        <xdr:cNvSpPr txBox="1"/>
      </xdr:nvSpPr>
      <xdr:spPr>
        <a:xfrm>
          <a:off x="137668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78105</xdr:rowOff>
    </xdr:from>
    <xdr:ext cx="762000" cy="253365"/>
    <xdr:sp macro="" textlink="">
      <xdr:nvSpPr>
        <xdr:cNvPr id="538" name="テキスト ボックス 537"/>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41</xdr:row>
      <xdr:rowOff>78105</xdr:rowOff>
    </xdr:from>
    <xdr:ext cx="762000" cy="253365"/>
    <xdr:sp macro="" textlink="">
      <xdr:nvSpPr>
        <xdr:cNvPr id="539" name="テキスト ボックス 538"/>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41</xdr:row>
      <xdr:rowOff>78105</xdr:rowOff>
    </xdr:from>
    <xdr:ext cx="758825" cy="253365"/>
    <xdr:sp macro="" textlink="">
      <xdr:nvSpPr>
        <xdr:cNvPr id="540" name="テキスト ボックス 539"/>
        <xdr:cNvSpPr txBox="1"/>
      </xdr:nvSpPr>
      <xdr:spPr>
        <a:xfrm>
          <a:off x="11366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37</xdr:row>
      <xdr:rowOff>53975</xdr:rowOff>
    </xdr:from>
    <xdr:to>
      <xdr:col>85</xdr:col>
      <xdr:colOff>171450</xdr:colOff>
      <xdr:row>37</xdr:row>
      <xdr:rowOff>153035</xdr:rowOff>
    </xdr:to>
    <xdr:sp macro="" textlink="">
      <xdr:nvSpPr>
        <xdr:cNvPr id="541" name="楕円 540"/>
        <xdr:cNvSpPr/>
      </xdr:nvSpPr>
      <xdr:spPr>
        <a:xfrm>
          <a:off x="14649450" y="62604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36</xdr:row>
      <xdr:rowOff>138430</xdr:rowOff>
    </xdr:from>
    <xdr:ext cx="534670" cy="253365"/>
    <xdr:sp macro="" textlink="">
      <xdr:nvSpPr>
        <xdr:cNvPr id="542" name="消防費該当値テキスト"/>
        <xdr:cNvSpPr txBox="1"/>
      </xdr:nvSpPr>
      <xdr:spPr>
        <a:xfrm>
          <a:off x="14744700" y="617728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20,546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31115</xdr:rowOff>
    </xdr:from>
    <xdr:to>
      <xdr:col>81</xdr:col>
      <xdr:colOff>101600</xdr:colOff>
      <xdr:row>37</xdr:row>
      <xdr:rowOff>130175</xdr:rowOff>
    </xdr:to>
    <xdr:sp macro="" textlink="">
      <xdr:nvSpPr>
        <xdr:cNvPr id="543" name="楕円 542"/>
        <xdr:cNvSpPr/>
      </xdr:nvSpPr>
      <xdr:spPr>
        <a:xfrm>
          <a:off x="13887450" y="62376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37</xdr:row>
      <xdr:rowOff>121920</xdr:rowOff>
    </xdr:from>
    <xdr:ext cx="531495" cy="250190"/>
    <xdr:sp macro="" textlink="">
      <xdr:nvSpPr>
        <xdr:cNvPr id="544" name="テキスト ボックス 543"/>
        <xdr:cNvSpPr txBox="1"/>
      </xdr:nvSpPr>
      <xdr:spPr>
        <a:xfrm>
          <a:off x="13709015" y="63284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21,990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22860</xdr:rowOff>
    </xdr:from>
    <xdr:to>
      <xdr:col>76</xdr:col>
      <xdr:colOff>165100</xdr:colOff>
      <xdr:row>37</xdr:row>
      <xdr:rowOff>122555</xdr:rowOff>
    </xdr:to>
    <xdr:sp macro="" textlink="">
      <xdr:nvSpPr>
        <xdr:cNvPr id="545" name="楕円 544"/>
        <xdr:cNvSpPr/>
      </xdr:nvSpPr>
      <xdr:spPr>
        <a:xfrm>
          <a:off x="13093700" y="62293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113665</xdr:rowOff>
    </xdr:from>
    <xdr:ext cx="534670" cy="253365"/>
    <xdr:sp macro="" textlink="">
      <xdr:nvSpPr>
        <xdr:cNvPr id="546" name="テキスト ボックス 545"/>
        <xdr:cNvSpPr txBox="1"/>
      </xdr:nvSpPr>
      <xdr:spPr>
        <a:xfrm>
          <a:off x="12896215" y="63201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22,498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35</xdr:row>
      <xdr:rowOff>49530</xdr:rowOff>
    </xdr:from>
    <xdr:to>
      <xdr:col>72</xdr:col>
      <xdr:colOff>38100</xdr:colOff>
      <xdr:row>35</xdr:row>
      <xdr:rowOff>148590</xdr:rowOff>
    </xdr:to>
    <xdr:sp macro="" textlink="">
      <xdr:nvSpPr>
        <xdr:cNvPr id="547" name="楕円 546"/>
        <xdr:cNvSpPr/>
      </xdr:nvSpPr>
      <xdr:spPr>
        <a:xfrm>
          <a:off x="12299950" y="592074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33</xdr:row>
      <xdr:rowOff>164465</xdr:rowOff>
    </xdr:from>
    <xdr:ext cx="531495" cy="250190"/>
    <xdr:sp macro="" textlink="">
      <xdr:nvSpPr>
        <xdr:cNvPr id="548" name="テキスト ボックス 547"/>
        <xdr:cNvSpPr txBox="1"/>
      </xdr:nvSpPr>
      <xdr:spPr>
        <a:xfrm>
          <a:off x="12102465" y="5700395"/>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41,876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66675</xdr:rowOff>
    </xdr:from>
    <xdr:to>
      <xdr:col>67</xdr:col>
      <xdr:colOff>101600</xdr:colOff>
      <xdr:row>36</xdr:row>
      <xdr:rowOff>165735</xdr:rowOff>
    </xdr:to>
    <xdr:sp macro="" textlink="">
      <xdr:nvSpPr>
        <xdr:cNvPr id="549" name="楕円 548"/>
        <xdr:cNvSpPr/>
      </xdr:nvSpPr>
      <xdr:spPr>
        <a:xfrm>
          <a:off x="11487150" y="61055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156845</xdr:rowOff>
    </xdr:from>
    <xdr:ext cx="531495" cy="253365"/>
    <xdr:sp macro="" textlink="">
      <xdr:nvSpPr>
        <xdr:cNvPr id="550" name="テキスト ボックス 549"/>
        <xdr:cNvSpPr txBox="1"/>
      </xdr:nvSpPr>
      <xdr:spPr>
        <a:xfrm>
          <a:off x="11308715" y="619569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30,294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55880</xdr:rowOff>
    </xdr:from>
    <xdr:to>
      <xdr:col>89</xdr:col>
      <xdr:colOff>171450</xdr:colOff>
      <xdr:row>45</xdr:row>
      <xdr:rowOff>31115</xdr:rowOff>
    </xdr:to>
    <xdr:sp macro="" textlink="">
      <xdr:nvSpPr>
        <xdr:cNvPr id="551" name="正方形/長方形 550"/>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55880</xdr:rowOff>
    </xdr:from>
    <xdr:to>
      <xdr:col>74</xdr:col>
      <xdr:colOff>0</xdr:colOff>
      <xdr:row>46</xdr:row>
      <xdr:rowOff>136525</xdr:rowOff>
    </xdr:to>
    <xdr:sp macro="" textlink="">
      <xdr:nvSpPr>
        <xdr:cNvPr id="552" name="正方形/長方形 551"/>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86995</xdr:rowOff>
    </xdr:from>
    <xdr:to>
      <xdr:col>74</xdr:col>
      <xdr:colOff>0</xdr:colOff>
      <xdr:row>48</xdr:row>
      <xdr:rowOff>0</xdr:rowOff>
    </xdr:to>
    <xdr:sp macro="" textlink="">
      <xdr:nvSpPr>
        <xdr:cNvPr id="553" name="正方形/長方形 552"/>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55880</xdr:rowOff>
    </xdr:from>
    <xdr:to>
      <xdr:col>79</xdr:col>
      <xdr:colOff>63500</xdr:colOff>
      <xdr:row>46</xdr:row>
      <xdr:rowOff>136525</xdr:rowOff>
    </xdr:to>
    <xdr:sp macro="" textlink="">
      <xdr:nvSpPr>
        <xdr:cNvPr id="554" name="正方形/長方形 553"/>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86995</xdr:rowOff>
    </xdr:from>
    <xdr:to>
      <xdr:col>79</xdr:col>
      <xdr:colOff>63500</xdr:colOff>
      <xdr:row>48</xdr:row>
      <xdr:rowOff>0</xdr:rowOff>
    </xdr:to>
    <xdr:sp macro="" textlink="">
      <xdr:nvSpPr>
        <xdr:cNvPr id="555" name="正方形/長方形 554"/>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55880</xdr:rowOff>
    </xdr:from>
    <xdr:to>
      <xdr:col>85</xdr:col>
      <xdr:colOff>63500</xdr:colOff>
      <xdr:row>46</xdr:row>
      <xdr:rowOff>136525</xdr:rowOff>
    </xdr:to>
    <xdr:sp macro="" textlink="">
      <xdr:nvSpPr>
        <xdr:cNvPr id="556" name="正方形/長方形 555"/>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46</xdr:row>
      <xdr:rowOff>86995</xdr:rowOff>
    </xdr:from>
    <xdr:to>
      <xdr:col>85</xdr:col>
      <xdr:colOff>63500</xdr:colOff>
      <xdr:row>48</xdr:row>
      <xdr:rowOff>0</xdr:rowOff>
    </xdr:to>
    <xdr:sp macro="" textlink="">
      <xdr:nvSpPr>
        <xdr:cNvPr id="557" name="正方形/長方形 556"/>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65,557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24765</xdr:rowOff>
    </xdr:from>
    <xdr:to>
      <xdr:col>89</xdr:col>
      <xdr:colOff>171450</xdr:colOff>
      <xdr:row>61</xdr:row>
      <xdr:rowOff>80645</xdr:rowOff>
    </xdr:to>
    <xdr:sp macro="" textlink="">
      <xdr:nvSpPr>
        <xdr:cNvPr id="558" name="正方形/長方形 557"/>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5715</xdr:rowOff>
    </xdr:from>
    <xdr:ext cx="349885" cy="220345"/>
    <xdr:sp macro="" textlink="">
      <xdr:nvSpPr>
        <xdr:cNvPr id="559" name="テキスト ボックス 558"/>
        <xdr:cNvSpPr txBox="1"/>
      </xdr:nvSpPr>
      <xdr:spPr>
        <a:xfrm>
          <a:off x="11169650" y="78886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80645</xdr:rowOff>
    </xdr:from>
    <xdr:to>
      <xdr:col>89</xdr:col>
      <xdr:colOff>171450</xdr:colOff>
      <xdr:row>61</xdr:row>
      <xdr:rowOff>80645</xdr:rowOff>
    </xdr:to>
    <xdr:cxnSp macro="">
      <xdr:nvCxnSpPr>
        <xdr:cNvPr id="560" name="直線コネクタ 559"/>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136525</xdr:rowOff>
    </xdr:from>
    <xdr:to>
      <xdr:col>89</xdr:col>
      <xdr:colOff>171450</xdr:colOff>
      <xdr:row>58</xdr:row>
      <xdr:rowOff>136525</xdr:rowOff>
    </xdr:to>
    <xdr:cxnSp macro="">
      <xdr:nvCxnSpPr>
        <xdr:cNvPr id="561" name="直線コネクタ 560"/>
        <xdr:cNvCxnSpPr/>
      </xdr:nvCxnSpPr>
      <xdr:spPr>
        <a:xfrm>
          <a:off x="11207750" y="9863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57</xdr:row>
      <xdr:rowOff>165100</xdr:rowOff>
    </xdr:from>
    <xdr:ext cx="245745" cy="250190"/>
    <xdr:sp macro="" textlink="">
      <xdr:nvSpPr>
        <xdr:cNvPr id="562" name="テキスト ボックス 561"/>
        <xdr:cNvSpPr txBox="1"/>
      </xdr:nvSpPr>
      <xdr:spPr>
        <a:xfrm>
          <a:off x="10977880" y="97243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24765</xdr:rowOff>
    </xdr:from>
    <xdr:to>
      <xdr:col>89</xdr:col>
      <xdr:colOff>171450</xdr:colOff>
      <xdr:row>56</xdr:row>
      <xdr:rowOff>24765</xdr:rowOff>
    </xdr:to>
    <xdr:cxnSp macro="">
      <xdr:nvCxnSpPr>
        <xdr:cNvPr id="563" name="直線コネクタ 562"/>
        <xdr:cNvCxnSpPr/>
      </xdr:nvCxnSpPr>
      <xdr:spPr>
        <a:xfrm>
          <a:off x="11207750" y="94164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55</xdr:row>
      <xdr:rowOff>53340</xdr:rowOff>
    </xdr:from>
    <xdr:ext cx="595630" cy="250190"/>
    <xdr:sp macro="" textlink="">
      <xdr:nvSpPr>
        <xdr:cNvPr id="564" name="テキスト ボックス 563"/>
        <xdr:cNvSpPr txBox="1"/>
      </xdr:nvSpPr>
      <xdr:spPr>
        <a:xfrm>
          <a:off x="10669270" y="92773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80645</xdr:rowOff>
    </xdr:from>
    <xdr:to>
      <xdr:col>89</xdr:col>
      <xdr:colOff>171450</xdr:colOff>
      <xdr:row>53</xdr:row>
      <xdr:rowOff>80645</xdr:rowOff>
    </xdr:to>
    <xdr:cxnSp macro="">
      <xdr:nvCxnSpPr>
        <xdr:cNvPr id="565" name="直線コネクタ 564"/>
        <xdr:cNvCxnSpPr/>
      </xdr:nvCxnSpPr>
      <xdr:spPr>
        <a:xfrm>
          <a:off x="11207750" y="89693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52</xdr:row>
      <xdr:rowOff>109220</xdr:rowOff>
    </xdr:from>
    <xdr:ext cx="595630" cy="250190"/>
    <xdr:sp macro="" textlink="">
      <xdr:nvSpPr>
        <xdr:cNvPr id="566" name="テキスト ボックス 565"/>
        <xdr:cNvSpPr txBox="1"/>
      </xdr:nvSpPr>
      <xdr:spPr>
        <a:xfrm>
          <a:off x="10669270" y="883031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136525</xdr:rowOff>
    </xdr:from>
    <xdr:to>
      <xdr:col>89</xdr:col>
      <xdr:colOff>171450</xdr:colOff>
      <xdr:row>50</xdr:row>
      <xdr:rowOff>136525</xdr:rowOff>
    </xdr:to>
    <xdr:cxnSp macro="">
      <xdr:nvCxnSpPr>
        <xdr:cNvPr id="567" name="直線コネクタ 566"/>
        <xdr:cNvCxnSpPr/>
      </xdr:nvCxnSpPr>
      <xdr:spPr>
        <a:xfrm>
          <a:off x="11207750" y="85223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165100</xdr:rowOff>
    </xdr:from>
    <xdr:ext cx="595630" cy="250190"/>
    <xdr:sp macro="" textlink="">
      <xdr:nvSpPr>
        <xdr:cNvPr id="568" name="テキスト ボックス 567"/>
        <xdr:cNvSpPr txBox="1"/>
      </xdr:nvSpPr>
      <xdr:spPr>
        <a:xfrm>
          <a:off x="10669270" y="838327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53340</xdr:rowOff>
    </xdr:from>
    <xdr:ext cx="595630" cy="250190"/>
    <xdr:sp macro="" textlink="">
      <xdr:nvSpPr>
        <xdr:cNvPr id="570" name="テキスト ボックス 569"/>
        <xdr:cNvSpPr txBox="1"/>
      </xdr:nvSpPr>
      <xdr:spPr>
        <a:xfrm>
          <a:off x="10669270" y="79362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24765</xdr:rowOff>
    </xdr:from>
    <xdr:to>
      <xdr:col>89</xdr:col>
      <xdr:colOff>171450</xdr:colOff>
      <xdr:row>61</xdr:row>
      <xdr:rowOff>80645</xdr:rowOff>
    </xdr:to>
    <xdr:sp macro="" textlink="">
      <xdr:nvSpPr>
        <xdr:cNvPr id="57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116840</xdr:rowOff>
    </xdr:from>
    <xdr:to>
      <xdr:col>85</xdr:col>
      <xdr:colOff>126365</xdr:colOff>
      <xdr:row>57</xdr:row>
      <xdr:rowOff>139065</xdr:rowOff>
    </xdr:to>
    <xdr:cxnSp macro="">
      <xdr:nvCxnSpPr>
        <xdr:cNvPr id="572" name="直線コネクタ 571"/>
        <xdr:cNvCxnSpPr/>
      </xdr:nvCxnSpPr>
      <xdr:spPr>
        <a:xfrm flipV="1">
          <a:off x="14698345" y="8670290"/>
          <a:ext cx="1270" cy="1028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57</xdr:row>
      <xdr:rowOff>142875</xdr:rowOff>
    </xdr:from>
    <xdr:ext cx="534670" cy="250190"/>
    <xdr:sp macro="" textlink="">
      <xdr:nvSpPr>
        <xdr:cNvPr id="573" name="教育費最小値テキスト"/>
        <xdr:cNvSpPr txBox="1"/>
      </xdr:nvSpPr>
      <xdr:spPr>
        <a:xfrm>
          <a:off x="14744700" y="9702165"/>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36,991</a:t>
          </a:r>
          <a:endParaRPr kumimoji="1" lang="ja-JP" altLang="en-US" sz="1000" b="1">
            <a:latin typeface="ＭＳ Ｐゴシック"/>
            <a:ea typeface="ＭＳ Ｐゴシック"/>
          </a:endParaRPr>
        </a:p>
      </xdr:txBody>
    </xdr:sp>
    <xdr:clientData/>
  </xdr:oneCellAnchor>
  <xdr:twoCellAnchor>
    <xdr:from>
      <xdr:col>85</xdr:col>
      <xdr:colOff>38100</xdr:colOff>
      <xdr:row>57</xdr:row>
      <xdr:rowOff>139065</xdr:rowOff>
    </xdr:from>
    <xdr:to>
      <xdr:col>86</xdr:col>
      <xdr:colOff>25400</xdr:colOff>
      <xdr:row>57</xdr:row>
      <xdr:rowOff>139065</xdr:rowOff>
    </xdr:to>
    <xdr:cxnSp macro="">
      <xdr:nvCxnSpPr>
        <xdr:cNvPr id="574" name="直線コネクタ 573"/>
        <xdr:cNvCxnSpPr/>
      </xdr:nvCxnSpPr>
      <xdr:spPr>
        <a:xfrm>
          <a:off x="14611350" y="9698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50</xdr:row>
      <xdr:rowOff>64135</xdr:rowOff>
    </xdr:from>
    <xdr:ext cx="598805" cy="253365"/>
    <xdr:sp macro="" textlink="">
      <xdr:nvSpPr>
        <xdr:cNvPr id="575" name="教育費最大値テキスト"/>
        <xdr:cNvSpPr txBox="1"/>
      </xdr:nvSpPr>
      <xdr:spPr>
        <a:xfrm>
          <a:off x="14744700" y="844994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266,998</a:t>
          </a:r>
          <a:endParaRPr kumimoji="1" lang="ja-JP" altLang="en-US" sz="1000" b="1">
            <a:latin typeface="ＭＳ Ｐゴシック"/>
          </a:endParaRPr>
        </a:p>
      </xdr:txBody>
    </xdr:sp>
    <xdr:clientData/>
  </xdr:oneCellAnchor>
  <xdr:twoCellAnchor>
    <xdr:from>
      <xdr:col>85</xdr:col>
      <xdr:colOff>38100</xdr:colOff>
      <xdr:row>51</xdr:row>
      <xdr:rowOff>116840</xdr:rowOff>
    </xdr:from>
    <xdr:to>
      <xdr:col>86</xdr:col>
      <xdr:colOff>25400</xdr:colOff>
      <xdr:row>51</xdr:row>
      <xdr:rowOff>116840</xdr:rowOff>
    </xdr:to>
    <xdr:cxnSp macro="">
      <xdr:nvCxnSpPr>
        <xdr:cNvPr id="576" name="直線コネクタ 575"/>
        <xdr:cNvCxnSpPr/>
      </xdr:nvCxnSpPr>
      <xdr:spPr>
        <a:xfrm>
          <a:off x="14611350" y="8670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95250</xdr:rowOff>
    </xdr:from>
    <xdr:to>
      <xdr:col>85</xdr:col>
      <xdr:colOff>127000</xdr:colOff>
      <xdr:row>56</xdr:row>
      <xdr:rowOff>43180</xdr:rowOff>
    </xdr:to>
    <xdr:cxnSp macro="">
      <xdr:nvCxnSpPr>
        <xdr:cNvPr id="577" name="直線コネクタ 576"/>
        <xdr:cNvCxnSpPr/>
      </xdr:nvCxnSpPr>
      <xdr:spPr>
        <a:xfrm flipV="1">
          <a:off x="13938250" y="9319260"/>
          <a:ext cx="762000" cy="1155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56</xdr:row>
      <xdr:rowOff>635</xdr:rowOff>
    </xdr:from>
    <xdr:ext cx="534670" cy="253365"/>
    <xdr:sp macro="" textlink="">
      <xdr:nvSpPr>
        <xdr:cNvPr id="578" name="教育費平均値テキスト"/>
        <xdr:cNvSpPr txBox="1"/>
      </xdr:nvSpPr>
      <xdr:spPr>
        <a:xfrm>
          <a:off x="14744700" y="939228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89,645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56</xdr:row>
      <xdr:rowOff>21590</xdr:rowOff>
    </xdr:from>
    <xdr:to>
      <xdr:col>85</xdr:col>
      <xdr:colOff>171450</xdr:colOff>
      <xdr:row>56</xdr:row>
      <xdr:rowOff>120650</xdr:rowOff>
    </xdr:to>
    <xdr:sp macro="" textlink="">
      <xdr:nvSpPr>
        <xdr:cNvPr id="579" name="フローチャート: 判断 578"/>
        <xdr:cNvSpPr/>
      </xdr:nvSpPr>
      <xdr:spPr>
        <a:xfrm>
          <a:off x="14649450" y="941324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43180</xdr:rowOff>
    </xdr:from>
    <xdr:to>
      <xdr:col>81</xdr:col>
      <xdr:colOff>50800</xdr:colOff>
      <xdr:row>57</xdr:row>
      <xdr:rowOff>12700</xdr:rowOff>
    </xdr:to>
    <xdr:cxnSp macro="">
      <xdr:nvCxnSpPr>
        <xdr:cNvPr id="580" name="直線コネクタ 579"/>
        <xdr:cNvCxnSpPr/>
      </xdr:nvCxnSpPr>
      <xdr:spPr>
        <a:xfrm flipV="1">
          <a:off x="13144500" y="9434830"/>
          <a:ext cx="79375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62865</xdr:rowOff>
    </xdr:from>
    <xdr:to>
      <xdr:col>81</xdr:col>
      <xdr:colOff>101600</xdr:colOff>
      <xdr:row>56</xdr:row>
      <xdr:rowOff>162560</xdr:rowOff>
    </xdr:to>
    <xdr:sp macro="" textlink="">
      <xdr:nvSpPr>
        <xdr:cNvPr id="581" name="フローチャート: 判断 580"/>
        <xdr:cNvSpPr/>
      </xdr:nvSpPr>
      <xdr:spPr>
        <a:xfrm>
          <a:off x="13887450" y="94545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153670</xdr:rowOff>
    </xdr:from>
    <xdr:ext cx="531495" cy="253365"/>
    <xdr:sp macro="" textlink="">
      <xdr:nvSpPr>
        <xdr:cNvPr id="582" name="テキスト ボックス 581"/>
        <xdr:cNvSpPr txBox="1"/>
      </xdr:nvSpPr>
      <xdr:spPr>
        <a:xfrm>
          <a:off x="13709015" y="95453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80,345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56</xdr:row>
      <xdr:rowOff>165100</xdr:rowOff>
    </xdr:from>
    <xdr:to>
      <xdr:col>76</xdr:col>
      <xdr:colOff>114300</xdr:colOff>
      <xdr:row>57</xdr:row>
      <xdr:rowOff>12700</xdr:rowOff>
    </xdr:to>
    <xdr:cxnSp macro="">
      <xdr:nvCxnSpPr>
        <xdr:cNvPr id="583" name="直線コネクタ 582"/>
        <xdr:cNvCxnSpPr/>
      </xdr:nvCxnSpPr>
      <xdr:spPr>
        <a:xfrm>
          <a:off x="12344400" y="9556750"/>
          <a:ext cx="8001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109855</xdr:rowOff>
    </xdr:from>
    <xdr:to>
      <xdr:col>76</xdr:col>
      <xdr:colOff>165100</xdr:colOff>
      <xdr:row>57</xdr:row>
      <xdr:rowOff>41275</xdr:rowOff>
    </xdr:to>
    <xdr:sp macro="" textlink="">
      <xdr:nvSpPr>
        <xdr:cNvPr id="584" name="フローチャート: 判断 583"/>
        <xdr:cNvSpPr/>
      </xdr:nvSpPr>
      <xdr:spPr>
        <a:xfrm>
          <a:off x="13093700" y="9501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55</xdr:row>
      <xdr:rowOff>57785</xdr:rowOff>
    </xdr:from>
    <xdr:ext cx="534670" cy="253365"/>
    <xdr:sp macro="" textlink="">
      <xdr:nvSpPr>
        <xdr:cNvPr id="585" name="テキスト ボックス 584"/>
        <xdr:cNvSpPr txBox="1"/>
      </xdr:nvSpPr>
      <xdr:spPr>
        <a:xfrm>
          <a:off x="12896215" y="928179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69,819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56</xdr:row>
      <xdr:rowOff>29845</xdr:rowOff>
    </xdr:from>
    <xdr:to>
      <xdr:col>71</xdr:col>
      <xdr:colOff>171450</xdr:colOff>
      <xdr:row>56</xdr:row>
      <xdr:rowOff>165100</xdr:rowOff>
    </xdr:to>
    <xdr:cxnSp macro="">
      <xdr:nvCxnSpPr>
        <xdr:cNvPr id="586" name="直線コネクタ 585"/>
        <xdr:cNvCxnSpPr/>
      </xdr:nvCxnSpPr>
      <xdr:spPr>
        <a:xfrm>
          <a:off x="11537950" y="9421495"/>
          <a:ext cx="806450" cy="135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112395</xdr:rowOff>
    </xdr:from>
    <xdr:to>
      <xdr:col>72</xdr:col>
      <xdr:colOff>38100</xdr:colOff>
      <xdr:row>57</xdr:row>
      <xdr:rowOff>43815</xdr:rowOff>
    </xdr:to>
    <xdr:sp macro="" textlink="">
      <xdr:nvSpPr>
        <xdr:cNvPr id="587" name="フローチャート: 判断 586"/>
        <xdr:cNvSpPr/>
      </xdr:nvSpPr>
      <xdr:spPr>
        <a:xfrm>
          <a:off x="12299950" y="95040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60325</xdr:rowOff>
    </xdr:from>
    <xdr:ext cx="531495" cy="253365"/>
    <xdr:sp macro="" textlink="">
      <xdr:nvSpPr>
        <xdr:cNvPr id="588" name="テキスト ボックス 587"/>
        <xdr:cNvSpPr txBox="1"/>
      </xdr:nvSpPr>
      <xdr:spPr>
        <a:xfrm>
          <a:off x="12102465" y="928433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69,257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63500</xdr:rowOff>
    </xdr:from>
    <xdr:to>
      <xdr:col>67</xdr:col>
      <xdr:colOff>101600</xdr:colOff>
      <xdr:row>56</xdr:row>
      <xdr:rowOff>163195</xdr:rowOff>
    </xdr:to>
    <xdr:sp macro="" textlink="">
      <xdr:nvSpPr>
        <xdr:cNvPr id="589" name="フローチャート: 判断 588"/>
        <xdr:cNvSpPr/>
      </xdr:nvSpPr>
      <xdr:spPr>
        <a:xfrm>
          <a:off x="11487150" y="94551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154305</xdr:rowOff>
    </xdr:from>
    <xdr:ext cx="531495" cy="253365"/>
    <xdr:sp macro="" textlink="">
      <xdr:nvSpPr>
        <xdr:cNvPr id="590" name="テキスト ボックス 589"/>
        <xdr:cNvSpPr txBox="1"/>
      </xdr:nvSpPr>
      <xdr:spPr>
        <a:xfrm>
          <a:off x="11308715" y="954595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80,094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61</xdr:row>
      <xdr:rowOff>78105</xdr:rowOff>
    </xdr:from>
    <xdr:ext cx="758825" cy="253365"/>
    <xdr:sp macro="" textlink="">
      <xdr:nvSpPr>
        <xdr:cNvPr id="592" name="テキスト ボックス 591"/>
        <xdr:cNvSpPr txBox="1"/>
      </xdr:nvSpPr>
      <xdr:spPr>
        <a:xfrm>
          <a:off x="137668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61</xdr:row>
      <xdr:rowOff>78105</xdr:rowOff>
    </xdr:from>
    <xdr:ext cx="758825" cy="253365"/>
    <xdr:sp macro="" textlink="">
      <xdr:nvSpPr>
        <xdr:cNvPr id="595" name="テキスト ボックス 594"/>
        <xdr:cNvSpPr txBox="1"/>
      </xdr:nvSpPr>
      <xdr:spPr>
        <a:xfrm>
          <a:off x="11366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55</xdr:row>
      <xdr:rowOff>45085</xdr:rowOff>
    </xdr:from>
    <xdr:to>
      <xdr:col>85</xdr:col>
      <xdr:colOff>171450</xdr:colOff>
      <xdr:row>55</xdr:row>
      <xdr:rowOff>144780</xdr:rowOff>
    </xdr:to>
    <xdr:sp macro="" textlink="">
      <xdr:nvSpPr>
        <xdr:cNvPr id="596" name="楕円 595"/>
        <xdr:cNvSpPr/>
      </xdr:nvSpPr>
      <xdr:spPr>
        <a:xfrm>
          <a:off x="14649450" y="926909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54</xdr:row>
      <xdr:rowOff>67945</xdr:rowOff>
    </xdr:from>
    <xdr:ext cx="598805" cy="250190"/>
    <xdr:sp macro="" textlink="">
      <xdr:nvSpPr>
        <xdr:cNvPr id="597" name="教育費該当値テキスト"/>
        <xdr:cNvSpPr txBox="1"/>
      </xdr:nvSpPr>
      <xdr:spPr>
        <a:xfrm>
          <a:off x="14744700" y="9124315"/>
          <a:ext cx="5988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121,822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161925</xdr:rowOff>
    </xdr:from>
    <xdr:to>
      <xdr:col>81</xdr:col>
      <xdr:colOff>101600</xdr:colOff>
      <xdr:row>56</xdr:row>
      <xdr:rowOff>93345</xdr:rowOff>
    </xdr:to>
    <xdr:sp macro="" textlink="">
      <xdr:nvSpPr>
        <xdr:cNvPr id="598" name="楕円 597"/>
        <xdr:cNvSpPr/>
      </xdr:nvSpPr>
      <xdr:spPr>
        <a:xfrm>
          <a:off x="13887450" y="93859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109220</xdr:rowOff>
    </xdr:from>
    <xdr:ext cx="531495" cy="250190"/>
    <xdr:sp macro="" textlink="">
      <xdr:nvSpPr>
        <xdr:cNvPr id="599" name="テキスト ボックス 598"/>
        <xdr:cNvSpPr txBox="1"/>
      </xdr:nvSpPr>
      <xdr:spPr>
        <a:xfrm>
          <a:off x="13709015" y="916559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95,854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56</xdr:row>
      <xdr:rowOff>130175</xdr:rowOff>
    </xdr:from>
    <xdr:to>
      <xdr:col>76</xdr:col>
      <xdr:colOff>165100</xdr:colOff>
      <xdr:row>57</xdr:row>
      <xdr:rowOff>61595</xdr:rowOff>
    </xdr:to>
    <xdr:sp macro="" textlink="">
      <xdr:nvSpPr>
        <xdr:cNvPr id="600" name="楕円 599"/>
        <xdr:cNvSpPr/>
      </xdr:nvSpPr>
      <xdr:spPr>
        <a:xfrm>
          <a:off x="13093700" y="95218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53340</xdr:rowOff>
    </xdr:from>
    <xdr:ext cx="534670" cy="250190"/>
    <xdr:sp macro="" textlink="">
      <xdr:nvSpPr>
        <xdr:cNvPr id="601" name="テキスト ボックス 600"/>
        <xdr:cNvSpPr txBox="1"/>
      </xdr:nvSpPr>
      <xdr:spPr>
        <a:xfrm>
          <a:off x="12896215" y="9612630"/>
          <a:ext cx="5346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65,233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56</xdr:row>
      <xdr:rowOff>115570</xdr:rowOff>
    </xdr:from>
    <xdr:to>
      <xdr:col>72</xdr:col>
      <xdr:colOff>38100</xdr:colOff>
      <xdr:row>57</xdr:row>
      <xdr:rowOff>47625</xdr:rowOff>
    </xdr:to>
    <xdr:sp macro="" textlink="">
      <xdr:nvSpPr>
        <xdr:cNvPr id="602" name="楕円 601"/>
        <xdr:cNvSpPr/>
      </xdr:nvSpPr>
      <xdr:spPr>
        <a:xfrm>
          <a:off x="12299950" y="9507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38735</xdr:rowOff>
    </xdr:from>
    <xdr:ext cx="531495" cy="253365"/>
    <xdr:sp macro="" textlink="">
      <xdr:nvSpPr>
        <xdr:cNvPr id="603" name="テキスト ボックス 602"/>
        <xdr:cNvSpPr txBox="1"/>
      </xdr:nvSpPr>
      <xdr:spPr>
        <a:xfrm>
          <a:off x="12102465" y="959802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68,676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55</xdr:row>
      <xdr:rowOff>147955</xdr:rowOff>
    </xdr:from>
    <xdr:to>
      <xdr:col>67</xdr:col>
      <xdr:colOff>101600</xdr:colOff>
      <xdr:row>56</xdr:row>
      <xdr:rowOff>79375</xdr:rowOff>
    </xdr:to>
    <xdr:sp macro="" textlink="">
      <xdr:nvSpPr>
        <xdr:cNvPr id="604" name="楕円 603"/>
        <xdr:cNvSpPr/>
      </xdr:nvSpPr>
      <xdr:spPr>
        <a:xfrm>
          <a:off x="11487150" y="9371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95250</xdr:rowOff>
    </xdr:from>
    <xdr:ext cx="531495" cy="253365"/>
    <xdr:sp macro="" textlink="">
      <xdr:nvSpPr>
        <xdr:cNvPr id="605" name="テキスト ボックス 604"/>
        <xdr:cNvSpPr txBox="1"/>
      </xdr:nvSpPr>
      <xdr:spPr>
        <a:xfrm>
          <a:off x="11308715" y="9151620"/>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98,885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55880</xdr:rowOff>
    </xdr:from>
    <xdr:to>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55880</xdr:rowOff>
    </xdr:from>
    <xdr:to>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86995</xdr:rowOff>
    </xdr:from>
    <xdr:to>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55880</xdr:rowOff>
    </xdr:from>
    <xdr:to>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86995</xdr:rowOff>
    </xdr:from>
    <xdr:to>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55880</xdr:rowOff>
    </xdr:from>
    <xdr:to>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66</xdr:row>
      <xdr:rowOff>86995</xdr:rowOff>
    </xdr:from>
    <xdr:to>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4,685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24765</xdr:rowOff>
    </xdr:from>
    <xdr:to>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5715</xdr:rowOff>
    </xdr:from>
    <xdr:ext cx="349885" cy="220345"/>
    <xdr:sp macro="" textlink="">
      <xdr:nvSpPr>
        <xdr:cNvPr id="614" name="テキスト ボックス 613"/>
        <xdr:cNvSpPr txBox="1"/>
      </xdr:nvSpPr>
      <xdr:spPr>
        <a:xfrm>
          <a:off x="11169650" y="112414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80645</xdr:rowOff>
    </xdr:from>
    <xdr:to>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136525</xdr:rowOff>
    </xdr:from>
    <xdr:to>
      <xdr:col>89</xdr:col>
      <xdr:colOff>171450</xdr:colOff>
      <xdr:row>78</xdr:row>
      <xdr:rowOff>136525</xdr:rowOff>
    </xdr:to>
    <xdr:cxnSp macro="">
      <xdr:nvCxnSpPr>
        <xdr:cNvPr id="616" name="直線コネクタ 615"/>
        <xdr:cNvCxnSpPr/>
      </xdr:nvCxnSpPr>
      <xdr:spPr>
        <a:xfrm>
          <a:off x="11207750" y="132162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165100</xdr:rowOff>
    </xdr:from>
    <xdr:ext cx="245745" cy="250190"/>
    <xdr:sp macro="" textlink="">
      <xdr:nvSpPr>
        <xdr:cNvPr id="617" name="テキスト ボックス 616"/>
        <xdr:cNvSpPr txBox="1"/>
      </xdr:nvSpPr>
      <xdr:spPr>
        <a:xfrm>
          <a:off x="10977880" y="1307719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24765</xdr:rowOff>
    </xdr:from>
    <xdr:to>
      <xdr:col>89</xdr:col>
      <xdr:colOff>171450</xdr:colOff>
      <xdr:row>76</xdr:row>
      <xdr:rowOff>24765</xdr:rowOff>
    </xdr:to>
    <xdr:cxnSp macro="">
      <xdr:nvCxnSpPr>
        <xdr:cNvPr id="618" name="直線コネクタ 617"/>
        <xdr:cNvCxnSpPr/>
      </xdr:nvCxnSpPr>
      <xdr:spPr>
        <a:xfrm>
          <a:off x="11207750" y="127692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53340</xdr:rowOff>
    </xdr:from>
    <xdr:ext cx="531495" cy="250190"/>
    <xdr:sp macro="" textlink="">
      <xdr:nvSpPr>
        <xdr:cNvPr id="619" name="テキスト ボックス 618"/>
        <xdr:cNvSpPr txBox="1"/>
      </xdr:nvSpPr>
      <xdr:spPr>
        <a:xfrm>
          <a:off x="10733405" y="1263015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80645</xdr:rowOff>
    </xdr:from>
    <xdr:to>
      <xdr:col>89</xdr:col>
      <xdr:colOff>171450</xdr:colOff>
      <xdr:row>73</xdr:row>
      <xdr:rowOff>80645</xdr:rowOff>
    </xdr:to>
    <xdr:cxnSp macro="">
      <xdr:nvCxnSpPr>
        <xdr:cNvPr id="620" name="直線コネクタ 619"/>
        <xdr:cNvCxnSpPr/>
      </xdr:nvCxnSpPr>
      <xdr:spPr>
        <a:xfrm>
          <a:off x="11207750" y="1232217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109220</xdr:rowOff>
    </xdr:from>
    <xdr:ext cx="531495" cy="250190"/>
    <xdr:sp macro="" textlink="">
      <xdr:nvSpPr>
        <xdr:cNvPr id="621" name="テキスト ボックス 620"/>
        <xdr:cNvSpPr txBox="1"/>
      </xdr:nvSpPr>
      <xdr:spPr>
        <a:xfrm>
          <a:off x="10733405" y="1218311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136525</xdr:rowOff>
    </xdr:from>
    <xdr:to>
      <xdr:col>89</xdr:col>
      <xdr:colOff>171450</xdr:colOff>
      <xdr:row>70</xdr:row>
      <xdr:rowOff>136525</xdr:rowOff>
    </xdr:to>
    <xdr:cxnSp macro="">
      <xdr:nvCxnSpPr>
        <xdr:cNvPr id="622" name="直線コネクタ 621"/>
        <xdr:cNvCxnSpPr/>
      </xdr:nvCxnSpPr>
      <xdr:spPr>
        <a:xfrm>
          <a:off x="11207750" y="11875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165100</xdr:rowOff>
    </xdr:from>
    <xdr:ext cx="531495" cy="250190"/>
    <xdr:sp macro="" textlink="">
      <xdr:nvSpPr>
        <xdr:cNvPr id="623" name="テキスト ボックス 622"/>
        <xdr:cNvSpPr txBox="1"/>
      </xdr:nvSpPr>
      <xdr:spPr>
        <a:xfrm>
          <a:off x="10733405" y="1173607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68</xdr:row>
      <xdr:rowOff>24765</xdr:rowOff>
    </xdr:to>
    <xdr:cxnSp macro="">
      <xdr:nvCxnSpPr>
        <xdr:cNvPr id="624" name="直線コネクタ 623"/>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53340</xdr:rowOff>
    </xdr:from>
    <xdr:ext cx="531495" cy="250190"/>
    <xdr:sp macro="" textlink="">
      <xdr:nvSpPr>
        <xdr:cNvPr id="625" name="テキスト ボックス 624"/>
        <xdr:cNvSpPr txBox="1"/>
      </xdr:nvSpPr>
      <xdr:spPr>
        <a:xfrm>
          <a:off x="10733405" y="11289030"/>
          <a:ext cx="531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24765</xdr:rowOff>
    </xdr:from>
    <xdr:to>
      <xdr:col>89</xdr:col>
      <xdr:colOff>171450</xdr:colOff>
      <xdr:row>81</xdr:row>
      <xdr:rowOff>80645</xdr:rowOff>
    </xdr:to>
    <xdr:sp macro="" textlink="">
      <xdr:nvSpPr>
        <xdr:cNvPr id="626"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56515</xdr:rowOff>
    </xdr:from>
    <xdr:to>
      <xdr:col>85</xdr:col>
      <xdr:colOff>126365</xdr:colOff>
      <xdr:row>78</xdr:row>
      <xdr:rowOff>136525</xdr:rowOff>
    </xdr:to>
    <xdr:cxnSp macro="">
      <xdr:nvCxnSpPr>
        <xdr:cNvPr id="627" name="直線コネクタ 626"/>
        <xdr:cNvCxnSpPr/>
      </xdr:nvCxnSpPr>
      <xdr:spPr>
        <a:xfrm flipV="1">
          <a:off x="14698345" y="11962765"/>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78</xdr:row>
      <xdr:rowOff>140335</xdr:rowOff>
    </xdr:from>
    <xdr:ext cx="249555" cy="250190"/>
    <xdr:sp macro="" textlink="">
      <xdr:nvSpPr>
        <xdr:cNvPr id="628" name="災害復旧費最小値テキスト"/>
        <xdr:cNvSpPr txBox="1"/>
      </xdr:nvSpPr>
      <xdr:spPr>
        <a:xfrm>
          <a:off x="14744700" y="1322006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136525</xdr:rowOff>
    </xdr:from>
    <xdr:to>
      <xdr:col>86</xdr:col>
      <xdr:colOff>25400</xdr:colOff>
      <xdr:row>78</xdr:row>
      <xdr:rowOff>136525</xdr:rowOff>
    </xdr:to>
    <xdr:cxnSp macro="">
      <xdr:nvCxnSpPr>
        <xdr:cNvPr id="629" name="直線コネクタ 628"/>
        <xdr:cNvCxnSpPr/>
      </xdr:nvCxnSpPr>
      <xdr:spPr>
        <a:xfrm>
          <a:off x="14611350" y="132162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70</xdr:row>
      <xdr:rowOff>4445</xdr:rowOff>
    </xdr:from>
    <xdr:ext cx="534670" cy="253365"/>
    <xdr:sp macro="" textlink="">
      <xdr:nvSpPr>
        <xdr:cNvPr id="630" name="災害復旧費最大値テキスト"/>
        <xdr:cNvSpPr txBox="1"/>
      </xdr:nvSpPr>
      <xdr:spPr>
        <a:xfrm>
          <a:off x="14744700" y="1174305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56,083</a:t>
          </a:r>
          <a:endParaRPr kumimoji="1" lang="ja-JP" altLang="en-US" sz="1000" b="1">
            <a:latin typeface="ＭＳ Ｐゴシック"/>
          </a:endParaRPr>
        </a:p>
      </xdr:txBody>
    </xdr:sp>
    <xdr:clientData/>
  </xdr:oneCellAnchor>
  <xdr:twoCellAnchor>
    <xdr:from>
      <xdr:col>85</xdr:col>
      <xdr:colOff>38100</xdr:colOff>
      <xdr:row>71</xdr:row>
      <xdr:rowOff>56515</xdr:rowOff>
    </xdr:from>
    <xdr:to>
      <xdr:col>86</xdr:col>
      <xdr:colOff>25400</xdr:colOff>
      <xdr:row>71</xdr:row>
      <xdr:rowOff>56515</xdr:rowOff>
    </xdr:to>
    <xdr:cxnSp macro="">
      <xdr:nvCxnSpPr>
        <xdr:cNvPr id="631" name="直線コネクタ 630"/>
        <xdr:cNvCxnSpPr/>
      </xdr:nvCxnSpPr>
      <xdr:spPr>
        <a:xfrm>
          <a:off x="14611350" y="11962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79375</xdr:rowOff>
    </xdr:from>
    <xdr:to>
      <xdr:col>85</xdr:col>
      <xdr:colOff>127000</xdr:colOff>
      <xdr:row>78</xdr:row>
      <xdr:rowOff>95250</xdr:rowOff>
    </xdr:to>
    <xdr:cxnSp macro="">
      <xdr:nvCxnSpPr>
        <xdr:cNvPr id="632" name="直線コネクタ 631"/>
        <xdr:cNvCxnSpPr/>
      </xdr:nvCxnSpPr>
      <xdr:spPr>
        <a:xfrm flipV="1">
          <a:off x="13938250" y="13159105"/>
          <a:ext cx="7620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77</xdr:row>
      <xdr:rowOff>50165</xdr:rowOff>
    </xdr:from>
    <xdr:ext cx="469900" cy="250190"/>
    <xdr:sp macro="" textlink="">
      <xdr:nvSpPr>
        <xdr:cNvPr id="633" name="災害復旧費平均値テキスト"/>
        <xdr:cNvSpPr txBox="1"/>
      </xdr:nvSpPr>
      <xdr:spPr>
        <a:xfrm>
          <a:off x="14744700" y="12962255"/>
          <a:ext cx="46990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27305</xdr:rowOff>
    </xdr:from>
    <xdr:to>
      <xdr:col>85</xdr:col>
      <xdr:colOff>171450</xdr:colOff>
      <xdr:row>78</xdr:row>
      <xdr:rowOff>127000</xdr:rowOff>
    </xdr:to>
    <xdr:sp macro="" textlink="">
      <xdr:nvSpPr>
        <xdr:cNvPr id="634" name="フローチャート: 判断 633"/>
        <xdr:cNvSpPr/>
      </xdr:nvSpPr>
      <xdr:spPr>
        <a:xfrm>
          <a:off x="14649450" y="1310703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17145</xdr:rowOff>
    </xdr:from>
    <xdr:to>
      <xdr:col>81</xdr:col>
      <xdr:colOff>50800</xdr:colOff>
      <xdr:row>78</xdr:row>
      <xdr:rowOff>95250</xdr:rowOff>
    </xdr:to>
    <xdr:cxnSp macro="">
      <xdr:nvCxnSpPr>
        <xdr:cNvPr id="635" name="直線コネクタ 634"/>
        <xdr:cNvCxnSpPr/>
      </xdr:nvCxnSpPr>
      <xdr:spPr>
        <a:xfrm>
          <a:off x="13144500" y="13096875"/>
          <a:ext cx="79375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151765</xdr:rowOff>
    </xdr:from>
    <xdr:to>
      <xdr:col>81</xdr:col>
      <xdr:colOff>101600</xdr:colOff>
      <xdr:row>78</xdr:row>
      <xdr:rowOff>84455</xdr:rowOff>
    </xdr:to>
    <xdr:sp macro="" textlink="">
      <xdr:nvSpPr>
        <xdr:cNvPr id="636" name="フローチャート: 判断 635"/>
        <xdr:cNvSpPr/>
      </xdr:nvSpPr>
      <xdr:spPr>
        <a:xfrm>
          <a:off x="13887450" y="1306385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99695</xdr:rowOff>
    </xdr:from>
    <xdr:ext cx="469900" cy="252730"/>
    <xdr:sp macro="" textlink="">
      <xdr:nvSpPr>
        <xdr:cNvPr id="637" name="テキスト ボックス 636"/>
        <xdr:cNvSpPr txBox="1"/>
      </xdr:nvSpPr>
      <xdr:spPr>
        <a:xfrm>
          <a:off x="13722350" y="1284414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78</xdr:row>
      <xdr:rowOff>17145</xdr:rowOff>
    </xdr:from>
    <xdr:to>
      <xdr:col>76</xdr:col>
      <xdr:colOff>114300</xdr:colOff>
      <xdr:row>78</xdr:row>
      <xdr:rowOff>79375</xdr:rowOff>
    </xdr:to>
    <xdr:cxnSp macro="">
      <xdr:nvCxnSpPr>
        <xdr:cNvPr id="638" name="直線コネクタ 637"/>
        <xdr:cNvCxnSpPr/>
      </xdr:nvCxnSpPr>
      <xdr:spPr>
        <a:xfrm flipV="1">
          <a:off x="12344400" y="13096875"/>
          <a:ext cx="8001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100330</xdr:rowOff>
    </xdr:from>
    <xdr:to>
      <xdr:col>76</xdr:col>
      <xdr:colOff>165100</xdr:colOff>
      <xdr:row>78</xdr:row>
      <xdr:rowOff>32385</xdr:rowOff>
    </xdr:to>
    <xdr:sp macro="" textlink="">
      <xdr:nvSpPr>
        <xdr:cNvPr id="639" name="フローチャート: 判断 638"/>
        <xdr:cNvSpPr/>
      </xdr:nvSpPr>
      <xdr:spPr>
        <a:xfrm>
          <a:off x="13093700" y="13012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48895</xdr:rowOff>
    </xdr:from>
    <xdr:ext cx="469900" cy="250190"/>
    <xdr:sp macro="" textlink="">
      <xdr:nvSpPr>
        <xdr:cNvPr id="640" name="テキスト ボックス 639"/>
        <xdr:cNvSpPr txBox="1"/>
      </xdr:nvSpPr>
      <xdr:spPr>
        <a:xfrm>
          <a:off x="12928600" y="1279334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86360</xdr:rowOff>
    </xdr:from>
    <xdr:to>
      <xdr:col>71</xdr:col>
      <xdr:colOff>171450</xdr:colOff>
      <xdr:row>78</xdr:row>
      <xdr:rowOff>79375</xdr:rowOff>
    </xdr:to>
    <xdr:cxnSp macro="">
      <xdr:nvCxnSpPr>
        <xdr:cNvPr id="641" name="直線コネクタ 640"/>
        <xdr:cNvCxnSpPr/>
      </xdr:nvCxnSpPr>
      <xdr:spPr>
        <a:xfrm>
          <a:off x="11537950" y="12998450"/>
          <a:ext cx="806450" cy="160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99695</xdr:rowOff>
    </xdr:from>
    <xdr:to>
      <xdr:col>72</xdr:col>
      <xdr:colOff>38100</xdr:colOff>
      <xdr:row>78</xdr:row>
      <xdr:rowOff>31750</xdr:rowOff>
    </xdr:to>
    <xdr:sp macro="" textlink="">
      <xdr:nvSpPr>
        <xdr:cNvPr id="642" name="フローチャート: 判断 641"/>
        <xdr:cNvSpPr/>
      </xdr:nvSpPr>
      <xdr:spPr>
        <a:xfrm>
          <a:off x="12299950" y="1301178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48260</xdr:rowOff>
    </xdr:from>
    <xdr:ext cx="469900" cy="250190"/>
    <xdr:sp macro="" textlink="">
      <xdr:nvSpPr>
        <xdr:cNvPr id="643" name="テキスト ボックス 642"/>
        <xdr:cNvSpPr txBox="1"/>
      </xdr:nvSpPr>
      <xdr:spPr>
        <a:xfrm>
          <a:off x="12134850" y="1279271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77</xdr:row>
      <xdr:rowOff>137160</xdr:rowOff>
    </xdr:from>
    <xdr:to>
      <xdr:col>67</xdr:col>
      <xdr:colOff>101600</xdr:colOff>
      <xdr:row>78</xdr:row>
      <xdr:rowOff>69215</xdr:rowOff>
    </xdr:to>
    <xdr:sp macro="" textlink="">
      <xdr:nvSpPr>
        <xdr:cNvPr id="644" name="フローチャート: 判断 643"/>
        <xdr:cNvSpPr/>
      </xdr:nvSpPr>
      <xdr:spPr>
        <a:xfrm>
          <a:off x="11487150" y="130492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60325</xdr:rowOff>
    </xdr:from>
    <xdr:ext cx="469900" cy="253365"/>
    <xdr:sp macro="" textlink="">
      <xdr:nvSpPr>
        <xdr:cNvPr id="645" name="テキスト ボックス 644"/>
        <xdr:cNvSpPr txBox="1"/>
      </xdr:nvSpPr>
      <xdr:spPr>
        <a:xfrm>
          <a:off x="11322050" y="131400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78105</xdr:rowOff>
    </xdr:from>
    <xdr:ext cx="762000" cy="253365"/>
    <xdr:sp macro="" textlink="">
      <xdr:nvSpPr>
        <xdr:cNvPr id="646" name="テキスト ボックス 645"/>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81</xdr:row>
      <xdr:rowOff>78105</xdr:rowOff>
    </xdr:from>
    <xdr:ext cx="758825" cy="253365"/>
    <xdr:sp macro="" textlink="">
      <xdr:nvSpPr>
        <xdr:cNvPr id="647" name="テキスト ボックス 646"/>
        <xdr:cNvSpPr txBox="1"/>
      </xdr:nvSpPr>
      <xdr:spPr>
        <a:xfrm>
          <a:off x="137668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78105</xdr:rowOff>
    </xdr:from>
    <xdr:ext cx="762000" cy="253365"/>
    <xdr:sp macro="" textlink="">
      <xdr:nvSpPr>
        <xdr:cNvPr id="648" name="テキスト ボックス 647"/>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81</xdr:row>
      <xdr:rowOff>78105</xdr:rowOff>
    </xdr:from>
    <xdr:ext cx="762000" cy="253365"/>
    <xdr:sp macro="" textlink="">
      <xdr:nvSpPr>
        <xdr:cNvPr id="649" name="テキスト ボックス 648"/>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81</xdr:row>
      <xdr:rowOff>78105</xdr:rowOff>
    </xdr:from>
    <xdr:ext cx="758825" cy="253365"/>
    <xdr:sp macro="" textlink="">
      <xdr:nvSpPr>
        <xdr:cNvPr id="650" name="テキスト ボックス 649"/>
        <xdr:cNvSpPr txBox="1"/>
      </xdr:nvSpPr>
      <xdr:spPr>
        <a:xfrm>
          <a:off x="11366500" y="136607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78</xdr:row>
      <xdr:rowOff>29845</xdr:rowOff>
    </xdr:from>
    <xdr:to>
      <xdr:col>85</xdr:col>
      <xdr:colOff>171450</xdr:colOff>
      <xdr:row>78</xdr:row>
      <xdr:rowOff>128905</xdr:rowOff>
    </xdr:to>
    <xdr:sp macro="" textlink="">
      <xdr:nvSpPr>
        <xdr:cNvPr id="651" name="楕円 650"/>
        <xdr:cNvSpPr/>
      </xdr:nvSpPr>
      <xdr:spPr>
        <a:xfrm>
          <a:off x="14649450" y="1310957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78</xdr:row>
      <xdr:rowOff>5715</xdr:rowOff>
    </xdr:from>
    <xdr:ext cx="469900" cy="253365"/>
    <xdr:sp macro="" textlink="">
      <xdr:nvSpPr>
        <xdr:cNvPr id="652" name="災害復旧費該当値テキスト"/>
        <xdr:cNvSpPr txBox="1"/>
      </xdr:nvSpPr>
      <xdr:spPr>
        <a:xfrm>
          <a:off x="14744700" y="130854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45720</xdr:rowOff>
    </xdr:from>
    <xdr:to>
      <xdr:col>81</xdr:col>
      <xdr:colOff>101600</xdr:colOff>
      <xdr:row>78</xdr:row>
      <xdr:rowOff>145415</xdr:rowOff>
    </xdr:to>
    <xdr:sp macro="" textlink="">
      <xdr:nvSpPr>
        <xdr:cNvPr id="653" name="楕円 652"/>
        <xdr:cNvSpPr/>
      </xdr:nvSpPr>
      <xdr:spPr>
        <a:xfrm>
          <a:off x="13887450" y="1312545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78</xdr:row>
      <xdr:rowOff>136525</xdr:rowOff>
    </xdr:from>
    <xdr:ext cx="469900" cy="253365"/>
    <xdr:sp macro="" textlink="">
      <xdr:nvSpPr>
        <xdr:cNvPr id="654" name="テキスト ボックス 653"/>
        <xdr:cNvSpPr txBox="1"/>
      </xdr:nvSpPr>
      <xdr:spPr>
        <a:xfrm>
          <a:off x="13722350" y="13216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77</xdr:row>
      <xdr:rowOff>134620</xdr:rowOff>
    </xdr:from>
    <xdr:to>
      <xdr:col>76</xdr:col>
      <xdr:colOff>165100</xdr:colOff>
      <xdr:row>78</xdr:row>
      <xdr:rowOff>66675</xdr:rowOff>
    </xdr:to>
    <xdr:sp macro="" textlink="">
      <xdr:nvSpPr>
        <xdr:cNvPr id="655" name="楕円 654"/>
        <xdr:cNvSpPr/>
      </xdr:nvSpPr>
      <xdr:spPr>
        <a:xfrm>
          <a:off x="13093700" y="130467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57785</xdr:rowOff>
    </xdr:from>
    <xdr:ext cx="469900" cy="253365"/>
    <xdr:sp macro="" textlink="">
      <xdr:nvSpPr>
        <xdr:cNvPr id="656" name="テキスト ボックス 655"/>
        <xdr:cNvSpPr txBox="1"/>
      </xdr:nvSpPr>
      <xdr:spPr>
        <a:xfrm>
          <a:off x="12928600" y="1313751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29845</xdr:rowOff>
    </xdr:from>
    <xdr:to>
      <xdr:col>72</xdr:col>
      <xdr:colOff>38100</xdr:colOff>
      <xdr:row>78</xdr:row>
      <xdr:rowOff>128905</xdr:rowOff>
    </xdr:to>
    <xdr:sp macro="" textlink="">
      <xdr:nvSpPr>
        <xdr:cNvPr id="657" name="楕円 656"/>
        <xdr:cNvSpPr/>
      </xdr:nvSpPr>
      <xdr:spPr>
        <a:xfrm>
          <a:off x="12299950" y="131095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78</xdr:row>
      <xdr:rowOff>120015</xdr:rowOff>
    </xdr:from>
    <xdr:ext cx="469900" cy="253365"/>
    <xdr:sp macro="" textlink="">
      <xdr:nvSpPr>
        <xdr:cNvPr id="658" name="テキスト ボックス 657"/>
        <xdr:cNvSpPr txBox="1"/>
      </xdr:nvSpPr>
      <xdr:spPr>
        <a:xfrm>
          <a:off x="12134850" y="1319974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77</xdr:row>
      <xdr:rowOff>36830</xdr:rowOff>
    </xdr:from>
    <xdr:to>
      <xdr:col>67</xdr:col>
      <xdr:colOff>101600</xdr:colOff>
      <xdr:row>77</xdr:row>
      <xdr:rowOff>135890</xdr:rowOff>
    </xdr:to>
    <xdr:sp macro="" textlink="">
      <xdr:nvSpPr>
        <xdr:cNvPr id="659" name="楕円 658"/>
        <xdr:cNvSpPr/>
      </xdr:nvSpPr>
      <xdr:spPr>
        <a:xfrm>
          <a:off x="11487150" y="129489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151765</xdr:rowOff>
    </xdr:from>
    <xdr:ext cx="469900" cy="253365"/>
    <xdr:sp macro="" textlink="">
      <xdr:nvSpPr>
        <xdr:cNvPr id="660" name="テキスト ボックス 659"/>
        <xdr:cNvSpPr txBox="1"/>
      </xdr:nvSpPr>
      <xdr:spPr>
        <a:xfrm>
          <a:off x="11322050" y="1272857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55880</xdr:rowOff>
    </xdr:from>
    <xdr:to>
      <xdr:col>89</xdr:col>
      <xdr:colOff>171450</xdr:colOff>
      <xdr:row>85</xdr:row>
      <xdr:rowOff>31115</xdr:rowOff>
    </xdr:to>
    <xdr:sp macro="" textlink="">
      <xdr:nvSpPr>
        <xdr:cNvPr id="661" name="正方形/長方形 660"/>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55880</xdr:rowOff>
    </xdr:from>
    <xdr:to>
      <xdr:col>74</xdr:col>
      <xdr:colOff>0</xdr:colOff>
      <xdr:row>86</xdr:row>
      <xdr:rowOff>136525</xdr:rowOff>
    </xdr:to>
    <xdr:sp macro="" textlink="">
      <xdr:nvSpPr>
        <xdr:cNvPr id="662" name="正方形/長方形 661"/>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86995</xdr:rowOff>
    </xdr:from>
    <xdr:to>
      <xdr:col>74</xdr:col>
      <xdr:colOff>0</xdr:colOff>
      <xdr:row>88</xdr:row>
      <xdr:rowOff>0</xdr:rowOff>
    </xdr:to>
    <xdr:sp macro="" textlink="">
      <xdr:nvSpPr>
        <xdr:cNvPr id="663" name="正方形/長方形 662"/>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55880</xdr:rowOff>
    </xdr:from>
    <xdr:to>
      <xdr:col>79</xdr:col>
      <xdr:colOff>63500</xdr:colOff>
      <xdr:row>86</xdr:row>
      <xdr:rowOff>136525</xdr:rowOff>
    </xdr:to>
    <xdr:sp macro="" textlink="">
      <xdr:nvSpPr>
        <xdr:cNvPr id="664" name="正方形/長方形 663"/>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86995</xdr:rowOff>
    </xdr:from>
    <xdr:to>
      <xdr:col>79</xdr:col>
      <xdr:colOff>63500</xdr:colOff>
      <xdr:row>88</xdr:row>
      <xdr:rowOff>0</xdr:rowOff>
    </xdr:to>
    <xdr:sp macro="" textlink="">
      <xdr:nvSpPr>
        <xdr:cNvPr id="665" name="正方形/長方形 664"/>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55880</xdr:rowOff>
    </xdr:from>
    <xdr:to>
      <xdr:col>85</xdr:col>
      <xdr:colOff>63500</xdr:colOff>
      <xdr:row>86</xdr:row>
      <xdr:rowOff>136525</xdr:rowOff>
    </xdr:to>
    <xdr:sp macro="" textlink="">
      <xdr:nvSpPr>
        <xdr:cNvPr id="666" name="正方形/長方形 665"/>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77</xdr:col>
      <xdr:colOff>63500</xdr:colOff>
      <xdr:row>86</xdr:row>
      <xdr:rowOff>86995</xdr:rowOff>
    </xdr:from>
    <xdr:to>
      <xdr:col>85</xdr:col>
      <xdr:colOff>63500</xdr:colOff>
      <xdr:row>88</xdr:row>
      <xdr:rowOff>0</xdr:rowOff>
    </xdr:to>
    <xdr:sp macro="" textlink="">
      <xdr:nvSpPr>
        <xdr:cNvPr id="667" name="正方形/長方形 666"/>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77,316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24765</xdr:rowOff>
    </xdr:from>
    <xdr:to>
      <xdr:col>89</xdr:col>
      <xdr:colOff>171450</xdr:colOff>
      <xdr:row>101</xdr:row>
      <xdr:rowOff>82550</xdr:rowOff>
    </xdr:to>
    <xdr:sp macro="" textlink="">
      <xdr:nvSpPr>
        <xdr:cNvPr id="668" name="正方形/長方形 667"/>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5715</xdr:rowOff>
    </xdr:from>
    <xdr:ext cx="349885" cy="220345"/>
    <xdr:sp macro="" textlink="">
      <xdr:nvSpPr>
        <xdr:cNvPr id="669" name="テキスト ボックス 668"/>
        <xdr:cNvSpPr txBox="1"/>
      </xdr:nvSpPr>
      <xdr:spPr>
        <a:xfrm>
          <a:off x="11169650" y="14594205"/>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171450</xdr:colOff>
      <xdr:row>101</xdr:row>
      <xdr:rowOff>82550</xdr:rowOff>
    </xdr:to>
    <xdr:cxnSp macro="">
      <xdr:nvCxnSpPr>
        <xdr:cNvPr id="670" name="直線コネクタ 669"/>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171450</xdr:colOff>
      <xdr:row>98</xdr:row>
      <xdr:rowOff>139700</xdr:rowOff>
    </xdr:to>
    <xdr:cxnSp macro="">
      <xdr:nvCxnSpPr>
        <xdr:cNvPr id="671" name="直線コネクタ 670"/>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5745" cy="255905"/>
    <xdr:sp macro="" textlink="">
      <xdr:nvSpPr>
        <xdr:cNvPr id="672" name="テキスト ボックス 671"/>
        <xdr:cNvSpPr txBox="1"/>
      </xdr:nvSpPr>
      <xdr:spPr>
        <a:xfrm>
          <a:off x="10977880" y="164566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171450</xdr:colOff>
      <xdr:row>96</xdr:row>
      <xdr:rowOff>25400</xdr:rowOff>
    </xdr:to>
    <xdr:cxnSp macro="">
      <xdr:nvCxnSpPr>
        <xdr:cNvPr id="673" name="直線コネクタ 672"/>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5630" cy="255905"/>
    <xdr:sp macro="" textlink="">
      <xdr:nvSpPr>
        <xdr:cNvPr id="674" name="テキスト ボックス 673"/>
        <xdr:cNvSpPr txBox="1"/>
      </xdr:nvSpPr>
      <xdr:spPr>
        <a:xfrm>
          <a:off x="10669270" y="159994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171450</xdr:colOff>
      <xdr:row>93</xdr:row>
      <xdr:rowOff>82550</xdr:rowOff>
    </xdr:to>
    <xdr:cxnSp macro="">
      <xdr:nvCxnSpPr>
        <xdr:cNvPr id="675" name="直線コネクタ 674"/>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5630" cy="255905"/>
    <xdr:sp macro="" textlink="">
      <xdr:nvSpPr>
        <xdr:cNvPr id="676" name="テキスト ボックス 675"/>
        <xdr:cNvSpPr txBox="1"/>
      </xdr:nvSpPr>
      <xdr:spPr>
        <a:xfrm>
          <a:off x="10669270" y="15542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136525</xdr:rowOff>
    </xdr:from>
    <xdr:to>
      <xdr:col>89</xdr:col>
      <xdr:colOff>171450</xdr:colOff>
      <xdr:row>90</xdr:row>
      <xdr:rowOff>136525</xdr:rowOff>
    </xdr:to>
    <xdr:cxnSp macro="">
      <xdr:nvCxnSpPr>
        <xdr:cNvPr id="677" name="直線コネクタ 676"/>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165100</xdr:rowOff>
    </xdr:from>
    <xdr:ext cx="595630" cy="252095"/>
    <xdr:sp macro="" textlink="">
      <xdr:nvSpPr>
        <xdr:cNvPr id="678" name="テキスト ボックス 677"/>
        <xdr:cNvSpPr txBox="1"/>
      </xdr:nvSpPr>
      <xdr:spPr>
        <a:xfrm>
          <a:off x="10669270" y="15088870"/>
          <a:ext cx="59563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88</xdr:row>
      <xdr:rowOff>24765</xdr:rowOff>
    </xdr:to>
    <xdr:cxnSp macro="">
      <xdr:nvCxnSpPr>
        <xdr:cNvPr id="679" name="直線コネクタ 678"/>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53340</xdr:rowOff>
    </xdr:from>
    <xdr:ext cx="595630" cy="250190"/>
    <xdr:sp macro="" textlink="">
      <xdr:nvSpPr>
        <xdr:cNvPr id="680" name="テキスト ボックス 679"/>
        <xdr:cNvSpPr txBox="1"/>
      </xdr:nvSpPr>
      <xdr:spPr>
        <a:xfrm>
          <a:off x="10669270" y="1464183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24765</xdr:rowOff>
    </xdr:from>
    <xdr:to>
      <xdr:col>89</xdr:col>
      <xdr:colOff>171450</xdr:colOff>
      <xdr:row>101</xdr:row>
      <xdr:rowOff>82550</xdr:rowOff>
    </xdr:to>
    <xdr:sp macro="" textlink="">
      <xdr:nvSpPr>
        <xdr:cNvPr id="681"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100330</xdr:rowOff>
    </xdr:from>
    <xdr:to>
      <xdr:col>85</xdr:col>
      <xdr:colOff>126365</xdr:colOff>
      <xdr:row>98</xdr:row>
      <xdr:rowOff>74930</xdr:rowOff>
    </xdr:to>
    <xdr:cxnSp macro="">
      <xdr:nvCxnSpPr>
        <xdr:cNvPr id="682" name="直線コネクタ 681"/>
        <xdr:cNvCxnSpPr/>
      </xdr:nvCxnSpPr>
      <xdr:spPr>
        <a:xfrm flipV="1">
          <a:off x="14698345" y="15530830"/>
          <a:ext cx="1270" cy="1003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98</xdr:row>
      <xdr:rowOff>78105</xdr:rowOff>
    </xdr:from>
    <xdr:ext cx="534670" cy="255905"/>
    <xdr:sp macro="" textlink="">
      <xdr:nvSpPr>
        <xdr:cNvPr id="683" name="公債費最小値テキスト"/>
        <xdr:cNvSpPr txBox="1"/>
      </xdr:nvSpPr>
      <xdr:spPr>
        <a:xfrm>
          <a:off x="14744700" y="165373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14,251</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74930</xdr:rowOff>
    </xdr:from>
    <xdr:to>
      <xdr:col>86</xdr:col>
      <xdr:colOff>25400</xdr:colOff>
      <xdr:row>98</xdr:row>
      <xdr:rowOff>74930</xdr:rowOff>
    </xdr:to>
    <xdr:cxnSp macro="">
      <xdr:nvCxnSpPr>
        <xdr:cNvPr id="684" name="直線コネクタ 683"/>
        <xdr:cNvCxnSpPr/>
      </xdr:nvCxnSpPr>
      <xdr:spPr>
        <a:xfrm>
          <a:off x="14611350" y="16534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91</xdr:row>
      <xdr:rowOff>46990</xdr:rowOff>
    </xdr:from>
    <xdr:ext cx="598805" cy="259080"/>
    <xdr:sp macro="" textlink="">
      <xdr:nvSpPr>
        <xdr:cNvPr id="685" name="公債費最大値テキスト"/>
        <xdr:cNvSpPr txBox="1"/>
      </xdr:nvSpPr>
      <xdr:spPr>
        <a:xfrm>
          <a:off x="14744700" y="15306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233,582</a:t>
          </a:r>
          <a:endParaRPr kumimoji="1" lang="ja-JP" altLang="en-US" sz="1000" b="1">
            <a:latin typeface="ＭＳ Ｐゴシック"/>
          </a:endParaRPr>
        </a:p>
      </xdr:txBody>
    </xdr:sp>
    <xdr:clientData/>
  </xdr:oneCellAnchor>
  <xdr:twoCellAnchor>
    <xdr:from>
      <xdr:col>85</xdr:col>
      <xdr:colOff>38100</xdr:colOff>
      <xdr:row>92</xdr:row>
      <xdr:rowOff>100330</xdr:rowOff>
    </xdr:from>
    <xdr:to>
      <xdr:col>86</xdr:col>
      <xdr:colOff>25400</xdr:colOff>
      <xdr:row>92</xdr:row>
      <xdr:rowOff>100330</xdr:rowOff>
    </xdr:to>
    <xdr:cxnSp macro="">
      <xdr:nvCxnSpPr>
        <xdr:cNvPr id="686" name="直線コネクタ 685"/>
        <xdr:cNvCxnSpPr/>
      </xdr:nvCxnSpPr>
      <xdr:spPr>
        <a:xfrm>
          <a:off x="14611350" y="155308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85090</xdr:rowOff>
    </xdr:from>
    <xdr:to>
      <xdr:col>85</xdr:col>
      <xdr:colOff>127000</xdr:colOff>
      <xdr:row>97</xdr:row>
      <xdr:rowOff>118745</xdr:rowOff>
    </xdr:to>
    <xdr:cxnSp macro="">
      <xdr:nvCxnSpPr>
        <xdr:cNvPr id="687" name="直線コネクタ 686"/>
        <xdr:cNvCxnSpPr/>
      </xdr:nvCxnSpPr>
      <xdr:spPr>
        <a:xfrm flipV="1">
          <a:off x="13938250" y="16372840"/>
          <a:ext cx="762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171450</xdr:colOff>
      <xdr:row>95</xdr:row>
      <xdr:rowOff>164465</xdr:rowOff>
    </xdr:from>
    <xdr:ext cx="534670" cy="259080"/>
    <xdr:sp macro="" textlink="">
      <xdr:nvSpPr>
        <xdr:cNvPr id="688" name="公債費平均値テキスト"/>
        <xdr:cNvSpPr txBox="1"/>
      </xdr:nvSpPr>
      <xdr:spPr>
        <a:xfrm>
          <a:off x="14744700" y="1610931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63,527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141605</xdr:rowOff>
    </xdr:from>
    <xdr:to>
      <xdr:col>85</xdr:col>
      <xdr:colOff>171450</xdr:colOff>
      <xdr:row>97</xdr:row>
      <xdr:rowOff>71755</xdr:rowOff>
    </xdr:to>
    <xdr:sp macro="" textlink="">
      <xdr:nvSpPr>
        <xdr:cNvPr id="689" name="フローチャート: 判断 688"/>
        <xdr:cNvSpPr/>
      </xdr:nvSpPr>
      <xdr:spPr>
        <a:xfrm>
          <a:off x="14649450" y="1625790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118745</xdr:rowOff>
    </xdr:from>
    <xdr:to>
      <xdr:col>81</xdr:col>
      <xdr:colOff>50800</xdr:colOff>
      <xdr:row>97</xdr:row>
      <xdr:rowOff>135255</xdr:rowOff>
    </xdr:to>
    <xdr:cxnSp macro="">
      <xdr:nvCxnSpPr>
        <xdr:cNvPr id="690" name="直線コネクタ 689"/>
        <xdr:cNvCxnSpPr/>
      </xdr:nvCxnSpPr>
      <xdr:spPr>
        <a:xfrm flipV="1">
          <a:off x="13144500" y="16406495"/>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136525</xdr:rowOff>
    </xdr:from>
    <xdr:to>
      <xdr:col>81</xdr:col>
      <xdr:colOff>101600</xdr:colOff>
      <xdr:row>97</xdr:row>
      <xdr:rowOff>66675</xdr:rowOff>
    </xdr:to>
    <xdr:sp macro="" textlink="">
      <xdr:nvSpPr>
        <xdr:cNvPr id="691" name="フローチャート: 判断 690"/>
        <xdr:cNvSpPr/>
      </xdr:nvSpPr>
      <xdr:spPr>
        <a:xfrm>
          <a:off x="13887450" y="1625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83820</xdr:rowOff>
    </xdr:from>
    <xdr:ext cx="531495" cy="259080"/>
    <xdr:sp macro="" textlink="">
      <xdr:nvSpPr>
        <xdr:cNvPr id="692" name="テキスト ボックス 691"/>
        <xdr:cNvSpPr txBox="1"/>
      </xdr:nvSpPr>
      <xdr:spPr>
        <a:xfrm>
          <a:off x="13709015" y="160286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171450</xdr:colOff>
      <xdr:row>97</xdr:row>
      <xdr:rowOff>135255</xdr:rowOff>
    </xdr:from>
    <xdr:to>
      <xdr:col>76</xdr:col>
      <xdr:colOff>114300</xdr:colOff>
      <xdr:row>97</xdr:row>
      <xdr:rowOff>153670</xdr:rowOff>
    </xdr:to>
    <xdr:cxnSp macro="">
      <xdr:nvCxnSpPr>
        <xdr:cNvPr id="693" name="直線コネクタ 692"/>
        <xdr:cNvCxnSpPr/>
      </xdr:nvCxnSpPr>
      <xdr:spPr>
        <a:xfrm flipV="1">
          <a:off x="12344400" y="16423005"/>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143510</xdr:rowOff>
    </xdr:from>
    <xdr:to>
      <xdr:col>76</xdr:col>
      <xdr:colOff>165100</xdr:colOff>
      <xdr:row>97</xdr:row>
      <xdr:rowOff>73025</xdr:rowOff>
    </xdr:to>
    <xdr:sp macro="" textlink="">
      <xdr:nvSpPr>
        <xdr:cNvPr id="694" name="フローチャート: 判断 693"/>
        <xdr:cNvSpPr/>
      </xdr:nvSpPr>
      <xdr:spPr>
        <a:xfrm>
          <a:off x="13093700" y="16259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90170</xdr:rowOff>
    </xdr:from>
    <xdr:ext cx="534670" cy="259080"/>
    <xdr:sp macro="" textlink="">
      <xdr:nvSpPr>
        <xdr:cNvPr id="695" name="テキスト ボックス 694"/>
        <xdr:cNvSpPr txBox="1"/>
      </xdr:nvSpPr>
      <xdr:spPr>
        <a:xfrm>
          <a:off x="12896215" y="160350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97</xdr:row>
      <xdr:rowOff>153670</xdr:rowOff>
    </xdr:from>
    <xdr:to>
      <xdr:col>71</xdr:col>
      <xdr:colOff>171450</xdr:colOff>
      <xdr:row>97</xdr:row>
      <xdr:rowOff>163830</xdr:rowOff>
    </xdr:to>
    <xdr:cxnSp macro="">
      <xdr:nvCxnSpPr>
        <xdr:cNvPr id="696" name="直線コネクタ 695"/>
        <xdr:cNvCxnSpPr/>
      </xdr:nvCxnSpPr>
      <xdr:spPr>
        <a:xfrm flipV="1">
          <a:off x="11537950" y="16441420"/>
          <a:ext cx="80645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158115</xdr:rowOff>
    </xdr:from>
    <xdr:to>
      <xdr:col>72</xdr:col>
      <xdr:colOff>38100</xdr:colOff>
      <xdr:row>97</xdr:row>
      <xdr:rowOff>88265</xdr:rowOff>
    </xdr:to>
    <xdr:sp macro="" textlink="">
      <xdr:nvSpPr>
        <xdr:cNvPr id="697" name="フローチャート: 判断 696"/>
        <xdr:cNvSpPr/>
      </xdr:nvSpPr>
      <xdr:spPr>
        <a:xfrm>
          <a:off x="12299950" y="162744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95</xdr:row>
      <xdr:rowOff>104775</xdr:rowOff>
    </xdr:from>
    <xdr:ext cx="531495" cy="259080"/>
    <xdr:sp macro="" textlink="">
      <xdr:nvSpPr>
        <xdr:cNvPr id="698" name="テキスト ボックス 697"/>
        <xdr:cNvSpPr txBox="1"/>
      </xdr:nvSpPr>
      <xdr:spPr>
        <a:xfrm>
          <a:off x="12102465" y="160496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59,801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167005</xdr:rowOff>
    </xdr:from>
    <xdr:to>
      <xdr:col>67</xdr:col>
      <xdr:colOff>101600</xdr:colOff>
      <xdr:row>97</xdr:row>
      <xdr:rowOff>97790</xdr:rowOff>
    </xdr:to>
    <xdr:sp macro="" textlink="">
      <xdr:nvSpPr>
        <xdr:cNvPr id="699" name="フローチャート: 判断 698"/>
        <xdr:cNvSpPr/>
      </xdr:nvSpPr>
      <xdr:spPr>
        <a:xfrm>
          <a:off x="11487150" y="162833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95</xdr:row>
      <xdr:rowOff>113665</xdr:rowOff>
    </xdr:from>
    <xdr:ext cx="531495" cy="258445"/>
    <xdr:sp macro="" textlink="">
      <xdr:nvSpPr>
        <xdr:cNvPr id="700" name="テキスト ボックス 699"/>
        <xdr:cNvSpPr txBox="1"/>
      </xdr:nvSpPr>
      <xdr:spPr>
        <a:xfrm>
          <a:off x="11308715" y="1605851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57,899</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1" name="テキスト ボックス 700"/>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58825" cy="259080"/>
    <xdr:sp macro="" textlink="">
      <xdr:nvSpPr>
        <xdr:cNvPr id="702" name="テキスト ボックス 701"/>
        <xdr:cNvSpPr txBox="1"/>
      </xdr:nvSpPr>
      <xdr:spPr>
        <a:xfrm>
          <a:off x="137668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3" name="テキスト ボックス 702"/>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70</xdr:col>
      <xdr:colOff>171450</xdr:colOff>
      <xdr:row>101</xdr:row>
      <xdr:rowOff>80010</xdr:rowOff>
    </xdr:from>
    <xdr:ext cx="762000" cy="259080"/>
    <xdr:sp macro="" textlink="">
      <xdr:nvSpPr>
        <xdr:cNvPr id="704" name="テキスト ボックス 703"/>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58825" cy="259080"/>
    <xdr:sp macro="" textlink="">
      <xdr:nvSpPr>
        <xdr:cNvPr id="705" name="テキスト ボックス 704"/>
        <xdr:cNvSpPr txBox="1"/>
      </xdr:nvSpPr>
      <xdr:spPr>
        <a:xfrm>
          <a:off x="11366500" y="170535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85</xdr:col>
      <xdr:colOff>76200</xdr:colOff>
      <xdr:row>97</xdr:row>
      <xdr:rowOff>34290</xdr:rowOff>
    </xdr:from>
    <xdr:to>
      <xdr:col>85</xdr:col>
      <xdr:colOff>171450</xdr:colOff>
      <xdr:row>97</xdr:row>
      <xdr:rowOff>135890</xdr:rowOff>
    </xdr:to>
    <xdr:sp macro="" textlink="">
      <xdr:nvSpPr>
        <xdr:cNvPr id="706" name="楕円 705"/>
        <xdr:cNvSpPr/>
      </xdr:nvSpPr>
      <xdr:spPr>
        <a:xfrm>
          <a:off x="14649450" y="163220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171450</xdr:colOff>
      <xdr:row>97</xdr:row>
      <xdr:rowOff>12700</xdr:rowOff>
    </xdr:from>
    <xdr:ext cx="534670" cy="259080"/>
    <xdr:sp macro="" textlink="">
      <xdr:nvSpPr>
        <xdr:cNvPr id="707" name="公債費該当値テキスト"/>
        <xdr:cNvSpPr txBox="1"/>
      </xdr:nvSpPr>
      <xdr:spPr>
        <a:xfrm>
          <a:off x="14744700" y="163004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49,413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97</xdr:row>
      <xdr:rowOff>67945</xdr:rowOff>
    </xdr:from>
    <xdr:to>
      <xdr:col>81</xdr:col>
      <xdr:colOff>101600</xdr:colOff>
      <xdr:row>97</xdr:row>
      <xdr:rowOff>169545</xdr:rowOff>
    </xdr:to>
    <xdr:sp macro="" textlink="">
      <xdr:nvSpPr>
        <xdr:cNvPr id="708" name="楕円 707"/>
        <xdr:cNvSpPr/>
      </xdr:nvSpPr>
      <xdr:spPr>
        <a:xfrm>
          <a:off x="13887450" y="1635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160655</xdr:rowOff>
    </xdr:from>
    <xdr:ext cx="531495" cy="259080"/>
    <xdr:sp macro="" textlink="">
      <xdr:nvSpPr>
        <xdr:cNvPr id="709" name="テキスト ボックス 708"/>
        <xdr:cNvSpPr txBox="1"/>
      </xdr:nvSpPr>
      <xdr:spPr>
        <a:xfrm>
          <a:off x="13709015" y="1644840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84455</xdr:rowOff>
    </xdr:from>
    <xdr:to>
      <xdr:col>76</xdr:col>
      <xdr:colOff>165100</xdr:colOff>
      <xdr:row>98</xdr:row>
      <xdr:rowOff>14605</xdr:rowOff>
    </xdr:to>
    <xdr:sp macro="" textlink="">
      <xdr:nvSpPr>
        <xdr:cNvPr id="710" name="楕円 709"/>
        <xdr:cNvSpPr/>
      </xdr:nvSpPr>
      <xdr:spPr>
        <a:xfrm>
          <a:off x="1309370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6350</xdr:rowOff>
    </xdr:from>
    <xdr:ext cx="534670" cy="255905"/>
    <xdr:sp macro="" textlink="">
      <xdr:nvSpPr>
        <xdr:cNvPr id="711" name="テキスト ボックス 710"/>
        <xdr:cNvSpPr txBox="1"/>
      </xdr:nvSpPr>
      <xdr:spPr>
        <a:xfrm>
          <a:off x="12896215" y="1646555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38,492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97</xdr:row>
      <xdr:rowOff>102870</xdr:rowOff>
    </xdr:from>
    <xdr:to>
      <xdr:col>72</xdr:col>
      <xdr:colOff>38100</xdr:colOff>
      <xdr:row>98</xdr:row>
      <xdr:rowOff>33020</xdr:rowOff>
    </xdr:to>
    <xdr:sp macro="" textlink="">
      <xdr:nvSpPr>
        <xdr:cNvPr id="712" name="楕円 711"/>
        <xdr:cNvSpPr/>
      </xdr:nvSpPr>
      <xdr:spPr>
        <a:xfrm>
          <a:off x="12299950" y="163906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98</xdr:row>
      <xdr:rowOff>24130</xdr:rowOff>
    </xdr:from>
    <xdr:ext cx="531495" cy="259080"/>
    <xdr:sp macro="" textlink="">
      <xdr:nvSpPr>
        <xdr:cNvPr id="713" name="テキスト ボックス 712"/>
        <xdr:cNvSpPr txBox="1"/>
      </xdr:nvSpPr>
      <xdr:spPr>
        <a:xfrm>
          <a:off x="12102465" y="164833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34,503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97</xdr:row>
      <xdr:rowOff>113030</xdr:rowOff>
    </xdr:from>
    <xdr:to>
      <xdr:col>67</xdr:col>
      <xdr:colOff>101600</xdr:colOff>
      <xdr:row>98</xdr:row>
      <xdr:rowOff>43180</xdr:rowOff>
    </xdr:to>
    <xdr:sp macro="" textlink="">
      <xdr:nvSpPr>
        <xdr:cNvPr id="714" name="楕円 713"/>
        <xdr:cNvSpPr/>
      </xdr:nvSpPr>
      <xdr:spPr>
        <a:xfrm>
          <a:off x="11487150" y="1640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98</xdr:row>
      <xdr:rowOff>34290</xdr:rowOff>
    </xdr:from>
    <xdr:ext cx="531495" cy="259080"/>
    <xdr:sp macro="" textlink="">
      <xdr:nvSpPr>
        <xdr:cNvPr id="715" name="テキスト ボックス 714"/>
        <xdr:cNvSpPr txBox="1"/>
      </xdr:nvSpPr>
      <xdr:spPr>
        <a:xfrm>
          <a:off x="11308715" y="164934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32,278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55880</xdr:rowOff>
    </xdr:from>
    <xdr:to>
      <xdr:col>120</xdr:col>
      <xdr:colOff>114300</xdr:colOff>
      <xdr:row>25</xdr:row>
      <xdr:rowOff>31115</xdr:rowOff>
    </xdr:to>
    <xdr:sp macro="" textlink="">
      <xdr:nvSpPr>
        <xdr:cNvPr id="716" name="正方形/長方形 715"/>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55880</xdr:rowOff>
    </xdr:from>
    <xdr:to>
      <xdr:col>104</xdr:col>
      <xdr:colOff>127000</xdr:colOff>
      <xdr:row>26</xdr:row>
      <xdr:rowOff>136525</xdr:rowOff>
    </xdr:to>
    <xdr:sp macro="" textlink="">
      <xdr:nvSpPr>
        <xdr:cNvPr id="717" name="正方形/長方形 716"/>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86995</xdr:rowOff>
    </xdr:from>
    <xdr:to>
      <xdr:col>104</xdr:col>
      <xdr:colOff>127000</xdr:colOff>
      <xdr:row>28</xdr:row>
      <xdr:rowOff>0</xdr:rowOff>
    </xdr:to>
    <xdr:sp macro="" textlink="">
      <xdr:nvSpPr>
        <xdr:cNvPr id="718" name="正方形/長方形 717"/>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55880</xdr:rowOff>
    </xdr:from>
    <xdr:to>
      <xdr:col>110</xdr:col>
      <xdr:colOff>0</xdr:colOff>
      <xdr:row>26</xdr:row>
      <xdr:rowOff>136525</xdr:rowOff>
    </xdr:to>
    <xdr:sp macro="" textlink="">
      <xdr:nvSpPr>
        <xdr:cNvPr id="719" name="正方形/長方形 718"/>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86995</xdr:rowOff>
    </xdr:from>
    <xdr:to>
      <xdr:col>110</xdr:col>
      <xdr:colOff>0</xdr:colOff>
      <xdr:row>28</xdr:row>
      <xdr:rowOff>0</xdr:rowOff>
    </xdr:to>
    <xdr:sp macro="" textlink="">
      <xdr:nvSpPr>
        <xdr:cNvPr id="720" name="正方形/長方形 719"/>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55880</xdr:rowOff>
    </xdr:from>
    <xdr:to>
      <xdr:col>116</xdr:col>
      <xdr:colOff>0</xdr:colOff>
      <xdr:row>26</xdr:row>
      <xdr:rowOff>136525</xdr:rowOff>
    </xdr:to>
    <xdr:sp macro="" textlink="">
      <xdr:nvSpPr>
        <xdr:cNvPr id="721" name="正方形/長方形 720"/>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26</xdr:row>
      <xdr:rowOff>86995</xdr:rowOff>
    </xdr:from>
    <xdr:to>
      <xdr:col>116</xdr:col>
      <xdr:colOff>0</xdr:colOff>
      <xdr:row>28</xdr:row>
      <xdr:rowOff>0</xdr:rowOff>
    </xdr:to>
    <xdr:sp macro="" textlink="">
      <xdr:nvSpPr>
        <xdr:cNvPr id="722" name="正方形/長方形 721"/>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24765</xdr:rowOff>
    </xdr:from>
    <xdr:to>
      <xdr:col>120</xdr:col>
      <xdr:colOff>114300</xdr:colOff>
      <xdr:row>41</xdr:row>
      <xdr:rowOff>80645</xdr:rowOff>
    </xdr:to>
    <xdr:sp macro="" textlink="">
      <xdr:nvSpPr>
        <xdr:cNvPr id="723" name="正方形/長方形 722"/>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5715</xdr:rowOff>
    </xdr:from>
    <xdr:ext cx="346710" cy="220345"/>
    <xdr:sp macro="" textlink="">
      <xdr:nvSpPr>
        <xdr:cNvPr id="724" name="テキスト ボックス 723"/>
        <xdr:cNvSpPr txBox="1"/>
      </xdr:nvSpPr>
      <xdr:spPr>
        <a:xfrm>
          <a:off x="16440150" y="45358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80645</xdr:rowOff>
    </xdr:from>
    <xdr:to>
      <xdr:col>120</xdr:col>
      <xdr:colOff>114300</xdr:colOff>
      <xdr:row>41</xdr:row>
      <xdr:rowOff>80645</xdr:rowOff>
    </xdr:to>
    <xdr:cxnSp macro="">
      <xdr:nvCxnSpPr>
        <xdr:cNvPr id="725" name="直線コネクタ 724"/>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96520</xdr:rowOff>
    </xdr:from>
    <xdr:to>
      <xdr:col>120</xdr:col>
      <xdr:colOff>114300</xdr:colOff>
      <xdr:row>39</xdr:row>
      <xdr:rowOff>96520</xdr:rowOff>
    </xdr:to>
    <xdr:cxnSp macro="">
      <xdr:nvCxnSpPr>
        <xdr:cNvPr id="726" name="直線コネクタ 725"/>
        <xdr:cNvCxnSpPr/>
      </xdr:nvCxnSpPr>
      <xdr:spPr>
        <a:xfrm>
          <a:off x="164592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125730</xdr:rowOff>
    </xdr:from>
    <xdr:ext cx="245745" cy="250190"/>
    <xdr:sp macro="" textlink="">
      <xdr:nvSpPr>
        <xdr:cNvPr id="727" name="テキスト ボックス 726"/>
        <xdr:cNvSpPr txBox="1"/>
      </xdr:nvSpPr>
      <xdr:spPr>
        <a:xfrm>
          <a:off x="16248380" y="649986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112395</xdr:rowOff>
    </xdr:from>
    <xdr:to>
      <xdr:col>120</xdr:col>
      <xdr:colOff>114300</xdr:colOff>
      <xdr:row>37</xdr:row>
      <xdr:rowOff>112395</xdr:rowOff>
    </xdr:to>
    <xdr:cxnSp macro="">
      <xdr:nvCxnSpPr>
        <xdr:cNvPr id="728" name="直線コネクタ 727"/>
        <xdr:cNvCxnSpPr/>
      </xdr:nvCxnSpPr>
      <xdr:spPr>
        <a:xfrm>
          <a:off x="164592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140970</xdr:rowOff>
    </xdr:from>
    <xdr:ext cx="464185" cy="250190"/>
    <xdr:sp macro="" textlink="">
      <xdr:nvSpPr>
        <xdr:cNvPr id="729" name="テキスト ボックス 728"/>
        <xdr:cNvSpPr txBox="1"/>
      </xdr:nvSpPr>
      <xdr:spPr>
        <a:xfrm>
          <a:off x="16048990" y="617982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35</xdr:row>
      <xdr:rowOff>128905</xdr:rowOff>
    </xdr:from>
    <xdr:to>
      <xdr:col>120</xdr:col>
      <xdr:colOff>114300</xdr:colOff>
      <xdr:row>35</xdr:row>
      <xdr:rowOff>128905</xdr:rowOff>
    </xdr:to>
    <xdr:cxnSp macro="">
      <xdr:nvCxnSpPr>
        <xdr:cNvPr id="730" name="直線コネクタ 729"/>
        <xdr:cNvCxnSpPr/>
      </xdr:nvCxnSpPr>
      <xdr:spPr>
        <a:xfrm>
          <a:off x="164592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156845</xdr:rowOff>
    </xdr:from>
    <xdr:ext cx="464185" cy="253365"/>
    <xdr:sp macro="" textlink="">
      <xdr:nvSpPr>
        <xdr:cNvPr id="731" name="テキスト ボックス 730"/>
        <xdr:cNvSpPr txBox="1"/>
      </xdr:nvSpPr>
      <xdr:spPr>
        <a:xfrm>
          <a:off x="16048990" y="586041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144780</xdr:rowOff>
    </xdr:from>
    <xdr:to>
      <xdr:col>120</xdr:col>
      <xdr:colOff>114300</xdr:colOff>
      <xdr:row>33</xdr:row>
      <xdr:rowOff>144780</xdr:rowOff>
    </xdr:to>
    <xdr:cxnSp macro="">
      <xdr:nvCxnSpPr>
        <xdr:cNvPr id="732" name="直線コネクタ 731"/>
        <xdr:cNvCxnSpPr/>
      </xdr:nvCxnSpPr>
      <xdr:spPr>
        <a:xfrm>
          <a:off x="164592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5715</xdr:rowOff>
    </xdr:from>
    <xdr:ext cx="464185" cy="253365"/>
    <xdr:sp macro="" textlink="">
      <xdr:nvSpPr>
        <xdr:cNvPr id="733" name="テキスト ボックス 732"/>
        <xdr:cNvSpPr txBox="1"/>
      </xdr:nvSpPr>
      <xdr:spPr>
        <a:xfrm>
          <a:off x="16048990" y="554164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161290</xdr:rowOff>
    </xdr:from>
    <xdr:to>
      <xdr:col>120</xdr:col>
      <xdr:colOff>114300</xdr:colOff>
      <xdr:row>31</xdr:row>
      <xdr:rowOff>161290</xdr:rowOff>
    </xdr:to>
    <xdr:cxnSp macro="">
      <xdr:nvCxnSpPr>
        <xdr:cNvPr id="734" name="直線コネクタ 733"/>
        <xdr:cNvCxnSpPr/>
      </xdr:nvCxnSpPr>
      <xdr:spPr>
        <a:xfrm>
          <a:off x="164592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21590</xdr:rowOff>
    </xdr:from>
    <xdr:ext cx="464185" cy="252730"/>
    <xdr:sp macro="" textlink="">
      <xdr:nvSpPr>
        <xdr:cNvPr id="735" name="テキスト ボックス 734"/>
        <xdr:cNvSpPr txBox="1"/>
      </xdr:nvSpPr>
      <xdr:spPr>
        <a:xfrm>
          <a:off x="16048990" y="5222240"/>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30</xdr:row>
      <xdr:rowOff>8255</xdr:rowOff>
    </xdr:from>
    <xdr:to>
      <xdr:col>120</xdr:col>
      <xdr:colOff>114300</xdr:colOff>
      <xdr:row>30</xdr:row>
      <xdr:rowOff>8255</xdr:rowOff>
    </xdr:to>
    <xdr:cxnSp macro="">
      <xdr:nvCxnSpPr>
        <xdr:cNvPr id="736" name="直線コネクタ 735"/>
        <xdr:cNvCxnSpPr/>
      </xdr:nvCxnSpPr>
      <xdr:spPr>
        <a:xfrm>
          <a:off x="164592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37465</xdr:rowOff>
    </xdr:from>
    <xdr:ext cx="464185" cy="253365"/>
    <xdr:sp macro="" textlink="">
      <xdr:nvSpPr>
        <xdr:cNvPr id="737" name="テキスト ボックス 736"/>
        <xdr:cNvSpPr txBox="1"/>
      </xdr:nvSpPr>
      <xdr:spPr>
        <a:xfrm>
          <a:off x="16048990" y="490283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53340</xdr:rowOff>
    </xdr:from>
    <xdr:ext cx="464185" cy="250190"/>
    <xdr:sp macro="" textlink="">
      <xdr:nvSpPr>
        <xdr:cNvPr id="739" name="テキスト ボックス 738"/>
        <xdr:cNvSpPr txBox="1"/>
      </xdr:nvSpPr>
      <xdr:spPr>
        <a:xfrm>
          <a:off x="16048990" y="4583430"/>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28</xdr:row>
      <xdr:rowOff>24765</xdr:rowOff>
    </xdr:from>
    <xdr:to>
      <xdr:col>120</xdr:col>
      <xdr:colOff>114300</xdr:colOff>
      <xdr:row>41</xdr:row>
      <xdr:rowOff>80645</xdr:rowOff>
    </xdr:to>
    <xdr:sp macro="" textlink="">
      <xdr:nvSpPr>
        <xdr:cNvPr id="740"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105410</xdr:rowOff>
    </xdr:from>
    <xdr:to>
      <xdr:col>116</xdr:col>
      <xdr:colOff>62865</xdr:colOff>
      <xdr:row>39</xdr:row>
      <xdr:rowOff>96520</xdr:rowOff>
    </xdr:to>
    <xdr:cxnSp macro="">
      <xdr:nvCxnSpPr>
        <xdr:cNvPr id="741" name="直線コネクタ 740"/>
        <xdr:cNvCxnSpPr/>
      </xdr:nvCxnSpPr>
      <xdr:spPr>
        <a:xfrm flipV="1">
          <a:off x="19949795" y="5138420"/>
          <a:ext cx="1270" cy="1499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100330</xdr:rowOff>
    </xdr:from>
    <xdr:ext cx="249555" cy="253365"/>
    <xdr:sp macro="" textlink="">
      <xdr:nvSpPr>
        <xdr:cNvPr id="742" name="諸支出金最小値テキスト"/>
        <xdr:cNvSpPr txBox="1"/>
      </xdr:nvSpPr>
      <xdr:spPr>
        <a:xfrm>
          <a:off x="20002500" y="6642100"/>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96520</xdr:rowOff>
    </xdr:from>
    <xdr:to>
      <xdr:col>116</xdr:col>
      <xdr:colOff>152400</xdr:colOff>
      <xdr:row>39</xdr:row>
      <xdr:rowOff>96520</xdr:rowOff>
    </xdr:to>
    <xdr:cxnSp macro="">
      <xdr:nvCxnSpPr>
        <xdr:cNvPr id="743" name="直線コネクタ 742"/>
        <xdr:cNvCxnSpPr/>
      </xdr:nvCxnSpPr>
      <xdr:spPr>
        <a:xfrm>
          <a:off x="198818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52705</xdr:rowOff>
    </xdr:from>
    <xdr:ext cx="469900" cy="250190"/>
    <xdr:sp macro="" textlink="">
      <xdr:nvSpPr>
        <xdr:cNvPr id="744" name="諸支出金最大値テキスト"/>
        <xdr:cNvSpPr txBox="1"/>
      </xdr:nvSpPr>
      <xdr:spPr>
        <a:xfrm>
          <a:off x="20002500" y="491807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4,700</a:t>
          </a:r>
          <a:endParaRPr kumimoji="1" lang="ja-JP" altLang="en-US" sz="1000" b="1">
            <a:latin typeface="ＭＳ Ｐゴシック"/>
          </a:endParaRPr>
        </a:p>
      </xdr:txBody>
    </xdr:sp>
    <xdr:clientData/>
  </xdr:oneCellAnchor>
  <xdr:twoCellAnchor>
    <xdr:from>
      <xdr:col>115</xdr:col>
      <xdr:colOff>165100</xdr:colOff>
      <xdr:row>30</xdr:row>
      <xdr:rowOff>105410</xdr:rowOff>
    </xdr:from>
    <xdr:to>
      <xdr:col>116</xdr:col>
      <xdr:colOff>152400</xdr:colOff>
      <xdr:row>30</xdr:row>
      <xdr:rowOff>105410</xdr:rowOff>
    </xdr:to>
    <xdr:cxnSp macro="">
      <xdr:nvCxnSpPr>
        <xdr:cNvPr id="745" name="直線コネクタ 744"/>
        <xdr:cNvCxnSpPr/>
      </xdr:nvCxnSpPr>
      <xdr:spPr>
        <a:xfrm>
          <a:off x="19881850" y="51384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39</xdr:row>
      <xdr:rowOff>96520</xdr:rowOff>
    </xdr:from>
    <xdr:to>
      <xdr:col>116</xdr:col>
      <xdr:colOff>63500</xdr:colOff>
      <xdr:row>39</xdr:row>
      <xdr:rowOff>96520</xdr:rowOff>
    </xdr:to>
    <xdr:cxnSp macro="">
      <xdr:nvCxnSpPr>
        <xdr:cNvPr id="746" name="直線コネクタ 745"/>
        <xdr:cNvCxnSpPr/>
      </xdr:nvCxnSpPr>
      <xdr:spPr>
        <a:xfrm>
          <a:off x="19202400" y="66382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8890</xdr:rowOff>
    </xdr:from>
    <xdr:ext cx="378460" cy="253365"/>
    <xdr:sp macro="" textlink="">
      <xdr:nvSpPr>
        <xdr:cNvPr id="747" name="諸支出金平均値テキスト"/>
        <xdr:cNvSpPr txBox="1"/>
      </xdr:nvSpPr>
      <xdr:spPr>
        <a:xfrm>
          <a:off x="20002500" y="6383020"/>
          <a:ext cx="37846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154305</xdr:rowOff>
    </xdr:from>
    <xdr:to>
      <xdr:col>116</xdr:col>
      <xdr:colOff>114300</xdr:colOff>
      <xdr:row>39</xdr:row>
      <xdr:rowOff>86360</xdr:rowOff>
    </xdr:to>
    <xdr:sp macro="" textlink="">
      <xdr:nvSpPr>
        <xdr:cNvPr id="748" name="フローチャート: 判断 747"/>
        <xdr:cNvSpPr/>
      </xdr:nvSpPr>
      <xdr:spPr>
        <a:xfrm>
          <a:off x="19900900" y="652843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96520</xdr:rowOff>
    </xdr:from>
    <xdr:to>
      <xdr:col>111</xdr:col>
      <xdr:colOff>171450</xdr:colOff>
      <xdr:row>39</xdr:row>
      <xdr:rowOff>96520</xdr:rowOff>
    </xdr:to>
    <xdr:cxnSp macro="">
      <xdr:nvCxnSpPr>
        <xdr:cNvPr id="749" name="直線コネクタ 748"/>
        <xdr:cNvCxnSpPr/>
      </xdr:nvCxnSpPr>
      <xdr:spPr>
        <a:xfrm>
          <a:off x="18395950" y="663829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25400</xdr:rowOff>
    </xdr:from>
    <xdr:to>
      <xdr:col>112</xdr:col>
      <xdr:colOff>38100</xdr:colOff>
      <xdr:row>39</xdr:row>
      <xdr:rowOff>125095</xdr:rowOff>
    </xdr:to>
    <xdr:sp macro="" textlink="">
      <xdr:nvSpPr>
        <xdr:cNvPr id="750" name="フローチャート: 判断 749"/>
        <xdr:cNvSpPr/>
      </xdr:nvSpPr>
      <xdr:spPr>
        <a:xfrm>
          <a:off x="19157950" y="65671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140970</xdr:rowOff>
    </xdr:from>
    <xdr:ext cx="310515" cy="250190"/>
    <xdr:sp macro="" textlink="">
      <xdr:nvSpPr>
        <xdr:cNvPr id="751" name="テキスト ボックス 750"/>
        <xdr:cNvSpPr txBox="1"/>
      </xdr:nvSpPr>
      <xdr:spPr>
        <a:xfrm>
          <a:off x="19051905" y="6347460"/>
          <a:ext cx="3105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96520</xdr:rowOff>
    </xdr:from>
    <xdr:to>
      <xdr:col>107</xdr:col>
      <xdr:colOff>50800</xdr:colOff>
      <xdr:row>39</xdr:row>
      <xdr:rowOff>96520</xdr:rowOff>
    </xdr:to>
    <xdr:cxnSp macro="">
      <xdr:nvCxnSpPr>
        <xdr:cNvPr id="752" name="直線コネクタ 751"/>
        <xdr:cNvCxnSpPr/>
      </xdr:nvCxnSpPr>
      <xdr:spPr>
        <a:xfrm>
          <a:off x="17602200" y="66382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26670</xdr:rowOff>
    </xdr:from>
    <xdr:to>
      <xdr:col>107</xdr:col>
      <xdr:colOff>101600</xdr:colOff>
      <xdr:row>39</xdr:row>
      <xdr:rowOff>126365</xdr:rowOff>
    </xdr:to>
    <xdr:sp macro="" textlink="">
      <xdr:nvSpPr>
        <xdr:cNvPr id="753" name="フローチャート: 判断 752"/>
        <xdr:cNvSpPr/>
      </xdr:nvSpPr>
      <xdr:spPr>
        <a:xfrm>
          <a:off x="18345150" y="65684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142240</xdr:rowOff>
    </xdr:from>
    <xdr:ext cx="313690" cy="250190"/>
    <xdr:sp macro="" textlink="">
      <xdr:nvSpPr>
        <xdr:cNvPr id="754" name="テキスト ボックス 753"/>
        <xdr:cNvSpPr txBox="1"/>
      </xdr:nvSpPr>
      <xdr:spPr>
        <a:xfrm>
          <a:off x="18258155" y="6348730"/>
          <a:ext cx="3136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39</xdr:row>
      <xdr:rowOff>96520</xdr:rowOff>
    </xdr:from>
    <xdr:to>
      <xdr:col>102</xdr:col>
      <xdr:colOff>114300</xdr:colOff>
      <xdr:row>39</xdr:row>
      <xdr:rowOff>96520</xdr:rowOff>
    </xdr:to>
    <xdr:cxnSp macro="">
      <xdr:nvCxnSpPr>
        <xdr:cNvPr id="755" name="直線コネクタ 754"/>
        <xdr:cNvCxnSpPr/>
      </xdr:nvCxnSpPr>
      <xdr:spPr>
        <a:xfrm>
          <a:off x="16802100" y="663829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10795</xdr:rowOff>
    </xdr:from>
    <xdr:to>
      <xdr:col>102</xdr:col>
      <xdr:colOff>165100</xdr:colOff>
      <xdr:row>39</xdr:row>
      <xdr:rowOff>109855</xdr:rowOff>
    </xdr:to>
    <xdr:sp macro="" textlink="">
      <xdr:nvSpPr>
        <xdr:cNvPr id="756" name="フローチャート: 判断 755"/>
        <xdr:cNvSpPr/>
      </xdr:nvSpPr>
      <xdr:spPr>
        <a:xfrm>
          <a:off x="17551400" y="6552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126365</xdr:rowOff>
    </xdr:from>
    <xdr:ext cx="378460" cy="250190"/>
    <xdr:sp macro="" textlink="">
      <xdr:nvSpPr>
        <xdr:cNvPr id="757" name="テキスト ボックス 756"/>
        <xdr:cNvSpPr txBox="1"/>
      </xdr:nvSpPr>
      <xdr:spPr>
        <a:xfrm>
          <a:off x="17432020" y="6332855"/>
          <a:ext cx="378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39</xdr:row>
      <xdr:rowOff>33020</xdr:rowOff>
    </xdr:from>
    <xdr:to>
      <xdr:col>98</xdr:col>
      <xdr:colOff>38100</xdr:colOff>
      <xdr:row>39</xdr:row>
      <xdr:rowOff>132080</xdr:rowOff>
    </xdr:to>
    <xdr:sp macro="" textlink="">
      <xdr:nvSpPr>
        <xdr:cNvPr id="758" name="フローチャート: 判断 757"/>
        <xdr:cNvSpPr/>
      </xdr:nvSpPr>
      <xdr:spPr>
        <a:xfrm>
          <a:off x="16757650" y="65747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148590</xdr:rowOff>
    </xdr:from>
    <xdr:ext cx="310515" cy="250190"/>
    <xdr:sp macro="" textlink="">
      <xdr:nvSpPr>
        <xdr:cNvPr id="759" name="テキスト ボックス 758"/>
        <xdr:cNvSpPr txBox="1"/>
      </xdr:nvSpPr>
      <xdr:spPr>
        <a:xfrm>
          <a:off x="16651605" y="6355080"/>
          <a:ext cx="31051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78105</xdr:rowOff>
    </xdr:from>
    <xdr:ext cx="758825" cy="253365"/>
    <xdr:sp macro="" textlink="">
      <xdr:nvSpPr>
        <xdr:cNvPr id="762" name="テキスト ボックス 761"/>
        <xdr:cNvSpPr txBox="1"/>
      </xdr:nvSpPr>
      <xdr:spPr>
        <a:xfrm>
          <a:off x="18224500" y="69551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47625</xdr:rowOff>
    </xdr:from>
    <xdr:to>
      <xdr:col>116</xdr:col>
      <xdr:colOff>114300</xdr:colOff>
      <xdr:row>39</xdr:row>
      <xdr:rowOff>146685</xdr:rowOff>
    </xdr:to>
    <xdr:sp macro="" textlink="">
      <xdr:nvSpPr>
        <xdr:cNvPr id="765" name="楕円 764"/>
        <xdr:cNvSpPr/>
      </xdr:nvSpPr>
      <xdr:spPr>
        <a:xfrm>
          <a:off x="199009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133350</xdr:rowOff>
    </xdr:from>
    <xdr:ext cx="249555" cy="252730"/>
    <xdr:sp macro="" textlink="">
      <xdr:nvSpPr>
        <xdr:cNvPr id="766" name="諸支出金該当値テキスト"/>
        <xdr:cNvSpPr txBox="1"/>
      </xdr:nvSpPr>
      <xdr:spPr>
        <a:xfrm>
          <a:off x="20002500" y="650748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47625</xdr:rowOff>
    </xdr:from>
    <xdr:to>
      <xdr:col>112</xdr:col>
      <xdr:colOff>38100</xdr:colOff>
      <xdr:row>39</xdr:row>
      <xdr:rowOff>146685</xdr:rowOff>
    </xdr:to>
    <xdr:sp macro="" textlink="">
      <xdr:nvSpPr>
        <xdr:cNvPr id="767" name="楕円 766"/>
        <xdr:cNvSpPr/>
      </xdr:nvSpPr>
      <xdr:spPr>
        <a:xfrm>
          <a:off x="191579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137795</xdr:rowOff>
    </xdr:from>
    <xdr:ext cx="246380" cy="253365"/>
    <xdr:sp macro="" textlink="">
      <xdr:nvSpPr>
        <xdr:cNvPr id="768" name="テキスト ボックス 767"/>
        <xdr:cNvSpPr txBox="1"/>
      </xdr:nvSpPr>
      <xdr:spPr>
        <a:xfrm>
          <a:off x="190842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39</xdr:row>
      <xdr:rowOff>47625</xdr:rowOff>
    </xdr:from>
    <xdr:to>
      <xdr:col>107</xdr:col>
      <xdr:colOff>101600</xdr:colOff>
      <xdr:row>39</xdr:row>
      <xdr:rowOff>146685</xdr:rowOff>
    </xdr:to>
    <xdr:sp macro="" textlink="">
      <xdr:nvSpPr>
        <xdr:cNvPr id="769" name="楕円 768"/>
        <xdr:cNvSpPr/>
      </xdr:nvSpPr>
      <xdr:spPr>
        <a:xfrm>
          <a:off x="1834515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137795</xdr:rowOff>
    </xdr:from>
    <xdr:ext cx="246380" cy="253365"/>
    <xdr:sp macro="" textlink="">
      <xdr:nvSpPr>
        <xdr:cNvPr id="770" name="テキスト ボックス 769"/>
        <xdr:cNvSpPr txBox="1"/>
      </xdr:nvSpPr>
      <xdr:spPr>
        <a:xfrm>
          <a:off x="1829054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39</xdr:row>
      <xdr:rowOff>47625</xdr:rowOff>
    </xdr:from>
    <xdr:to>
      <xdr:col>102</xdr:col>
      <xdr:colOff>165100</xdr:colOff>
      <xdr:row>39</xdr:row>
      <xdr:rowOff>146685</xdr:rowOff>
    </xdr:to>
    <xdr:sp macro="" textlink="">
      <xdr:nvSpPr>
        <xdr:cNvPr id="771" name="楕円 770"/>
        <xdr:cNvSpPr/>
      </xdr:nvSpPr>
      <xdr:spPr>
        <a:xfrm>
          <a:off x="17551400" y="65893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39</xdr:row>
      <xdr:rowOff>137795</xdr:rowOff>
    </xdr:from>
    <xdr:ext cx="249555" cy="253365"/>
    <xdr:sp macro="" textlink="">
      <xdr:nvSpPr>
        <xdr:cNvPr id="772" name="テキスト ボックス 771"/>
        <xdr:cNvSpPr txBox="1"/>
      </xdr:nvSpPr>
      <xdr:spPr>
        <a:xfrm>
          <a:off x="17487900" y="667956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39</xdr:row>
      <xdr:rowOff>47625</xdr:rowOff>
    </xdr:from>
    <xdr:to>
      <xdr:col>98</xdr:col>
      <xdr:colOff>38100</xdr:colOff>
      <xdr:row>39</xdr:row>
      <xdr:rowOff>146685</xdr:rowOff>
    </xdr:to>
    <xdr:sp macro="" textlink="">
      <xdr:nvSpPr>
        <xdr:cNvPr id="773" name="楕円 772"/>
        <xdr:cNvSpPr/>
      </xdr:nvSpPr>
      <xdr:spPr>
        <a:xfrm>
          <a:off x="16757650" y="65893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137795</xdr:rowOff>
    </xdr:from>
    <xdr:ext cx="246380" cy="253365"/>
    <xdr:sp macro="" textlink="">
      <xdr:nvSpPr>
        <xdr:cNvPr id="774" name="テキスト ボックス 773"/>
        <xdr:cNvSpPr txBox="1"/>
      </xdr:nvSpPr>
      <xdr:spPr>
        <a:xfrm>
          <a:off x="16683990" y="6679565"/>
          <a:ext cx="2463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55880</xdr:rowOff>
    </xdr:from>
    <xdr:to>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55880</xdr:rowOff>
    </xdr:from>
    <xdr:to>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86995</xdr:rowOff>
    </xdr:from>
    <xdr:to>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55880</xdr:rowOff>
    </xdr:from>
    <xdr:to>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86995</xdr:rowOff>
    </xdr:from>
    <xdr:to>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55880</xdr:rowOff>
    </xdr:from>
    <xdr:to>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高知県平均</a:t>
          </a:r>
        </a:p>
      </xdr:txBody>
    </xdr:sp>
    <xdr:clientData/>
  </xdr:twoCellAnchor>
  <xdr:twoCellAnchor>
    <xdr:from>
      <xdr:col>108</xdr:col>
      <xdr:colOff>0</xdr:colOff>
      <xdr:row>46</xdr:row>
      <xdr:rowOff>86995</xdr:rowOff>
    </xdr:from>
    <xdr:to>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24765</xdr:rowOff>
    </xdr:from>
    <xdr:to>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5715</xdr:rowOff>
    </xdr:from>
    <xdr:ext cx="346710" cy="220345"/>
    <xdr:sp macro="" textlink="">
      <xdr:nvSpPr>
        <xdr:cNvPr id="783" name="テキスト ボックス 782"/>
        <xdr:cNvSpPr txBox="1"/>
      </xdr:nvSpPr>
      <xdr:spPr>
        <a:xfrm>
          <a:off x="16440150" y="788860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80645</xdr:rowOff>
    </xdr:from>
    <xdr:to>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136525</xdr:rowOff>
    </xdr:from>
    <xdr:to>
      <xdr:col>120</xdr:col>
      <xdr:colOff>114300</xdr:colOff>
      <xdr:row>54</xdr:row>
      <xdr:rowOff>136525</xdr:rowOff>
    </xdr:to>
    <xdr:cxnSp macro="">
      <xdr:nvCxnSpPr>
        <xdr:cNvPr id="785" name="直線コネクタ 784"/>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165100</xdr:rowOff>
    </xdr:from>
    <xdr:ext cx="245745" cy="250190"/>
    <xdr:sp macro="" textlink="">
      <xdr:nvSpPr>
        <xdr:cNvPr id="786" name="テキスト ボックス 785"/>
        <xdr:cNvSpPr txBox="1"/>
      </xdr:nvSpPr>
      <xdr:spPr>
        <a:xfrm>
          <a:off x="16248380" y="90538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48</xdr:row>
      <xdr:rowOff>24765</xdr:rowOff>
    </xdr:to>
    <xdr:cxnSp macro="">
      <xdr:nvCxnSpPr>
        <xdr:cNvPr id="787" name="直線コネクタ 786"/>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53340</xdr:rowOff>
    </xdr:from>
    <xdr:ext cx="245745" cy="250190"/>
    <xdr:sp macro="" textlink="">
      <xdr:nvSpPr>
        <xdr:cNvPr id="788" name="テキスト ボックス 787"/>
        <xdr:cNvSpPr txBox="1"/>
      </xdr:nvSpPr>
      <xdr:spPr>
        <a:xfrm>
          <a:off x="16248380" y="7936230"/>
          <a:ext cx="2457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24765</xdr:rowOff>
    </xdr:from>
    <xdr:to>
      <xdr:col>120</xdr:col>
      <xdr:colOff>114300</xdr:colOff>
      <xdr:row>61</xdr:row>
      <xdr:rowOff>80645</xdr:rowOff>
    </xdr:to>
    <xdr:sp macro="" textlink="">
      <xdr:nvSpPr>
        <xdr:cNvPr id="789"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136525</xdr:rowOff>
    </xdr:from>
    <xdr:to>
      <xdr:col>116</xdr:col>
      <xdr:colOff>62865</xdr:colOff>
      <xdr:row>54</xdr:row>
      <xdr:rowOff>136525</xdr:rowOff>
    </xdr:to>
    <xdr:cxnSp macro="">
      <xdr:nvCxnSpPr>
        <xdr:cNvPr id="790" name="直線コネクタ 789"/>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0190"/>
    <xdr:sp macro="" textlink="">
      <xdr:nvSpPr>
        <xdr:cNvPr id="791" name="前年度繰上充用金最小値テキスト"/>
        <xdr:cNvSpPr txBox="1"/>
      </xdr:nvSpPr>
      <xdr:spPr>
        <a:xfrm>
          <a:off x="200025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2" name="直線コネクタ 791"/>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0190"/>
    <xdr:sp macro="" textlink="">
      <xdr:nvSpPr>
        <xdr:cNvPr id="793" name="前年度繰上充用金最大値テキスト"/>
        <xdr:cNvSpPr txBox="1"/>
      </xdr:nvSpPr>
      <xdr:spPr>
        <a:xfrm>
          <a:off x="20002500" y="889889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136525</xdr:rowOff>
    </xdr:from>
    <xdr:to>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171450</xdr:colOff>
      <xdr:row>54</xdr:row>
      <xdr:rowOff>136525</xdr:rowOff>
    </xdr:from>
    <xdr:to>
      <xdr:col>116</xdr:col>
      <xdr:colOff>63500</xdr:colOff>
      <xdr:row>54</xdr:row>
      <xdr:rowOff>136525</xdr:rowOff>
    </xdr:to>
    <xdr:cxnSp macro="">
      <xdr:nvCxnSpPr>
        <xdr:cNvPr id="795" name="直線コネクタ 794"/>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66040</xdr:rowOff>
    </xdr:from>
    <xdr:ext cx="249555" cy="250190"/>
    <xdr:sp macro="" textlink="">
      <xdr:nvSpPr>
        <xdr:cNvPr id="796" name="前年度繰上充用金平均値テキスト"/>
        <xdr:cNvSpPr txBox="1"/>
      </xdr:nvSpPr>
      <xdr:spPr>
        <a:xfrm>
          <a:off x="20002500" y="9122410"/>
          <a:ext cx="24955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797" name="フローチャート: 判断 796"/>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136525</xdr:rowOff>
    </xdr:from>
    <xdr:to>
      <xdr:col>111</xdr:col>
      <xdr:colOff>171450</xdr:colOff>
      <xdr:row>54</xdr:row>
      <xdr:rowOff>136525</xdr:rowOff>
    </xdr:to>
    <xdr:cxnSp macro="">
      <xdr:nvCxnSpPr>
        <xdr:cNvPr id="798" name="直線コネクタ 797"/>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86995</xdr:rowOff>
    </xdr:from>
    <xdr:to>
      <xdr:col>112</xdr:col>
      <xdr:colOff>38100</xdr:colOff>
      <xdr:row>55</xdr:row>
      <xdr:rowOff>18415</xdr:rowOff>
    </xdr:to>
    <xdr:sp macro="" textlink="">
      <xdr:nvSpPr>
        <xdr:cNvPr id="799" name="フローチャート: 判断 798"/>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6380" cy="250190"/>
    <xdr:sp macro="" textlink="">
      <xdr:nvSpPr>
        <xdr:cNvPr id="800" name="テキスト ボックス 799"/>
        <xdr:cNvSpPr txBox="1"/>
      </xdr:nvSpPr>
      <xdr:spPr>
        <a:xfrm>
          <a:off x="190842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136525</xdr:rowOff>
    </xdr:from>
    <xdr:to>
      <xdr:col>107</xdr:col>
      <xdr:colOff>50800</xdr:colOff>
      <xdr:row>54</xdr:row>
      <xdr:rowOff>136525</xdr:rowOff>
    </xdr:to>
    <xdr:cxnSp macro="">
      <xdr:nvCxnSpPr>
        <xdr:cNvPr id="801" name="直線コネクタ 800"/>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86995</xdr:rowOff>
    </xdr:from>
    <xdr:to>
      <xdr:col>107</xdr:col>
      <xdr:colOff>101600</xdr:colOff>
      <xdr:row>55</xdr:row>
      <xdr:rowOff>18415</xdr:rowOff>
    </xdr:to>
    <xdr:sp macro="" textlink="">
      <xdr:nvSpPr>
        <xdr:cNvPr id="802" name="フローチャート: 判断 801"/>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6380" cy="250190"/>
    <xdr:sp macro="" textlink="">
      <xdr:nvSpPr>
        <xdr:cNvPr id="803" name="テキスト ボックス 802"/>
        <xdr:cNvSpPr txBox="1"/>
      </xdr:nvSpPr>
      <xdr:spPr>
        <a:xfrm>
          <a:off x="1829054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171450</xdr:colOff>
      <xdr:row>54</xdr:row>
      <xdr:rowOff>136525</xdr:rowOff>
    </xdr:from>
    <xdr:to>
      <xdr:col>102</xdr:col>
      <xdr:colOff>114300</xdr:colOff>
      <xdr:row>54</xdr:row>
      <xdr:rowOff>136525</xdr:rowOff>
    </xdr:to>
    <xdr:cxnSp macro="">
      <xdr:nvCxnSpPr>
        <xdr:cNvPr id="804" name="直線コネクタ 803"/>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86995</xdr:rowOff>
    </xdr:from>
    <xdr:to>
      <xdr:col>102</xdr:col>
      <xdr:colOff>165100</xdr:colOff>
      <xdr:row>55</xdr:row>
      <xdr:rowOff>18415</xdr:rowOff>
    </xdr:to>
    <xdr:sp macro="" textlink="">
      <xdr:nvSpPr>
        <xdr:cNvPr id="805" name="フローチャート: 判断 804"/>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55</xdr:row>
      <xdr:rowOff>10160</xdr:rowOff>
    </xdr:from>
    <xdr:ext cx="249555" cy="250190"/>
    <xdr:sp macro="" textlink="">
      <xdr:nvSpPr>
        <xdr:cNvPr id="806" name="テキスト ボックス 805"/>
        <xdr:cNvSpPr txBox="1"/>
      </xdr:nvSpPr>
      <xdr:spPr>
        <a:xfrm>
          <a:off x="17487900" y="923417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07" name="フローチャート: 判断 806"/>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6380" cy="250190"/>
    <xdr:sp macro="" textlink="">
      <xdr:nvSpPr>
        <xdr:cNvPr id="808" name="テキスト ボックス 807"/>
        <xdr:cNvSpPr txBox="1"/>
      </xdr:nvSpPr>
      <xdr:spPr>
        <a:xfrm>
          <a:off x="16683990" y="9234170"/>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78105</xdr:rowOff>
    </xdr:from>
    <xdr:ext cx="762000" cy="253365"/>
    <xdr:sp macro="" textlink="">
      <xdr:nvSpPr>
        <xdr:cNvPr id="809" name="テキスト ボックス 808"/>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dr:col>110</xdr:col>
      <xdr:colOff>171450</xdr:colOff>
      <xdr:row>61</xdr:row>
      <xdr:rowOff>78105</xdr:rowOff>
    </xdr:from>
    <xdr:ext cx="762000" cy="253365"/>
    <xdr:sp macro="" textlink="">
      <xdr:nvSpPr>
        <xdr:cNvPr id="810" name="テキスト ボックス 809"/>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78105</xdr:rowOff>
    </xdr:from>
    <xdr:ext cx="758825" cy="253365"/>
    <xdr:sp macro="" textlink="">
      <xdr:nvSpPr>
        <xdr:cNvPr id="811" name="テキスト ボックス 810"/>
        <xdr:cNvSpPr txBox="1"/>
      </xdr:nvSpPr>
      <xdr:spPr>
        <a:xfrm>
          <a:off x="18224500" y="10307955"/>
          <a:ext cx="7588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78105</xdr:rowOff>
    </xdr:from>
    <xdr:ext cx="762000" cy="253365"/>
    <xdr:sp macro="" textlink="">
      <xdr:nvSpPr>
        <xdr:cNvPr id="812" name="テキスト ボックス 811"/>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96</xdr:col>
      <xdr:colOff>171450</xdr:colOff>
      <xdr:row>61</xdr:row>
      <xdr:rowOff>78105</xdr:rowOff>
    </xdr:from>
    <xdr:ext cx="762000" cy="253365"/>
    <xdr:sp macro="" textlink="">
      <xdr:nvSpPr>
        <xdr:cNvPr id="813" name="テキスト ボックス 812"/>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86995</xdr:rowOff>
    </xdr:from>
    <xdr:to>
      <xdr:col>116</xdr:col>
      <xdr:colOff>114300</xdr:colOff>
      <xdr:row>55</xdr:row>
      <xdr:rowOff>18415</xdr:rowOff>
    </xdr:to>
    <xdr:sp macro="" textlink="">
      <xdr:nvSpPr>
        <xdr:cNvPr id="814" name="楕円 813"/>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121920</xdr:rowOff>
    </xdr:from>
    <xdr:ext cx="249555" cy="250190"/>
    <xdr:sp macro="" textlink="">
      <xdr:nvSpPr>
        <xdr:cNvPr id="815" name="前年度繰上充用金該当値テキスト"/>
        <xdr:cNvSpPr txBox="1"/>
      </xdr:nvSpPr>
      <xdr:spPr>
        <a:xfrm>
          <a:off x="20002500" y="9010650"/>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86995</xdr:rowOff>
    </xdr:from>
    <xdr:to>
      <xdr:col>112</xdr:col>
      <xdr:colOff>38100</xdr:colOff>
      <xdr:row>55</xdr:row>
      <xdr:rowOff>18415</xdr:rowOff>
    </xdr:to>
    <xdr:sp macro="" textlink="">
      <xdr:nvSpPr>
        <xdr:cNvPr id="816" name="楕円 815"/>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34925</xdr:rowOff>
    </xdr:from>
    <xdr:ext cx="246380" cy="250190"/>
    <xdr:sp macro="" textlink="">
      <xdr:nvSpPr>
        <xdr:cNvPr id="817" name="テキスト ボックス 816"/>
        <xdr:cNvSpPr txBox="1"/>
      </xdr:nvSpPr>
      <xdr:spPr>
        <a:xfrm>
          <a:off x="190842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86995</xdr:rowOff>
    </xdr:from>
    <xdr:to>
      <xdr:col>107</xdr:col>
      <xdr:colOff>101600</xdr:colOff>
      <xdr:row>55</xdr:row>
      <xdr:rowOff>18415</xdr:rowOff>
    </xdr:to>
    <xdr:sp macro="" textlink="">
      <xdr:nvSpPr>
        <xdr:cNvPr id="818" name="楕円 817"/>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34925</xdr:rowOff>
    </xdr:from>
    <xdr:ext cx="246380" cy="250190"/>
    <xdr:sp macro="" textlink="">
      <xdr:nvSpPr>
        <xdr:cNvPr id="819" name="テキスト ボックス 818"/>
        <xdr:cNvSpPr txBox="1"/>
      </xdr:nvSpPr>
      <xdr:spPr>
        <a:xfrm>
          <a:off x="1829054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86995</xdr:rowOff>
    </xdr:from>
    <xdr:to>
      <xdr:col>102</xdr:col>
      <xdr:colOff>165100</xdr:colOff>
      <xdr:row>55</xdr:row>
      <xdr:rowOff>18415</xdr:rowOff>
    </xdr:to>
    <xdr:sp macro="" textlink="">
      <xdr:nvSpPr>
        <xdr:cNvPr id="820" name="楕円 819"/>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171450</xdr:colOff>
      <xdr:row>53</xdr:row>
      <xdr:rowOff>34925</xdr:rowOff>
    </xdr:from>
    <xdr:ext cx="249555" cy="250190"/>
    <xdr:sp macro="" textlink="">
      <xdr:nvSpPr>
        <xdr:cNvPr id="821" name="テキスト ボックス 820"/>
        <xdr:cNvSpPr txBox="1"/>
      </xdr:nvSpPr>
      <xdr:spPr>
        <a:xfrm>
          <a:off x="17487900" y="8923655"/>
          <a:ext cx="2495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86995</xdr:rowOff>
    </xdr:from>
    <xdr:to>
      <xdr:col>98</xdr:col>
      <xdr:colOff>38100</xdr:colOff>
      <xdr:row>55</xdr:row>
      <xdr:rowOff>18415</xdr:rowOff>
    </xdr:to>
    <xdr:sp macro="" textlink="">
      <xdr:nvSpPr>
        <xdr:cNvPr id="822" name="楕円 821"/>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34925</xdr:rowOff>
    </xdr:from>
    <xdr:ext cx="246380" cy="250190"/>
    <xdr:sp macro="" textlink="">
      <xdr:nvSpPr>
        <xdr:cNvPr id="823" name="テキスト ボックス 822"/>
        <xdr:cNvSpPr txBox="1"/>
      </xdr:nvSpPr>
      <xdr:spPr>
        <a:xfrm>
          <a:off x="16683990" y="8923655"/>
          <a:ext cx="24638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lang="ja-JP" altLang="en-US" sz="1300">
              <a:latin typeface="ＭＳ Ｐゴシック"/>
              <a:ea typeface="ＭＳ Ｐゴシック"/>
            </a:rPr>
            <a:t>主な構成項目のうち</a:t>
          </a:r>
          <a:r>
            <a:rPr lang="ja-JP" altLang="en-US" sz="1300">
              <a:solidFill>
                <a:schemeClr val="tx1"/>
              </a:solidFill>
              <a:latin typeface="ＭＳ Ｐゴシック"/>
              <a:ea typeface="ＭＳ Ｐゴシック"/>
            </a:rPr>
            <a:t>議会費は、議会議場放送設備改修工事により前年比44.4％増の9,381円となった。総務費は、ふるさと納税寄付金の積立金の増加等により前年度比1.1％増の146,066円となった。民生費は、広域事務組合負担金や後期高齢者医療医療給付費負担金及び精算金、障害者医療費・障害福祉サービス費の増により前年度比5.4％増の222,449円となっており、類似団体平均に比べ高止まりの状況が続いている。教育費は、新図書館整備工事等により27.1％増の121,822円となった。農林水産業費については、農業水路等長寿命化・防災減災事業や佐川町土地改良区運営費交付金、地域で頑張る土木事業費補助金の増により4.6％増の48,378円となり、類似団体平均に比べ高い状況となっている。</a:t>
          </a:r>
          <a:endParaRPr kumimoji="1" lang="ja-JP" altLang="en-US" sz="1300">
            <a:solidFill>
              <a:schemeClr val="tx1"/>
            </a:solidFill>
            <a:latin typeface="ＭＳ Ｐゴシック"/>
            <a:ea typeface="ＭＳ Ｐゴシック"/>
          </a:endParaRPr>
        </a:p>
        <a:p>
          <a:endParaRPr kumimoji="1" lang="ja-JP" altLang="en-US" sz="1300">
            <a:solidFill>
              <a:schemeClr val="tx1"/>
            </a:solidFill>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103505</xdr:rowOff>
    </xdr:from>
    <xdr:to>
      <xdr:col>1</xdr:col>
      <xdr:colOff>895985</xdr:colOff>
      <xdr:row>46</xdr:row>
      <xdr:rowOff>618490</xdr:rowOff>
    </xdr:to>
    <xdr:sp macro="" textlink="">
      <xdr:nvSpPr>
        <xdr:cNvPr id="3" name="Rectangle 2"/>
        <xdr:cNvSpPr>
          <a:spLocks noChangeArrowheads="1"/>
        </xdr:cNvSpPr>
      </xdr:nvSpPr>
      <xdr:spPr>
        <a:xfrm>
          <a:off x="765810" y="10066655"/>
          <a:ext cx="69596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114935</xdr:rowOff>
    </xdr:from>
    <xdr:to>
      <xdr:col>1</xdr:col>
      <xdr:colOff>895985</xdr:colOff>
      <xdr:row>47</xdr:row>
      <xdr:rowOff>618490</xdr:rowOff>
    </xdr:to>
    <xdr:sp macro="" textlink="">
      <xdr:nvSpPr>
        <xdr:cNvPr id="4" name="Rectangle 3"/>
        <xdr:cNvSpPr>
          <a:spLocks noChangeArrowheads="1"/>
        </xdr:cNvSpPr>
      </xdr:nvSpPr>
      <xdr:spPr>
        <a:xfrm>
          <a:off x="765810" y="10811510"/>
          <a:ext cx="69596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370840</xdr:rowOff>
    </xdr:from>
    <xdr:to>
      <xdr:col>1</xdr:col>
      <xdr:colOff>895985</xdr:colOff>
      <xdr:row>48</xdr:row>
      <xdr:rowOff>370840</xdr:rowOff>
    </xdr:to>
    <xdr:sp macro="" textlink="">
      <xdr:nvSpPr>
        <xdr:cNvPr id="5" name="Line 4"/>
        <xdr:cNvSpPr>
          <a:spLocks noChangeShapeType="1"/>
        </xdr:cNvSpPr>
      </xdr:nvSpPr>
      <xdr:spPr>
        <a:xfrm>
          <a:off x="765810" y="11800840"/>
          <a:ext cx="69596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dr:col>10</xdr:col>
      <xdr:colOff>323215</xdr:colOff>
      <xdr:row>45</xdr:row>
      <xdr:rowOff>10160</xdr:rowOff>
    </xdr:from>
    <xdr:to>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323215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dr:col>9</xdr:col>
      <xdr:colOff>628015</xdr:colOff>
      <xdr:row>1</xdr:row>
      <xdr:rowOff>76200</xdr:rowOff>
    </xdr:from>
    <xdr:to>
      <xdr:col>11</xdr:col>
      <xdr:colOff>932815</xdr:colOff>
      <xdr:row>3</xdr:row>
      <xdr:rowOff>76200</xdr:rowOff>
    </xdr:to>
    <xdr:sp macro="" textlink="">
      <xdr:nvSpPr>
        <xdr:cNvPr id="11" name="年度ボックス"/>
        <xdr:cNvSpPr>
          <a:spLocks noChangeArrowheads="1"/>
        </xdr:cNvSpPr>
      </xdr:nvSpPr>
      <xdr:spPr>
        <a:xfrm>
          <a:off x="9215120" y="285750"/>
          <a:ext cx="23101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219710</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14810" y="285750"/>
          <a:ext cx="347408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486410</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0076180" y="9933940"/>
          <a:ext cx="50698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latin typeface="ＭＳ Ｐゴシック"/>
              <a:ea typeface="ＭＳ Ｐゴシック"/>
            </a:rPr>
            <a:t>財政調整基金については、中期的な見通しのもとに、決算剰余金を中心に積み立てるとともに、最低水準の取り崩しに努めており、令和２年度以降は、適切な財源の確保と歳出の精査により、取崩しを回避できているため、基金残高は増加している。</a:t>
          </a:r>
          <a:endParaRPr kumimoji="1" lang="ja-JP" altLang="en-US" sz="1400">
            <a:latin typeface="ＭＳ ゴシック"/>
            <a:ea typeface="ＭＳ ゴシック"/>
          </a:endParaRPr>
        </a:p>
        <a:p>
          <a:r>
            <a:rPr kumimoji="1" lang="ja-JP" altLang="en-US" sz="1100">
              <a:latin typeface="ＭＳ Ｐゴシック"/>
              <a:ea typeface="ＭＳ Ｐゴシック"/>
            </a:rPr>
            <a:t>今後も大型建設事業が予定されている等財政需要の増大が予測されるため、事務事業の見直しなど、より一層の行財政改革を推進し、財源確保に努め、健全な行財政運営に努めていく。</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高知県佐川町</a:t>
          </a:r>
        </a:p>
      </xdr:txBody>
    </xdr:sp>
    <xdr:clientData/>
  </xdr:twoCellAnchor>
  <xdr:twoCellAnchor editAs="oneCell">
    <xdr:from>
      <xdr:col>1</xdr:col>
      <xdr:colOff>0</xdr:colOff>
      <xdr:row>3</xdr:row>
      <xdr:rowOff>28575</xdr:rowOff>
    </xdr:from>
    <xdr:to>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39749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病院事業特別会計については、物価・資材高騰、人件費上昇など病院を取り巻く環境は厳しい状況が続くが</a:t>
          </a:r>
          <a:r>
            <a:rPr kumimoji="1" lang="ja-JP" altLang="en-US" sz="1300">
              <a:latin typeface="ＭＳ ゴシック"/>
              <a:ea typeface="ＭＳ ゴシック"/>
            </a:rPr>
            <a:t>、</a:t>
          </a:r>
          <a:r>
            <a:rPr kumimoji="1" lang="ja-JP" altLang="en-US" sz="1400">
              <a:latin typeface="ＭＳ Ｐゴシック"/>
              <a:ea typeface="ＭＳ Ｐゴシック"/>
            </a:rPr>
            <a:t>今後も健全な財政運営を行い、</a:t>
          </a:r>
          <a:r>
            <a:rPr kumimoji="1" lang="ja-JP" altLang="en-US" sz="1400">
              <a:latin typeface="ＭＳ ゴシック"/>
              <a:ea typeface="ＭＳ ゴシック"/>
            </a:rPr>
            <a:t>持続可能な医療提供及び経営を目指していく。</a:t>
          </a:r>
        </a:p>
        <a:p>
          <a:r>
            <a:rPr kumimoji="1" lang="ja-JP" altLang="en-US" sz="1400">
              <a:latin typeface="ＭＳ ゴシック"/>
              <a:ea typeface="ＭＳ ゴシック"/>
            </a:rPr>
            <a:t>　水道事業会計については、令和３年４月から水道料金を２０％増額改定したことにより、将来的な更新費用の財源の確保も含め、健全な経営状況にあると考えるが、人口減少・節水意識の高まりによる水需要の減少、物価上昇・耐震化・水質改善への対策等に伴う費用の増加、職員の異動による技術継承の問題等、小規模事業者の抱える課題は山積している。今後も、経営計画に沿い適正な規模での施設整備と施設の統廃合・ダウンサイジング等を実施し、事業全体として経営の効率化を進め、将来にわたり安定的な事業の継続を目指して取り組んでいく。</a:t>
          </a:r>
        </a:p>
        <a:p>
          <a:r>
            <a:rPr kumimoji="1" lang="ja-JP" altLang="en-US" sz="1400">
              <a:latin typeface="ＭＳ ゴシック"/>
              <a:ea typeface="ＭＳ ゴシック"/>
            </a:rPr>
            <a:t>　また、</a:t>
          </a:r>
          <a:r>
            <a:rPr kumimoji="1" lang="ja-JP" altLang="en-US" sz="1400">
              <a:latin typeface="ＭＳ Ｐゴシック"/>
              <a:ea typeface="ＭＳ Ｐゴシック"/>
            </a:rPr>
            <a:t>農業集落排水事業会計については、令和６年４月から地方公営企業法を適用するにあたり、基金を取り崩し、収益へ受け入れたことによる一時的なものである。法適用化後も一般会計から収支差額を補うための基準外繰入を行わなければ経営できない状態であるため、使用料改定</a:t>
          </a:r>
          <a:r>
            <a:rPr kumimoji="1" lang="ja-JP" altLang="en-US" sz="1400">
              <a:solidFill>
                <a:schemeClr val="tx1"/>
              </a:solidFill>
              <a:latin typeface="ＭＳ Ｐゴシック"/>
              <a:ea typeface="ＭＳ Ｐゴシック"/>
            </a:rPr>
            <a:t>を令和7年度</a:t>
          </a:r>
          <a:r>
            <a:rPr kumimoji="1" lang="ja-JP" altLang="en-US" sz="1400">
              <a:latin typeface="ＭＳ Ｐゴシック"/>
              <a:ea typeface="ＭＳ Ｐゴシック"/>
            </a:rPr>
            <a:t>に実施する予定である。</a:t>
          </a:r>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DO56"/>
  <sheetViews>
    <sheetView showGridLines="0" tabSelected="1" zoomScale="90" zoomScaleNormal="90" workbookViewId="0"/>
  </sheetViews>
  <sheetFormatPr defaultColWidth="0" defaultRowHeight="11.25" zeroHeight="1" x14ac:dyDescent="0.15"/>
  <cols>
    <col min="1" max="11" width="2.125" style="1" customWidth="1"/>
    <col min="12" max="12" width="2.25" style="1" customWidth="1"/>
    <col min="13" max="17" width="2.375" style="1" customWidth="1"/>
    <col min="18" max="119" width="2.125" style="1" customWidth="1"/>
    <col min="120" max="120" width="0" style="1" hidden="1" customWidth="1"/>
    <col min="121" max="16384" width="0" style="1" hidden="1"/>
  </cols>
  <sheetData>
    <row r="1" spans="1:119" ht="33" customHeight="1" x14ac:dyDescent="0.15">
      <c r="B1" s="545" t="s">
        <v>128</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4" x14ac:dyDescent="0.15">
      <c r="B2" s="3" t="s">
        <v>129</v>
      </c>
      <c r="C2" s="3"/>
      <c r="D2" s="10"/>
    </row>
    <row r="3" spans="1:119" ht="18.75" customHeight="1" x14ac:dyDescent="0.15">
      <c r="A3" s="2"/>
      <c r="B3" s="360" t="s">
        <v>130</v>
      </c>
      <c r="C3" s="361"/>
      <c r="D3" s="361"/>
      <c r="E3" s="362"/>
      <c r="F3" s="362"/>
      <c r="G3" s="362"/>
      <c r="H3" s="362"/>
      <c r="I3" s="362"/>
      <c r="J3" s="362"/>
      <c r="K3" s="362"/>
      <c r="L3" s="362" t="s">
        <v>134</v>
      </c>
      <c r="M3" s="362"/>
      <c r="N3" s="362"/>
      <c r="O3" s="362"/>
      <c r="P3" s="362"/>
      <c r="Q3" s="362"/>
      <c r="R3" s="368"/>
      <c r="S3" s="368"/>
      <c r="T3" s="368"/>
      <c r="U3" s="368"/>
      <c r="V3" s="369"/>
      <c r="W3" s="373" t="s">
        <v>137</v>
      </c>
      <c r="X3" s="374"/>
      <c r="Y3" s="374"/>
      <c r="Z3" s="374"/>
      <c r="AA3" s="374"/>
      <c r="AB3" s="361"/>
      <c r="AC3" s="368" t="s">
        <v>138</v>
      </c>
      <c r="AD3" s="374"/>
      <c r="AE3" s="374"/>
      <c r="AF3" s="374"/>
      <c r="AG3" s="374"/>
      <c r="AH3" s="374"/>
      <c r="AI3" s="374"/>
      <c r="AJ3" s="374"/>
      <c r="AK3" s="374"/>
      <c r="AL3" s="378"/>
      <c r="AM3" s="373" t="s">
        <v>139</v>
      </c>
      <c r="AN3" s="374"/>
      <c r="AO3" s="374"/>
      <c r="AP3" s="374"/>
      <c r="AQ3" s="374"/>
      <c r="AR3" s="374"/>
      <c r="AS3" s="374"/>
      <c r="AT3" s="374"/>
      <c r="AU3" s="374"/>
      <c r="AV3" s="374"/>
      <c r="AW3" s="374"/>
      <c r="AX3" s="378"/>
      <c r="AY3" s="401" t="s">
        <v>7</v>
      </c>
      <c r="AZ3" s="402"/>
      <c r="BA3" s="402"/>
      <c r="BB3" s="402"/>
      <c r="BC3" s="402"/>
      <c r="BD3" s="402"/>
      <c r="BE3" s="402"/>
      <c r="BF3" s="402"/>
      <c r="BG3" s="402"/>
      <c r="BH3" s="402"/>
      <c r="BI3" s="402"/>
      <c r="BJ3" s="402"/>
      <c r="BK3" s="402"/>
      <c r="BL3" s="402"/>
      <c r="BM3" s="546"/>
      <c r="BN3" s="373" t="s">
        <v>143</v>
      </c>
      <c r="BO3" s="374"/>
      <c r="BP3" s="374"/>
      <c r="BQ3" s="374"/>
      <c r="BR3" s="374"/>
      <c r="BS3" s="374"/>
      <c r="BT3" s="374"/>
      <c r="BU3" s="378"/>
      <c r="BV3" s="373" t="s">
        <v>144</v>
      </c>
      <c r="BW3" s="374"/>
      <c r="BX3" s="374"/>
      <c r="BY3" s="374"/>
      <c r="BZ3" s="374"/>
      <c r="CA3" s="374"/>
      <c r="CB3" s="374"/>
      <c r="CC3" s="378"/>
      <c r="CD3" s="401" t="s">
        <v>7</v>
      </c>
      <c r="CE3" s="402"/>
      <c r="CF3" s="402"/>
      <c r="CG3" s="402"/>
      <c r="CH3" s="402"/>
      <c r="CI3" s="402"/>
      <c r="CJ3" s="402"/>
      <c r="CK3" s="402"/>
      <c r="CL3" s="402"/>
      <c r="CM3" s="402"/>
      <c r="CN3" s="402"/>
      <c r="CO3" s="402"/>
      <c r="CP3" s="402"/>
      <c r="CQ3" s="402"/>
      <c r="CR3" s="402"/>
      <c r="CS3" s="546"/>
      <c r="CT3" s="373" t="s">
        <v>145</v>
      </c>
      <c r="CU3" s="374"/>
      <c r="CV3" s="374"/>
      <c r="CW3" s="374"/>
      <c r="CX3" s="374"/>
      <c r="CY3" s="374"/>
      <c r="CZ3" s="374"/>
      <c r="DA3" s="378"/>
      <c r="DB3" s="373" t="s">
        <v>43</v>
      </c>
      <c r="DC3" s="374"/>
      <c r="DD3" s="374"/>
      <c r="DE3" s="374"/>
      <c r="DF3" s="374"/>
      <c r="DG3" s="374"/>
      <c r="DH3" s="374"/>
      <c r="DI3" s="378"/>
    </row>
    <row r="4" spans="1:119" ht="18.75" customHeight="1" x14ac:dyDescent="0.15">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147</v>
      </c>
      <c r="AZ4" s="459"/>
      <c r="BA4" s="459"/>
      <c r="BB4" s="459"/>
      <c r="BC4" s="459"/>
      <c r="BD4" s="459"/>
      <c r="BE4" s="459"/>
      <c r="BF4" s="459"/>
      <c r="BG4" s="459"/>
      <c r="BH4" s="459"/>
      <c r="BI4" s="459"/>
      <c r="BJ4" s="459"/>
      <c r="BK4" s="459"/>
      <c r="BL4" s="459"/>
      <c r="BM4" s="460"/>
      <c r="BN4" s="442">
        <v>9347671</v>
      </c>
      <c r="BO4" s="443"/>
      <c r="BP4" s="443"/>
      <c r="BQ4" s="443"/>
      <c r="BR4" s="443"/>
      <c r="BS4" s="443"/>
      <c r="BT4" s="443"/>
      <c r="BU4" s="444"/>
      <c r="BV4" s="442">
        <v>9110219</v>
      </c>
      <c r="BW4" s="443"/>
      <c r="BX4" s="443"/>
      <c r="BY4" s="443"/>
      <c r="BZ4" s="443"/>
      <c r="CA4" s="443"/>
      <c r="CB4" s="443"/>
      <c r="CC4" s="444"/>
      <c r="CD4" s="513" t="s">
        <v>149</v>
      </c>
      <c r="CE4" s="514"/>
      <c r="CF4" s="514"/>
      <c r="CG4" s="514"/>
      <c r="CH4" s="514"/>
      <c r="CI4" s="514"/>
      <c r="CJ4" s="514"/>
      <c r="CK4" s="514"/>
      <c r="CL4" s="514"/>
      <c r="CM4" s="514"/>
      <c r="CN4" s="514"/>
      <c r="CO4" s="514"/>
      <c r="CP4" s="514"/>
      <c r="CQ4" s="514"/>
      <c r="CR4" s="514"/>
      <c r="CS4" s="515"/>
      <c r="CT4" s="547">
        <v>4</v>
      </c>
      <c r="CU4" s="548"/>
      <c r="CV4" s="548"/>
      <c r="CW4" s="548"/>
      <c r="CX4" s="548"/>
      <c r="CY4" s="548"/>
      <c r="CZ4" s="548"/>
      <c r="DA4" s="549"/>
      <c r="DB4" s="547">
        <v>4.8</v>
      </c>
      <c r="DC4" s="548"/>
      <c r="DD4" s="548"/>
      <c r="DE4" s="548"/>
      <c r="DF4" s="548"/>
      <c r="DG4" s="548"/>
      <c r="DH4" s="548"/>
      <c r="DI4" s="549"/>
    </row>
    <row r="5" spans="1:119" ht="18.75" customHeight="1" x14ac:dyDescent="0.15">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150</v>
      </c>
      <c r="AN5" s="446"/>
      <c r="AO5" s="446"/>
      <c r="AP5" s="446"/>
      <c r="AQ5" s="446"/>
      <c r="AR5" s="446"/>
      <c r="AS5" s="446"/>
      <c r="AT5" s="447"/>
      <c r="AU5" s="485" t="s">
        <v>65</v>
      </c>
      <c r="AV5" s="486"/>
      <c r="AW5" s="486"/>
      <c r="AX5" s="486"/>
      <c r="AY5" s="452" t="s">
        <v>140</v>
      </c>
      <c r="AZ5" s="453"/>
      <c r="BA5" s="453"/>
      <c r="BB5" s="453"/>
      <c r="BC5" s="453"/>
      <c r="BD5" s="453"/>
      <c r="BE5" s="453"/>
      <c r="BF5" s="453"/>
      <c r="BG5" s="453"/>
      <c r="BH5" s="453"/>
      <c r="BI5" s="453"/>
      <c r="BJ5" s="453"/>
      <c r="BK5" s="453"/>
      <c r="BL5" s="453"/>
      <c r="BM5" s="454"/>
      <c r="BN5" s="455">
        <v>8937845</v>
      </c>
      <c r="BO5" s="456"/>
      <c r="BP5" s="456"/>
      <c r="BQ5" s="456"/>
      <c r="BR5" s="456"/>
      <c r="BS5" s="456"/>
      <c r="BT5" s="456"/>
      <c r="BU5" s="457"/>
      <c r="BV5" s="455">
        <v>8820132</v>
      </c>
      <c r="BW5" s="456"/>
      <c r="BX5" s="456"/>
      <c r="BY5" s="456"/>
      <c r="BZ5" s="456"/>
      <c r="CA5" s="456"/>
      <c r="CB5" s="456"/>
      <c r="CC5" s="457"/>
      <c r="CD5" s="466" t="s">
        <v>152</v>
      </c>
      <c r="CE5" s="417"/>
      <c r="CF5" s="417"/>
      <c r="CG5" s="417"/>
      <c r="CH5" s="417"/>
      <c r="CI5" s="417"/>
      <c r="CJ5" s="417"/>
      <c r="CK5" s="417"/>
      <c r="CL5" s="417"/>
      <c r="CM5" s="417"/>
      <c r="CN5" s="417"/>
      <c r="CO5" s="417"/>
      <c r="CP5" s="417"/>
      <c r="CQ5" s="417"/>
      <c r="CR5" s="417"/>
      <c r="CS5" s="467"/>
      <c r="CT5" s="318">
        <v>93.2</v>
      </c>
      <c r="CU5" s="319"/>
      <c r="CV5" s="319"/>
      <c r="CW5" s="319"/>
      <c r="CX5" s="319"/>
      <c r="CY5" s="319"/>
      <c r="CZ5" s="319"/>
      <c r="DA5" s="320"/>
      <c r="DB5" s="318">
        <v>90.6</v>
      </c>
      <c r="DC5" s="319"/>
      <c r="DD5" s="319"/>
      <c r="DE5" s="319"/>
      <c r="DF5" s="319"/>
      <c r="DG5" s="319"/>
      <c r="DH5" s="319"/>
      <c r="DI5" s="320"/>
    </row>
    <row r="6" spans="1:119" ht="18.75" customHeight="1" x14ac:dyDescent="0.15">
      <c r="A6" s="2"/>
      <c r="B6" s="381" t="s">
        <v>153</v>
      </c>
      <c r="C6" s="332"/>
      <c r="D6" s="332"/>
      <c r="E6" s="382"/>
      <c r="F6" s="382"/>
      <c r="G6" s="382"/>
      <c r="H6" s="382"/>
      <c r="I6" s="382"/>
      <c r="J6" s="382"/>
      <c r="K6" s="382"/>
      <c r="L6" s="382" t="s">
        <v>158</v>
      </c>
      <c r="M6" s="382"/>
      <c r="N6" s="382"/>
      <c r="O6" s="382"/>
      <c r="P6" s="382"/>
      <c r="Q6" s="382"/>
      <c r="R6" s="330"/>
      <c r="S6" s="330"/>
      <c r="T6" s="330"/>
      <c r="U6" s="330"/>
      <c r="V6" s="386"/>
      <c r="W6" s="389" t="s">
        <v>159</v>
      </c>
      <c r="X6" s="331"/>
      <c r="Y6" s="331"/>
      <c r="Z6" s="331"/>
      <c r="AA6" s="331"/>
      <c r="AB6" s="332"/>
      <c r="AC6" s="392" t="s">
        <v>160</v>
      </c>
      <c r="AD6" s="393"/>
      <c r="AE6" s="393"/>
      <c r="AF6" s="393"/>
      <c r="AG6" s="393"/>
      <c r="AH6" s="393"/>
      <c r="AI6" s="393"/>
      <c r="AJ6" s="393"/>
      <c r="AK6" s="393"/>
      <c r="AL6" s="394"/>
      <c r="AM6" s="484" t="s">
        <v>69</v>
      </c>
      <c r="AN6" s="446"/>
      <c r="AO6" s="446"/>
      <c r="AP6" s="446"/>
      <c r="AQ6" s="446"/>
      <c r="AR6" s="446"/>
      <c r="AS6" s="446"/>
      <c r="AT6" s="447"/>
      <c r="AU6" s="485" t="s">
        <v>65</v>
      </c>
      <c r="AV6" s="486"/>
      <c r="AW6" s="486"/>
      <c r="AX6" s="486"/>
      <c r="AY6" s="452" t="s">
        <v>164</v>
      </c>
      <c r="AZ6" s="453"/>
      <c r="BA6" s="453"/>
      <c r="BB6" s="453"/>
      <c r="BC6" s="453"/>
      <c r="BD6" s="453"/>
      <c r="BE6" s="453"/>
      <c r="BF6" s="453"/>
      <c r="BG6" s="453"/>
      <c r="BH6" s="453"/>
      <c r="BI6" s="453"/>
      <c r="BJ6" s="453"/>
      <c r="BK6" s="453"/>
      <c r="BL6" s="453"/>
      <c r="BM6" s="454"/>
      <c r="BN6" s="455">
        <v>409826</v>
      </c>
      <c r="BO6" s="456"/>
      <c r="BP6" s="456"/>
      <c r="BQ6" s="456"/>
      <c r="BR6" s="456"/>
      <c r="BS6" s="456"/>
      <c r="BT6" s="456"/>
      <c r="BU6" s="457"/>
      <c r="BV6" s="455">
        <v>290087</v>
      </c>
      <c r="BW6" s="456"/>
      <c r="BX6" s="456"/>
      <c r="BY6" s="456"/>
      <c r="BZ6" s="456"/>
      <c r="CA6" s="456"/>
      <c r="CB6" s="456"/>
      <c r="CC6" s="457"/>
      <c r="CD6" s="466" t="s">
        <v>165</v>
      </c>
      <c r="CE6" s="417"/>
      <c r="CF6" s="417"/>
      <c r="CG6" s="417"/>
      <c r="CH6" s="417"/>
      <c r="CI6" s="417"/>
      <c r="CJ6" s="417"/>
      <c r="CK6" s="417"/>
      <c r="CL6" s="417"/>
      <c r="CM6" s="417"/>
      <c r="CN6" s="417"/>
      <c r="CO6" s="417"/>
      <c r="CP6" s="417"/>
      <c r="CQ6" s="417"/>
      <c r="CR6" s="417"/>
      <c r="CS6" s="467"/>
      <c r="CT6" s="542">
        <v>93.5</v>
      </c>
      <c r="CU6" s="543"/>
      <c r="CV6" s="543"/>
      <c r="CW6" s="543"/>
      <c r="CX6" s="543"/>
      <c r="CY6" s="543"/>
      <c r="CZ6" s="543"/>
      <c r="DA6" s="544"/>
      <c r="DB6" s="542">
        <v>91.1</v>
      </c>
      <c r="DC6" s="543"/>
      <c r="DD6" s="543"/>
      <c r="DE6" s="543"/>
      <c r="DF6" s="543"/>
      <c r="DG6" s="543"/>
      <c r="DH6" s="543"/>
      <c r="DI6" s="544"/>
    </row>
    <row r="7" spans="1:119" ht="18.75" customHeight="1" x14ac:dyDescent="0.15">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127</v>
      </c>
      <c r="AN7" s="446"/>
      <c r="AO7" s="446"/>
      <c r="AP7" s="446"/>
      <c r="AQ7" s="446"/>
      <c r="AR7" s="446"/>
      <c r="AS7" s="446"/>
      <c r="AT7" s="447"/>
      <c r="AU7" s="485" t="s">
        <v>65</v>
      </c>
      <c r="AV7" s="486"/>
      <c r="AW7" s="486"/>
      <c r="AX7" s="486"/>
      <c r="AY7" s="452" t="s">
        <v>166</v>
      </c>
      <c r="AZ7" s="453"/>
      <c r="BA7" s="453"/>
      <c r="BB7" s="453"/>
      <c r="BC7" s="453"/>
      <c r="BD7" s="453"/>
      <c r="BE7" s="453"/>
      <c r="BF7" s="453"/>
      <c r="BG7" s="453"/>
      <c r="BH7" s="453"/>
      <c r="BI7" s="453"/>
      <c r="BJ7" s="453"/>
      <c r="BK7" s="453"/>
      <c r="BL7" s="453"/>
      <c r="BM7" s="454"/>
      <c r="BN7" s="455">
        <v>231717</v>
      </c>
      <c r="BO7" s="456"/>
      <c r="BP7" s="456"/>
      <c r="BQ7" s="456"/>
      <c r="BR7" s="456"/>
      <c r="BS7" s="456"/>
      <c r="BT7" s="456"/>
      <c r="BU7" s="457"/>
      <c r="BV7" s="455">
        <v>85038</v>
      </c>
      <c r="BW7" s="456"/>
      <c r="BX7" s="456"/>
      <c r="BY7" s="456"/>
      <c r="BZ7" s="456"/>
      <c r="CA7" s="456"/>
      <c r="CB7" s="456"/>
      <c r="CC7" s="457"/>
      <c r="CD7" s="466" t="s">
        <v>167</v>
      </c>
      <c r="CE7" s="417"/>
      <c r="CF7" s="417"/>
      <c r="CG7" s="417"/>
      <c r="CH7" s="417"/>
      <c r="CI7" s="417"/>
      <c r="CJ7" s="417"/>
      <c r="CK7" s="417"/>
      <c r="CL7" s="417"/>
      <c r="CM7" s="417"/>
      <c r="CN7" s="417"/>
      <c r="CO7" s="417"/>
      <c r="CP7" s="417"/>
      <c r="CQ7" s="417"/>
      <c r="CR7" s="417"/>
      <c r="CS7" s="467"/>
      <c r="CT7" s="455">
        <v>4398082</v>
      </c>
      <c r="CU7" s="456"/>
      <c r="CV7" s="456"/>
      <c r="CW7" s="456"/>
      <c r="CX7" s="456"/>
      <c r="CY7" s="456"/>
      <c r="CZ7" s="456"/>
      <c r="DA7" s="457"/>
      <c r="DB7" s="455">
        <v>4311290</v>
      </c>
      <c r="DC7" s="456"/>
      <c r="DD7" s="456"/>
      <c r="DE7" s="456"/>
      <c r="DF7" s="456"/>
      <c r="DG7" s="456"/>
      <c r="DH7" s="456"/>
      <c r="DI7" s="457"/>
    </row>
    <row r="8" spans="1:119" ht="18.75" customHeight="1" x14ac:dyDescent="0.15">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168</v>
      </c>
      <c r="AN8" s="446"/>
      <c r="AO8" s="446"/>
      <c r="AP8" s="446"/>
      <c r="AQ8" s="446"/>
      <c r="AR8" s="446"/>
      <c r="AS8" s="446"/>
      <c r="AT8" s="447"/>
      <c r="AU8" s="485" t="s">
        <v>65</v>
      </c>
      <c r="AV8" s="486"/>
      <c r="AW8" s="486"/>
      <c r="AX8" s="486"/>
      <c r="AY8" s="452" t="s">
        <v>171</v>
      </c>
      <c r="AZ8" s="453"/>
      <c r="BA8" s="453"/>
      <c r="BB8" s="453"/>
      <c r="BC8" s="453"/>
      <c r="BD8" s="453"/>
      <c r="BE8" s="453"/>
      <c r="BF8" s="453"/>
      <c r="BG8" s="453"/>
      <c r="BH8" s="453"/>
      <c r="BI8" s="453"/>
      <c r="BJ8" s="453"/>
      <c r="BK8" s="453"/>
      <c r="BL8" s="453"/>
      <c r="BM8" s="454"/>
      <c r="BN8" s="455">
        <v>178109</v>
      </c>
      <c r="BO8" s="456"/>
      <c r="BP8" s="456"/>
      <c r="BQ8" s="456"/>
      <c r="BR8" s="456"/>
      <c r="BS8" s="456"/>
      <c r="BT8" s="456"/>
      <c r="BU8" s="457"/>
      <c r="BV8" s="455">
        <v>205049</v>
      </c>
      <c r="BW8" s="456"/>
      <c r="BX8" s="456"/>
      <c r="BY8" s="456"/>
      <c r="BZ8" s="456"/>
      <c r="CA8" s="456"/>
      <c r="CB8" s="456"/>
      <c r="CC8" s="457"/>
      <c r="CD8" s="466" t="s">
        <v>172</v>
      </c>
      <c r="CE8" s="417"/>
      <c r="CF8" s="417"/>
      <c r="CG8" s="417"/>
      <c r="CH8" s="417"/>
      <c r="CI8" s="417"/>
      <c r="CJ8" s="417"/>
      <c r="CK8" s="417"/>
      <c r="CL8" s="417"/>
      <c r="CM8" s="417"/>
      <c r="CN8" s="417"/>
      <c r="CO8" s="417"/>
      <c r="CP8" s="417"/>
      <c r="CQ8" s="417"/>
      <c r="CR8" s="417"/>
      <c r="CS8" s="467"/>
      <c r="CT8" s="518">
        <v>0.32</v>
      </c>
      <c r="CU8" s="519"/>
      <c r="CV8" s="519"/>
      <c r="CW8" s="519"/>
      <c r="CX8" s="519"/>
      <c r="CY8" s="519"/>
      <c r="CZ8" s="519"/>
      <c r="DA8" s="520"/>
      <c r="DB8" s="518">
        <v>0.32</v>
      </c>
      <c r="DC8" s="519"/>
      <c r="DD8" s="519"/>
      <c r="DE8" s="519"/>
      <c r="DF8" s="519"/>
      <c r="DG8" s="519"/>
      <c r="DH8" s="519"/>
      <c r="DI8" s="520"/>
    </row>
    <row r="9" spans="1:119" ht="18.75" customHeight="1" x14ac:dyDescent="0.15">
      <c r="A9" s="2"/>
      <c r="B9" s="401" t="s">
        <v>17</v>
      </c>
      <c r="C9" s="402"/>
      <c r="D9" s="402"/>
      <c r="E9" s="402"/>
      <c r="F9" s="402"/>
      <c r="G9" s="402"/>
      <c r="H9" s="402"/>
      <c r="I9" s="402"/>
      <c r="J9" s="402"/>
      <c r="K9" s="403"/>
      <c r="L9" s="536" t="s">
        <v>14</v>
      </c>
      <c r="M9" s="537"/>
      <c r="N9" s="537"/>
      <c r="O9" s="537"/>
      <c r="P9" s="537"/>
      <c r="Q9" s="538"/>
      <c r="R9" s="539">
        <v>12323</v>
      </c>
      <c r="S9" s="540"/>
      <c r="T9" s="540"/>
      <c r="U9" s="540"/>
      <c r="V9" s="541"/>
      <c r="W9" s="373" t="s">
        <v>174</v>
      </c>
      <c r="X9" s="374"/>
      <c r="Y9" s="374"/>
      <c r="Z9" s="374"/>
      <c r="AA9" s="374"/>
      <c r="AB9" s="374"/>
      <c r="AC9" s="374"/>
      <c r="AD9" s="374"/>
      <c r="AE9" s="374"/>
      <c r="AF9" s="374"/>
      <c r="AG9" s="374"/>
      <c r="AH9" s="374"/>
      <c r="AI9" s="374"/>
      <c r="AJ9" s="374"/>
      <c r="AK9" s="374"/>
      <c r="AL9" s="378"/>
      <c r="AM9" s="484" t="s">
        <v>175</v>
      </c>
      <c r="AN9" s="446"/>
      <c r="AO9" s="446"/>
      <c r="AP9" s="446"/>
      <c r="AQ9" s="446"/>
      <c r="AR9" s="446"/>
      <c r="AS9" s="446"/>
      <c r="AT9" s="447"/>
      <c r="AU9" s="485" t="s">
        <v>65</v>
      </c>
      <c r="AV9" s="486"/>
      <c r="AW9" s="486"/>
      <c r="AX9" s="486"/>
      <c r="AY9" s="452" t="s">
        <v>66</v>
      </c>
      <c r="AZ9" s="453"/>
      <c r="BA9" s="453"/>
      <c r="BB9" s="453"/>
      <c r="BC9" s="453"/>
      <c r="BD9" s="453"/>
      <c r="BE9" s="453"/>
      <c r="BF9" s="453"/>
      <c r="BG9" s="453"/>
      <c r="BH9" s="453"/>
      <c r="BI9" s="453"/>
      <c r="BJ9" s="453"/>
      <c r="BK9" s="453"/>
      <c r="BL9" s="453"/>
      <c r="BM9" s="454"/>
      <c r="BN9" s="455">
        <v>-26940</v>
      </c>
      <c r="BO9" s="456"/>
      <c r="BP9" s="456"/>
      <c r="BQ9" s="456"/>
      <c r="BR9" s="456"/>
      <c r="BS9" s="456"/>
      <c r="BT9" s="456"/>
      <c r="BU9" s="457"/>
      <c r="BV9" s="455">
        <v>-808</v>
      </c>
      <c r="BW9" s="456"/>
      <c r="BX9" s="456"/>
      <c r="BY9" s="456"/>
      <c r="BZ9" s="456"/>
      <c r="CA9" s="456"/>
      <c r="CB9" s="456"/>
      <c r="CC9" s="457"/>
      <c r="CD9" s="466" t="s">
        <v>63</v>
      </c>
      <c r="CE9" s="417"/>
      <c r="CF9" s="417"/>
      <c r="CG9" s="417"/>
      <c r="CH9" s="417"/>
      <c r="CI9" s="417"/>
      <c r="CJ9" s="417"/>
      <c r="CK9" s="417"/>
      <c r="CL9" s="417"/>
      <c r="CM9" s="417"/>
      <c r="CN9" s="417"/>
      <c r="CO9" s="417"/>
      <c r="CP9" s="417"/>
      <c r="CQ9" s="417"/>
      <c r="CR9" s="417"/>
      <c r="CS9" s="467"/>
      <c r="CT9" s="318">
        <v>9.9</v>
      </c>
      <c r="CU9" s="319"/>
      <c r="CV9" s="319"/>
      <c r="CW9" s="319"/>
      <c r="CX9" s="319"/>
      <c r="CY9" s="319"/>
      <c r="CZ9" s="319"/>
      <c r="DA9" s="320"/>
      <c r="DB9" s="318">
        <v>8.8000000000000007</v>
      </c>
      <c r="DC9" s="319"/>
      <c r="DD9" s="319"/>
      <c r="DE9" s="319"/>
      <c r="DF9" s="319"/>
      <c r="DG9" s="319"/>
      <c r="DH9" s="319"/>
      <c r="DI9" s="320"/>
    </row>
    <row r="10" spans="1:119" ht="18.75" customHeight="1" x14ac:dyDescent="0.15">
      <c r="A10" s="2"/>
      <c r="B10" s="401"/>
      <c r="C10" s="402"/>
      <c r="D10" s="402"/>
      <c r="E10" s="402"/>
      <c r="F10" s="402"/>
      <c r="G10" s="402"/>
      <c r="H10" s="402"/>
      <c r="I10" s="402"/>
      <c r="J10" s="402"/>
      <c r="K10" s="403"/>
      <c r="L10" s="445" t="s">
        <v>178</v>
      </c>
      <c r="M10" s="446"/>
      <c r="N10" s="446"/>
      <c r="O10" s="446"/>
      <c r="P10" s="446"/>
      <c r="Q10" s="447"/>
      <c r="R10" s="448">
        <v>13114</v>
      </c>
      <c r="S10" s="449"/>
      <c r="T10" s="449"/>
      <c r="U10" s="449"/>
      <c r="V10" s="451"/>
      <c r="W10" s="375"/>
      <c r="X10" s="376"/>
      <c r="Y10" s="376"/>
      <c r="Z10" s="376"/>
      <c r="AA10" s="376"/>
      <c r="AB10" s="376"/>
      <c r="AC10" s="376"/>
      <c r="AD10" s="376"/>
      <c r="AE10" s="376"/>
      <c r="AF10" s="376"/>
      <c r="AG10" s="376"/>
      <c r="AH10" s="376"/>
      <c r="AI10" s="376"/>
      <c r="AJ10" s="376"/>
      <c r="AK10" s="376"/>
      <c r="AL10" s="379"/>
      <c r="AM10" s="484" t="s">
        <v>179</v>
      </c>
      <c r="AN10" s="446"/>
      <c r="AO10" s="446"/>
      <c r="AP10" s="446"/>
      <c r="AQ10" s="446"/>
      <c r="AR10" s="446"/>
      <c r="AS10" s="446"/>
      <c r="AT10" s="447"/>
      <c r="AU10" s="485" t="s">
        <v>65</v>
      </c>
      <c r="AV10" s="486"/>
      <c r="AW10" s="486"/>
      <c r="AX10" s="486"/>
      <c r="AY10" s="452" t="s">
        <v>181</v>
      </c>
      <c r="AZ10" s="453"/>
      <c r="BA10" s="453"/>
      <c r="BB10" s="453"/>
      <c r="BC10" s="453"/>
      <c r="BD10" s="453"/>
      <c r="BE10" s="453"/>
      <c r="BF10" s="453"/>
      <c r="BG10" s="453"/>
      <c r="BH10" s="453"/>
      <c r="BI10" s="453"/>
      <c r="BJ10" s="453"/>
      <c r="BK10" s="453"/>
      <c r="BL10" s="453"/>
      <c r="BM10" s="454"/>
      <c r="BN10" s="455">
        <v>4130</v>
      </c>
      <c r="BO10" s="456"/>
      <c r="BP10" s="456"/>
      <c r="BQ10" s="456"/>
      <c r="BR10" s="456"/>
      <c r="BS10" s="456"/>
      <c r="BT10" s="456"/>
      <c r="BU10" s="457"/>
      <c r="BV10" s="455">
        <v>3824</v>
      </c>
      <c r="BW10" s="456"/>
      <c r="BX10" s="456"/>
      <c r="BY10" s="456"/>
      <c r="BZ10" s="456"/>
      <c r="CA10" s="456"/>
      <c r="CB10" s="456"/>
      <c r="CC10" s="457"/>
      <c r="CD10" s="22" t="s">
        <v>183</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15">
      <c r="A11" s="2"/>
      <c r="B11" s="401"/>
      <c r="C11" s="402"/>
      <c r="D11" s="402"/>
      <c r="E11" s="402"/>
      <c r="F11" s="402"/>
      <c r="G11" s="402"/>
      <c r="H11" s="402"/>
      <c r="I11" s="402"/>
      <c r="J11" s="402"/>
      <c r="K11" s="403"/>
      <c r="L11" s="418" t="s">
        <v>186</v>
      </c>
      <c r="M11" s="419"/>
      <c r="N11" s="419"/>
      <c r="O11" s="419"/>
      <c r="P11" s="419"/>
      <c r="Q11" s="420"/>
      <c r="R11" s="533" t="s">
        <v>187</v>
      </c>
      <c r="S11" s="534"/>
      <c r="T11" s="534"/>
      <c r="U11" s="534"/>
      <c r="V11" s="535"/>
      <c r="W11" s="375"/>
      <c r="X11" s="376"/>
      <c r="Y11" s="376"/>
      <c r="Z11" s="376"/>
      <c r="AA11" s="376"/>
      <c r="AB11" s="376"/>
      <c r="AC11" s="376"/>
      <c r="AD11" s="376"/>
      <c r="AE11" s="376"/>
      <c r="AF11" s="376"/>
      <c r="AG11" s="376"/>
      <c r="AH11" s="376"/>
      <c r="AI11" s="376"/>
      <c r="AJ11" s="376"/>
      <c r="AK11" s="376"/>
      <c r="AL11" s="379"/>
      <c r="AM11" s="484" t="s">
        <v>189</v>
      </c>
      <c r="AN11" s="446"/>
      <c r="AO11" s="446"/>
      <c r="AP11" s="446"/>
      <c r="AQ11" s="446"/>
      <c r="AR11" s="446"/>
      <c r="AS11" s="446"/>
      <c r="AT11" s="447"/>
      <c r="AU11" s="485" t="s">
        <v>191</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15">
      <c r="A12" s="2"/>
      <c r="B12" s="404" t="s">
        <v>198</v>
      </c>
      <c r="C12" s="405"/>
      <c r="D12" s="405"/>
      <c r="E12" s="405"/>
      <c r="F12" s="405"/>
      <c r="G12" s="405"/>
      <c r="H12" s="405"/>
      <c r="I12" s="405"/>
      <c r="J12" s="405"/>
      <c r="K12" s="406"/>
      <c r="L12" s="521" t="s">
        <v>199</v>
      </c>
      <c r="M12" s="522"/>
      <c r="N12" s="522"/>
      <c r="O12" s="522"/>
      <c r="P12" s="522"/>
      <c r="Q12" s="523"/>
      <c r="R12" s="524">
        <v>11805</v>
      </c>
      <c r="S12" s="525"/>
      <c r="T12" s="525"/>
      <c r="U12" s="525"/>
      <c r="V12" s="526"/>
      <c r="W12" s="527" t="s">
        <v>7</v>
      </c>
      <c r="X12" s="486"/>
      <c r="Y12" s="486"/>
      <c r="Z12" s="486"/>
      <c r="AA12" s="486"/>
      <c r="AB12" s="528"/>
      <c r="AC12" s="529" t="s">
        <v>106</v>
      </c>
      <c r="AD12" s="530"/>
      <c r="AE12" s="530"/>
      <c r="AF12" s="530"/>
      <c r="AG12" s="531"/>
      <c r="AH12" s="529" t="s">
        <v>201</v>
      </c>
      <c r="AI12" s="530"/>
      <c r="AJ12" s="530"/>
      <c r="AK12" s="530"/>
      <c r="AL12" s="532"/>
      <c r="AM12" s="484" t="s">
        <v>202</v>
      </c>
      <c r="AN12" s="446"/>
      <c r="AO12" s="446"/>
      <c r="AP12" s="446"/>
      <c r="AQ12" s="446"/>
      <c r="AR12" s="446"/>
      <c r="AS12" s="446"/>
      <c r="AT12" s="447"/>
      <c r="AU12" s="485" t="s">
        <v>65</v>
      </c>
      <c r="AV12" s="486"/>
      <c r="AW12" s="486"/>
      <c r="AX12" s="486"/>
      <c r="AY12" s="452" t="s">
        <v>205</v>
      </c>
      <c r="AZ12" s="453"/>
      <c r="BA12" s="453"/>
      <c r="BB12" s="453"/>
      <c r="BC12" s="453"/>
      <c r="BD12" s="453"/>
      <c r="BE12" s="453"/>
      <c r="BF12" s="453"/>
      <c r="BG12" s="453"/>
      <c r="BH12" s="453"/>
      <c r="BI12" s="453"/>
      <c r="BJ12" s="453"/>
      <c r="BK12" s="453"/>
      <c r="BL12" s="453"/>
      <c r="BM12" s="454"/>
      <c r="BN12" s="455">
        <v>0</v>
      </c>
      <c r="BO12" s="456"/>
      <c r="BP12" s="456"/>
      <c r="BQ12" s="456"/>
      <c r="BR12" s="456"/>
      <c r="BS12" s="456"/>
      <c r="BT12" s="456"/>
      <c r="BU12" s="457"/>
      <c r="BV12" s="455">
        <v>0</v>
      </c>
      <c r="BW12" s="456"/>
      <c r="BX12" s="456"/>
      <c r="BY12" s="456"/>
      <c r="BZ12" s="456"/>
      <c r="CA12" s="456"/>
      <c r="CB12" s="456"/>
      <c r="CC12" s="457"/>
      <c r="CD12" s="466" t="s">
        <v>206</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15">
      <c r="A13" s="2"/>
      <c r="B13" s="407"/>
      <c r="C13" s="408"/>
      <c r="D13" s="408"/>
      <c r="E13" s="408"/>
      <c r="F13" s="408"/>
      <c r="G13" s="408"/>
      <c r="H13" s="408"/>
      <c r="I13" s="408"/>
      <c r="J13" s="408"/>
      <c r="K13" s="409"/>
      <c r="L13" s="14"/>
      <c r="M13" s="507" t="s">
        <v>208</v>
      </c>
      <c r="N13" s="508"/>
      <c r="O13" s="508"/>
      <c r="P13" s="508"/>
      <c r="Q13" s="509"/>
      <c r="R13" s="510">
        <v>11704</v>
      </c>
      <c r="S13" s="511"/>
      <c r="T13" s="511"/>
      <c r="U13" s="511"/>
      <c r="V13" s="512"/>
      <c r="W13" s="389" t="s">
        <v>209</v>
      </c>
      <c r="X13" s="331"/>
      <c r="Y13" s="331"/>
      <c r="Z13" s="331"/>
      <c r="AA13" s="331"/>
      <c r="AB13" s="332"/>
      <c r="AC13" s="448">
        <v>658</v>
      </c>
      <c r="AD13" s="449"/>
      <c r="AE13" s="449"/>
      <c r="AF13" s="449"/>
      <c r="AG13" s="450"/>
      <c r="AH13" s="448">
        <v>870</v>
      </c>
      <c r="AI13" s="449"/>
      <c r="AJ13" s="449"/>
      <c r="AK13" s="449"/>
      <c r="AL13" s="451"/>
      <c r="AM13" s="484" t="s">
        <v>211</v>
      </c>
      <c r="AN13" s="446"/>
      <c r="AO13" s="446"/>
      <c r="AP13" s="446"/>
      <c r="AQ13" s="446"/>
      <c r="AR13" s="446"/>
      <c r="AS13" s="446"/>
      <c r="AT13" s="447"/>
      <c r="AU13" s="485" t="s">
        <v>191</v>
      </c>
      <c r="AV13" s="486"/>
      <c r="AW13" s="486"/>
      <c r="AX13" s="486"/>
      <c r="AY13" s="452" t="s">
        <v>213</v>
      </c>
      <c r="AZ13" s="453"/>
      <c r="BA13" s="453"/>
      <c r="BB13" s="453"/>
      <c r="BC13" s="453"/>
      <c r="BD13" s="453"/>
      <c r="BE13" s="453"/>
      <c r="BF13" s="453"/>
      <c r="BG13" s="453"/>
      <c r="BH13" s="453"/>
      <c r="BI13" s="453"/>
      <c r="BJ13" s="453"/>
      <c r="BK13" s="453"/>
      <c r="BL13" s="453"/>
      <c r="BM13" s="454"/>
      <c r="BN13" s="455">
        <v>-22810</v>
      </c>
      <c r="BO13" s="456"/>
      <c r="BP13" s="456"/>
      <c r="BQ13" s="456"/>
      <c r="BR13" s="456"/>
      <c r="BS13" s="456"/>
      <c r="BT13" s="456"/>
      <c r="BU13" s="457"/>
      <c r="BV13" s="455">
        <v>3016</v>
      </c>
      <c r="BW13" s="456"/>
      <c r="BX13" s="456"/>
      <c r="BY13" s="456"/>
      <c r="BZ13" s="456"/>
      <c r="CA13" s="456"/>
      <c r="CB13" s="456"/>
      <c r="CC13" s="457"/>
      <c r="CD13" s="466" t="s">
        <v>214</v>
      </c>
      <c r="CE13" s="417"/>
      <c r="CF13" s="417"/>
      <c r="CG13" s="417"/>
      <c r="CH13" s="417"/>
      <c r="CI13" s="417"/>
      <c r="CJ13" s="417"/>
      <c r="CK13" s="417"/>
      <c r="CL13" s="417"/>
      <c r="CM13" s="417"/>
      <c r="CN13" s="417"/>
      <c r="CO13" s="417"/>
      <c r="CP13" s="417"/>
      <c r="CQ13" s="417"/>
      <c r="CR13" s="417"/>
      <c r="CS13" s="467"/>
      <c r="CT13" s="318">
        <v>6.9</v>
      </c>
      <c r="CU13" s="319"/>
      <c r="CV13" s="319"/>
      <c r="CW13" s="319"/>
      <c r="CX13" s="319"/>
      <c r="CY13" s="319"/>
      <c r="CZ13" s="319"/>
      <c r="DA13" s="320"/>
      <c r="DB13" s="318">
        <v>5.4</v>
      </c>
      <c r="DC13" s="319"/>
      <c r="DD13" s="319"/>
      <c r="DE13" s="319"/>
      <c r="DF13" s="319"/>
      <c r="DG13" s="319"/>
      <c r="DH13" s="319"/>
      <c r="DI13" s="320"/>
    </row>
    <row r="14" spans="1:119" ht="18.75" customHeight="1" x14ac:dyDescent="0.15">
      <c r="A14" s="2"/>
      <c r="B14" s="407"/>
      <c r="C14" s="408"/>
      <c r="D14" s="408"/>
      <c r="E14" s="408"/>
      <c r="F14" s="408"/>
      <c r="G14" s="408"/>
      <c r="H14" s="408"/>
      <c r="I14" s="408"/>
      <c r="J14" s="408"/>
      <c r="K14" s="409"/>
      <c r="L14" s="497" t="s">
        <v>216</v>
      </c>
      <c r="M14" s="516"/>
      <c r="N14" s="516"/>
      <c r="O14" s="516"/>
      <c r="P14" s="516"/>
      <c r="Q14" s="517"/>
      <c r="R14" s="510">
        <v>12013</v>
      </c>
      <c r="S14" s="511"/>
      <c r="T14" s="511"/>
      <c r="U14" s="511"/>
      <c r="V14" s="512"/>
      <c r="W14" s="377"/>
      <c r="X14" s="334"/>
      <c r="Y14" s="334"/>
      <c r="Z14" s="334"/>
      <c r="AA14" s="334"/>
      <c r="AB14" s="335"/>
      <c r="AC14" s="500">
        <v>12</v>
      </c>
      <c r="AD14" s="501"/>
      <c r="AE14" s="501"/>
      <c r="AF14" s="501"/>
      <c r="AG14" s="502"/>
      <c r="AH14" s="500">
        <v>14.3</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219</v>
      </c>
      <c r="CE14" s="462"/>
      <c r="CF14" s="462"/>
      <c r="CG14" s="462"/>
      <c r="CH14" s="462"/>
      <c r="CI14" s="462"/>
      <c r="CJ14" s="462"/>
      <c r="CK14" s="462"/>
      <c r="CL14" s="462"/>
      <c r="CM14" s="462"/>
      <c r="CN14" s="462"/>
      <c r="CO14" s="462"/>
      <c r="CP14" s="462"/>
      <c r="CQ14" s="462"/>
      <c r="CR14" s="462"/>
      <c r="CS14" s="463"/>
      <c r="CT14" s="504" t="s">
        <v>196</v>
      </c>
      <c r="CU14" s="505"/>
      <c r="CV14" s="505"/>
      <c r="CW14" s="505"/>
      <c r="CX14" s="505"/>
      <c r="CY14" s="505"/>
      <c r="CZ14" s="505"/>
      <c r="DA14" s="506"/>
      <c r="DB14" s="504" t="s">
        <v>196</v>
      </c>
      <c r="DC14" s="505"/>
      <c r="DD14" s="505"/>
      <c r="DE14" s="505"/>
      <c r="DF14" s="505"/>
      <c r="DG14" s="505"/>
      <c r="DH14" s="505"/>
      <c r="DI14" s="506"/>
    </row>
    <row r="15" spans="1:119" ht="18.75" customHeight="1" x14ac:dyDescent="0.15">
      <c r="A15" s="2"/>
      <c r="B15" s="407"/>
      <c r="C15" s="408"/>
      <c r="D15" s="408"/>
      <c r="E15" s="408"/>
      <c r="F15" s="408"/>
      <c r="G15" s="408"/>
      <c r="H15" s="408"/>
      <c r="I15" s="408"/>
      <c r="J15" s="408"/>
      <c r="K15" s="409"/>
      <c r="L15" s="14"/>
      <c r="M15" s="507" t="s">
        <v>208</v>
      </c>
      <c r="N15" s="508"/>
      <c r="O15" s="508"/>
      <c r="P15" s="508"/>
      <c r="Q15" s="509"/>
      <c r="R15" s="510">
        <v>11926</v>
      </c>
      <c r="S15" s="511"/>
      <c r="T15" s="511"/>
      <c r="U15" s="511"/>
      <c r="V15" s="512"/>
      <c r="W15" s="389" t="s">
        <v>4</v>
      </c>
      <c r="X15" s="331"/>
      <c r="Y15" s="331"/>
      <c r="Z15" s="331"/>
      <c r="AA15" s="331"/>
      <c r="AB15" s="332"/>
      <c r="AC15" s="448">
        <v>1165</v>
      </c>
      <c r="AD15" s="449"/>
      <c r="AE15" s="449"/>
      <c r="AF15" s="449"/>
      <c r="AG15" s="450"/>
      <c r="AH15" s="448">
        <v>1221</v>
      </c>
      <c r="AI15" s="449"/>
      <c r="AJ15" s="449"/>
      <c r="AK15" s="449"/>
      <c r="AL15" s="451"/>
      <c r="AM15" s="484"/>
      <c r="AN15" s="446"/>
      <c r="AO15" s="446"/>
      <c r="AP15" s="446"/>
      <c r="AQ15" s="446"/>
      <c r="AR15" s="446"/>
      <c r="AS15" s="446"/>
      <c r="AT15" s="447"/>
      <c r="AU15" s="485"/>
      <c r="AV15" s="486"/>
      <c r="AW15" s="486"/>
      <c r="AX15" s="486"/>
      <c r="AY15" s="458" t="s">
        <v>221</v>
      </c>
      <c r="AZ15" s="459"/>
      <c r="BA15" s="459"/>
      <c r="BB15" s="459"/>
      <c r="BC15" s="459"/>
      <c r="BD15" s="459"/>
      <c r="BE15" s="459"/>
      <c r="BF15" s="459"/>
      <c r="BG15" s="459"/>
      <c r="BH15" s="459"/>
      <c r="BI15" s="459"/>
      <c r="BJ15" s="459"/>
      <c r="BK15" s="459"/>
      <c r="BL15" s="459"/>
      <c r="BM15" s="460"/>
      <c r="BN15" s="442">
        <v>1300811</v>
      </c>
      <c r="BO15" s="443"/>
      <c r="BP15" s="443"/>
      <c r="BQ15" s="443"/>
      <c r="BR15" s="443"/>
      <c r="BS15" s="443"/>
      <c r="BT15" s="443"/>
      <c r="BU15" s="444"/>
      <c r="BV15" s="442">
        <v>1295242</v>
      </c>
      <c r="BW15" s="443"/>
      <c r="BX15" s="443"/>
      <c r="BY15" s="443"/>
      <c r="BZ15" s="443"/>
      <c r="CA15" s="443"/>
      <c r="CB15" s="443"/>
      <c r="CC15" s="444"/>
      <c r="CD15" s="513" t="s">
        <v>207</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15">
      <c r="A16" s="2"/>
      <c r="B16" s="407"/>
      <c r="C16" s="408"/>
      <c r="D16" s="408"/>
      <c r="E16" s="408"/>
      <c r="F16" s="408"/>
      <c r="G16" s="408"/>
      <c r="H16" s="408"/>
      <c r="I16" s="408"/>
      <c r="J16" s="408"/>
      <c r="K16" s="409"/>
      <c r="L16" s="497" t="s">
        <v>223</v>
      </c>
      <c r="M16" s="498"/>
      <c r="N16" s="498"/>
      <c r="O16" s="498"/>
      <c r="P16" s="498"/>
      <c r="Q16" s="499"/>
      <c r="R16" s="494" t="s">
        <v>224</v>
      </c>
      <c r="S16" s="495"/>
      <c r="T16" s="495"/>
      <c r="U16" s="495"/>
      <c r="V16" s="496"/>
      <c r="W16" s="377"/>
      <c r="X16" s="334"/>
      <c r="Y16" s="334"/>
      <c r="Z16" s="334"/>
      <c r="AA16" s="334"/>
      <c r="AB16" s="335"/>
      <c r="AC16" s="500">
        <v>21.3</v>
      </c>
      <c r="AD16" s="501"/>
      <c r="AE16" s="501"/>
      <c r="AF16" s="501"/>
      <c r="AG16" s="502"/>
      <c r="AH16" s="500">
        <v>20.100000000000001</v>
      </c>
      <c r="AI16" s="501"/>
      <c r="AJ16" s="501"/>
      <c r="AK16" s="501"/>
      <c r="AL16" s="503"/>
      <c r="AM16" s="484"/>
      <c r="AN16" s="446"/>
      <c r="AO16" s="446"/>
      <c r="AP16" s="446"/>
      <c r="AQ16" s="446"/>
      <c r="AR16" s="446"/>
      <c r="AS16" s="446"/>
      <c r="AT16" s="447"/>
      <c r="AU16" s="485"/>
      <c r="AV16" s="486"/>
      <c r="AW16" s="486"/>
      <c r="AX16" s="486"/>
      <c r="AY16" s="452" t="s">
        <v>104</v>
      </c>
      <c r="AZ16" s="453"/>
      <c r="BA16" s="453"/>
      <c r="BB16" s="453"/>
      <c r="BC16" s="453"/>
      <c r="BD16" s="453"/>
      <c r="BE16" s="453"/>
      <c r="BF16" s="453"/>
      <c r="BG16" s="453"/>
      <c r="BH16" s="453"/>
      <c r="BI16" s="453"/>
      <c r="BJ16" s="453"/>
      <c r="BK16" s="453"/>
      <c r="BL16" s="453"/>
      <c r="BM16" s="454"/>
      <c r="BN16" s="455">
        <v>4082865</v>
      </c>
      <c r="BO16" s="456"/>
      <c r="BP16" s="456"/>
      <c r="BQ16" s="456"/>
      <c r="BR16" s="456"/>
      <c r="BS16" s="456"/>
      <c r="BT16" s="456"/>
      <c r="BU16" s="457"/>
      <c r="BV16" s="455">
        <v>3986620</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15">
      <c r="A17" s="2"/>
      <c r="B17" s="410"/>
      <c r="C17" s="411"/>
      <c r="D17" s="411"/>
      <c r="E17" s="411"/>
      <c r="F17" s="411"/>
      <c r="G17" s="411"/>
      <c r="H17" s="411"/>
      <c r="I17" s="411"/>
      <c r="J17" s="411"/>
      <c r="K17" s="412"/>
      <c r="L17" s="15"/>
      <c r="M17" s="491" t="s">
        <v>99</v>
      </c>
      <c r="N17" s="492"/>
      <c r="O17" s="492"/>
      <c r="P17" s="492"/>
      <c r="Q17" s="493"/>
      <c r="R17" s="494" t="s">
        <v>227</v>
      </c>
      <c r="S17" s="495"/>
      <c r="T17" s="495"/>
      <c r="U17" s="495"/>
      <c r="V17" s="496"/>
      <c r="W17" s="389" t="s">
        <v>93</v>
      </c>
      <c r="X17" s="331"/>
      <c r="Y17" s="331"/>
      <c r="Z17" s="331"/>
      <c r="AA17" s="331"/>
      <c r="AB17" s="332"/>
      <c r="AC17" s="448">
        <v>3651</v>
      </c>
      <c r="AD17" s="449"/>
      <c r="AE17" s="449"/>
      <c r="AF17" s="449"/>
      <c r="AG17" s="450"/>
      <c r="AH17" s="448">
        <v>3990</v>
      </c>
      <c r="AI17" s="449"/>
      <c r="AJ17" s="449"/>
      <c r="AK17" s="449"/>
      <c r="AL17" s="451"/>
      <c r="AM17" s="484"/>
      <c r="AN17" s="446"/>
      <c r="AO17" s="446"/>
      <c r="AP17" s="446"/>
      <c r="AQ17" s="446"/>
      <c r="AR17" s="446"/>
      <c r="AS17" s="446"/>
      <c r="AT17" s="447"/>
      <c r="AU17" s="485"/>
      <c r="AV17" s="486"/>
      <c r="AW17" s="486"/>
      <c r="AX17" s="486"/>
      <c r="AY17" s="452" t="s">
        <v>230</v>
      </c>
      <c r="AZ17" s="453"/>
      <c r="BA17" s="453"/>
      <c r="BB17" s="453"/>
      <c r="BC17" s="453"/>
      <c r="BD17" s="453"/>
      <c r="BE17" s="453"/>
      <c r="BF17" s="453"/>
      <c r="BG17" s="453"/>
      <c r="BH17" s="453"/>
      <c r="BI17" s="453"/>
      <c r="BJ17" s="453"/>
      <c r="BK17" s="453"/>
      <c r="BL17" s="453"/>
      <c r="BM17" s="454"/>
      <c r="BN17" s="455">
        <v>1603373</v>
      </c>
      <c r="BO17" s="456"/>
      <c r="BP17" s="456"/>
      <c r="BQ17" s="456"/>
      <c r="BR17" s="456"/>
      <c r="BS17" s="456"/>
      <c r="BT17" s="456"/>
      <c r="BU17" s="457"/>
      <c r="BV17" s="455">
        <v>1597679</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15">
      <c r="A18" s="2"/>
      <c r="B18" s="471" t="s">
        <v>231</v>
      </c>
      <c r="C18" s="403"/>
      <c r="D18" s="403"/>
      <c r="E18" s="472"/>
      <c r="F18" s="472"/>
      <c r="G18" s="472"/>
      <c r="H18" s="472"/>
      <c r="I18" s="472"/>
      <c r="J18" s="472"/>
      <c r="K18" s="472"/>
      <c r="L18" s="487">
        <v>100.8</v>
      </c>
      <c r="M18" s="487"/>
      <c r="N18" s="487"/>
      <c r="O18" s="487"/>
      <c r="P18" s="487"/>
      <c r="Q18" s="487"/>
      <c r="R18" s="488"/>
      <c r="S18" s="488"/>
      <c r="T18" s="488"/>
      <c r="U18" s="488"/>
      <c r="V18" s="489"/>
      <c r="W18" s="390"/>
      <c r="X18" s="391"/>
      <c r="Y18" s="391"/>
      <c r="Z18" s="391"/>
      <c r="AA18" s="391"/>
      <c r="AB18" s="384"/>
      <c r="AC18" s="427">
        <v>66.7</v>
      </c>
      <c r="AD18" s="428"/>
      <c r="AE18" s="428"/>
      <c r="AF18" s="428"/>
      <c r="AG18" s="490"/>
      <c r="AH18" s="427">
        <v>65.599999999999994</v>
      </c>
      <c r="AI18" s="428"/>
      <c r="AJ18" s="428"/>
      <c r="AK18" s="428"/>
      <c r="AL18" s="429"/>
      <c r="AM18" s="484"/>
      <c r="AN18" s="446"/>
      <c r="AO18" s="446"/>
      <c r="AP18" s="446"/>
      <c r="AQ18" s="446"/>
      <c r="AR18" s="446"/>
      <c r="AS18" s="446"/>
      <c r="AT18" s="447"/>
      <c r="AU18" s="485"/>
      <c r="AV18" s="486"/>
      <c r="AW18" s="486"/>
      <c r="AX18" s="486"/>
      <c r="AY18" s="452" t="s">
        <v>232</v>
      </c>
      <c r="AZ18" s="453"/>
      <c r="BA18" s="453"/>
      <c r="BB18" s="453"/>
      <c r="BC18" s="453"/>
      <c r="BD18" s="453"/>
      <c r="BE18" s="453"/>
      <c r="BF18" s="453"/>
      <c r="BG18" s="453"/>
      <c r="BH18" s="453"/>
      <c r="BI18" s="453"/>
      <c r="BJ18" s="453"/>
      <c r="BK18" s="453"/>
      <c r="BL18" s="453"/>
      <c r="BM18" s="454"/>
      <c r="BN18" s="455">
        <v>4135422</v>
      </c>
      <c r="BO18" s="456"/>
      <c r="BP18" s="456"/>
      <c r="BQ18" s="456"/>
      <c r="BR18" s="456"/>
      <c r="BS18" s="456"/>
      <c r="BT18" s="456"/>
      <c r="BU18" s="457"/>
      <c r="BV18" s="455">
        <v>3921794</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15">
      <c r="A19" s="2"/>
      <c r="B19" s="471" t="s">
        <v>53</v>
      </c>
      <c r="C19" s="403"/>
      <c r="D19" s="403"/>
      <c r="E19" s="472"/>
      <c r="F19" s="472"/>
      <c r="G19" s="472"/>
      <c r="H19" s="472"/>
      <c r="I19" s="472"/>
      <c r="J19" s="472"/>
      <c r="K19" s="472"/>
      <c r="L19" s="473">
        <v>122</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233</v>
      </c>
      <c r="AZ19" s="453"/>
      <c r="BA19" s="453"/>
      <c r="BB19" s="453"/>
      <c r="BC19" s="453"/>
      <c r="BD19" s="453"/>
      <c r="BE19" s="453"/>
      <c r="BF19" s="453"/>
      <c r="BG19" s="453"/>
      <c r="BH19" s="453"/>
      <c r="BI19" s="453"/>
      <c r="BJ19" s="453"/>
      <c r="BK19" s="453"/>
      <c r="BL19" s="453"/>
      <c r="BM19" s="454"/>
      <c r="BN19" s="455">
        <v>5540399</v>
      </c>
      <c r="BO19" s="456"/>
      <c r="BP19" s="456"/>
      <c r="BQ19" s="456"/>
      <c r="BR19" s="456"/>
      <c r="BS19" s="456"/>
      <c r="BT19" s="456"/>
      <c r="BU19" s="457"/>
      <c r="BV19" s="455">
        <v>5453123</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15">
      <c r="A20" s="2"/>
      <c r="B20" s="471" t="s">
        <v>237</v>
      </c>
      <c r="C20" s="403"/>
      <c r="D20" s="403"/>
      <c r="E20" s="472"/>
      <c r="F20" s="472"/>
      <c r="G20" s="472"/>
      <c r="H20" s="472"/>
      <c r="I20" s="472"/>
      <c r="J20" s="472"/>
      <c r="K20" s="472"/>
      <c r="L20" s="473">
        <v>5141</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15">
      <c r="A21" s="2"/>
      <c r="B21" s="468" t="s">
        <v>239</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15">
      <c r="A22" s="2"/>
      <c r="B22" s="437" t="s">
        <v>240</v>
      </c>
      <c r="C22" s="351"/>
      <c r="D22" s="352"/>
      <c r="E22" s="330" t="s">
        <v>7</v>
      </c>
      <c r="F22" s="331"/>
      <c r="G22" s="331"/>
      <c r="H22" s="331"/>
      <c r="I22" s="331"/>
      <c r="J22" s="331"/>
      <c r="K22" s="332"/>
      <c r="L22" s="330" t="s">
        <v>242</v>
      </c>
      <c r="M22" s="331"/>
      <c r="N22" s="331"/>
      <c r="O22" s="331"/>
      <c r="P22" s="332"/>
      <c r="Q22" s="336" t="s">
        <v>244</v>
      </c>
      <c r="R22" s="337"/>
      <c r="S22" s="337"/>
      <c r="T22" s="337"/>
      <c r="U22" s="337"/>
      <c r="V22" s="338"/>
      <c r="W22" s="350" t="s">
        <v>54</v>
      </c>
      <c r="X22" s="351"/>
      <c r="Y22" s="352"/>
      <c r="Z22" s="330" t="s">
        <v>7</v>
      </c>
      <c r="AA22" s="331"/>
      <c r="AB22" s="331"/>
      <c r="AC22" s="331"/>
      <c r="AD22" s="331"/>
      <c r="AE22" s="331"/>
      <c r="AF22" s="331"/>
      <c r="AG22" s="332"/>
      <c r="AH22" s="342" t="s">
        <v>176</v>
      </c>
      <c r="AI22" s="331"/>
      <c r="AJ22" s="331"/>
      <c r="AK22" s="331"/>
      <c r="AL22" s="332"/>
      <c r="AM22" s="342" t="s">
        <v>245</v>
      </c>
      <c r="AN22" s="343"/>
      <c r="AO22" s="343"/>
      <c r="AP22" s="343"/>
      <c r="AQ22" s="343"/>
      <c r="AR22" s="344"/>
      <c r="AS22" s="336" t="s">
        <v>244</v>
      </c>
      <c r="AT22" s="337"/>
      <c r="AU22" s="337"/>
      <c r="AV22" s="337"/>
      <c r="AW22" s="337"/>
      <c r="AX22" s="348"/>
      <c r="AY22" s="458" t="s">
        <v>247</v>
      </c>
      <c r="AZ22" s="459"/>
      <c r="BA22" s="459"/>
      <c r="BB22" s="459"/>
      <c r="BC22" s="459"/>
      <c r="BD22" s="459"/>
      <c r="BE22" s="459"/>
      <c r="BF22" s="459"/>
      <c r="BG22" s="459"/>
      <c r="BH22" s="459"/>
      <c r="BI22" s="459"/>
      <c r="BJ22" s="459"/>
      <c r="BK22" s="459"/>
      <c r="BL22" s="459"/>
      <c r="BM22" s="460"/>
      <c r="BN22" s="442">
        <v>7311587</v>
      </c>
      <c r="BO22" s="443"/>
      <c r="BP22" s="443"/>
      <c r="BQ22" s="443"/>
      <c r="BR22" s="443"/>
      <c r="BS22" s="443"/>
      <c r="BT22" s="443"/>
      <c r="BU22" s="444"/>
      <c r="BV22" s="442">
        <v>7089491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15">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249</v>
      </c>
      <c r="AZ23" s="453"/>
      <c r="BA23" s="453"/>
      <c r="BB23" s="453"/>
      <c r="BC23" s="453"/>
      <c r="BD23" s="453"/>
      <c r="BE23" s="453"/>
      <c r="BF23" s="453"/>
      <c r="BG23" s="453"/>
      <c r="BH23" s="453"/>
      <c r="BI23" s="453"/>
      <c r="BJ23" s="453"/>
      <c r="BK23" s="453"/>
      <c r="BL23" s="453"/>
      <c r="BM23" s="454"/>
      <c r="BN23" s="455">
        <v>6720641</v>
      </c>
      <c r="BO23" s="456"/>
      <c r="BP23" s="456"/>
      <c r="BQ23" s="456"/>
      <c r="BR23" s="456"/>
      <c r="BS23" s="456"/>
      <c r="BT23" s="456"/>
      <c r="BU23" s="457"/>
      <c r="BV23" s="455">
        <v>6438162</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15">
      <c r="A24" s="2"/>
      <c r="B24" s="438"/>
      <c r="C24" s="354"/>
      <c r="D24" s="355"/>
      <c r="E24" s="445" t="s">
        <v>251</v>
      </c>
      <c r="F24" s="446"/>
      <c r="G24" s="446"/>
      <c r="H24" s="446"/>
      <c r="I24" s="446"/>
      <c r="J24" s="446"/>
      <c r="K24" s="447"/>
      <c r="L24" s="448">
        <v>1</v>
      </c>
      <c r="M24" s="449"/>
      <c r="N24" s="449"/>
      <c r="O24" s="449"/>
      <c r="P24" s="450"/>
      <c r="Q24" s="448">
        <v>7080</v>
      </c>
      <c r="R24" s="449"/>
      <c r="S24" s="449"/>
      <c r="T24" s="449"/>
      <c r="U24" s="449"/>
      <c r="V24" s="450"/>
      <c r="W24" s="353"/>
      <c r="X24" s="354"/>
      <c r="Y24" s="355"/>
      <c r="Z24" s="445" t="s">
        <v>252</v>
      </c>
      <c r="AA24" s="446"/>
      <c r="AB24" s="446"/>
      <c r="AC24" s="446"/>
      <c r="AD24" s="446"/>
      <c r="AE24" s="446"/>
      <c r="AF24" s="446"/>
      <c r="AG24" s="447"/>
      <c r="AH24" s="448">
        <v>121</v>
      </c>
      <c r="AI24" s="449"/>
      <c r="AJ24" s="449"/>
      <c r="AK24" s="449"/>
      <c r="AL24" s="450"/>
      <c r="AM24" s="448">
        <v>342672</v>
      </c>
      <c r="AN24" s="449"/>
      <c r="AO24" s="449"/>
      <c r="AP24" s="449"/>
      <c r="AQ24" s="449"/>
      <c r="AR24" s="450"/>
      <c r="AS24" s="448">
        <v>2832</v>
      </c>
      <c r="AT24" s="449"/>
      <c r="AU24" s="449"/>
      <c r="AV24" s="449"/>
      <c r="AW24" s="449"/>
      <c r="AX24" s="451"/>
      <c r="AY24" s="430" t="s">
        <v>254</v>
      </c>
      <c r="AZ24" s="431"/>
      <c r="BA24" s="431"/>
      <c r="BB24" s="431"/>
      <c r="BC24" s="431"/>
      <c r="BD24" s="431"/>
      <c r="BE24" s="431"/>
      <c r="BF24" s="431"/>
      <c r="BG24" s="431"/>
      <c r="BH24" s="431"/>
      <c r="BI24" s="431"/>
      <c r="BJ24" s="431"/>
      <c r="BK24" s="431"/>
      <c r="BL24" s="431"/>
      <c r="BM24" s="432"/>
      <c r="BN24" s="455">
        <v>5546911</v>
      </c>
      <c r="BO24" s="456"/>
      <c r="BP24" s="456"/>
      <c r="BQ24" s="456"/>
      <c r="BR24" s="456"/>
      <c r="BS24" s="456"/>
      <c r="BT24" s="456"/>
      <c r="BU24" s="457"/>
      <c r="BV24" s="455">
        <v>5139589</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15">
      <c r="A25" s="2"/>
      <c r="B25" s="438"/>
      <c r="C25" s="354"/>
      <c r="D25" s="355"/>
      <c r="E25" s="445" t="s">
        <v>229</v>
      </c>
      <c r="F25" s="446"/>
      <c r="G25" s="446"/>
      <c r="H25" s="446"/>
      <c r="I25" s="446"/>
      <c r="J25" s="446"/>
      <c r="K25" s="447"/>
      <c r="L25" s="448">
        <v>1</v>
      </c>
      <c r="M25" s="449"/>
      <c r="N25" s="449"/>
      <c r="O25" s="449"/>
      <c r="P25" s="450"/>
      <c r="Q25" s="448">
        <v>5930</v>
      </c>
      <c r="R25" s="449"/>
      <c r="S25" s="449"/>
      <c r="T25" s="449"/>
      <c r="U25" s="449"/>
      <c r="V25" s="450"/>
      <c r="W25" s="353"/>
      <c r="X25" s="354"/>
      <c r="Y25" s="355"/>
      <c r="Z25" s="445" t="s">
        <v>256</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33</v>
      </c>
      <c r="AZ25" s="459"/>
      <c r="BA25" s="459"/>
      <c r="BB25" s="459"/>
      <c r="BC25" s="459"/>
      <c r="BD25" s="459"/>
      <c r="BE25" s="459"/>
      <c r="BF25" s="459"/>
      <c r="BG25" s="459"/>
      <c r="BH25" s="459"/>
      <c r="BI25" s="459"/>
      <c r="BJ25" s="459"/>
      <c r="BK25" s="459"/>
      <c r="BL25" s="459"/>
      <c r="BM25" s="460"/>
      <c r="BN25" s="442">
        <v>72882</v>
      </c>
      <c r="BO25" s="443"/>
      <c r="BP25" s="443"/>
      <c r="BQ25" s="443"/>
      <c r="BR25" s="443"/>
      <c r="BS25" s="443"/>
      <c r="BT25" s="443"/>
      <c r="BU25" s="444"/>
      <c r="BV25" s="442">
        <v>504280</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15">
      <c r="A26" s="2"/>
      <c r="B26" s="438"/>
      <c r="C26" s="354"/>
      <c r="D26" s="355"/>
      <c r="E26" s="445" t="s">
        <v>257</v>
      </c>
      <c r="F26" s="446"/>
      <c r="G26" s="446"/>
      <c r="H26" s="446"/>
      <c r="I26" s="446"/>
      <c r="J26" s="446"/>
      <c r="K26" s="447"/>
      <c r="L26" s="448">
        <v>1</v>
      </c>
      <c r="M26" s="449"/>
      <c r="N26" s="449"/>
      <c r="O26" s="449"/>
      <c r="P26" s="450"/>
      <c r="Q26" s="448">
        <v>5490</v>
      </c>
      <c r="R26" s="449"/>
      <c r="S26" s="449"/>
      <c r="T26" s="449"/>
      <c r="U26" s="449"/>
      <c r="V26" s="450"/>
      <c r="W26" s="353"/>
      <c r="X26" s="354"/>
      <c r="Y26" s="355"/>
      <c r="Z26" s="445" t="s">
        <v>258</v>
      </c>
      <c r="AA26" s="464"/>
      <c r="AB26" s="464"/>
      <c r="AC26" s="464"/>
      <c r="AD26" s="464"/>
      <c r="AE26" s="464"/>
      <c r="AF26" s="464"/>
      <c r="AG26" s="465"/>
      <c r="AH26" s="448">
        <v>11</v>
      </c>
      <c r="AI26" s="449"/>
      <c r="AJ26" s="449"/>
      <c r="AK26" s="449"/>
      <c r="AL26" s="450"/>
      <c r="AM26" s="448">
        <v>23133</v>
      </c>
      <c r="AN26" s="449"/>
      <c r="AO26" s="449"/>
      <c r="AP26" s="449"/>
      <c r="AQ26" s="449"/>
      <c r="AR26" s="450"/>
      <c r="AS26" s="448">
        <v>2103</v>
      </c>
      <c r="AT26" s="449"/>
      <c r="AU26" s="449"/>
      <c r="AV26" s="449"/>
      <c r="AW26" s="449"/>
      <c r="AX26" s="451"/>
      <c r="AY26" s="466" t="s">
        <v>259</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15">
      <c r="A27" s="2"/>
      <c r="B27" s="438"/>
      <c r="C27" s="354"/>
      <c r="D27" s="355"/>
      <c r="E27" s="445" t="s">
        <v>260</v>
      </c>
      <c r="F27" s="446"/>
      <c r="G27" s="446"/>
      <c r="H27" s="446"/>
      <c r="I27" s="446"/>
      <c r="J27" s="446"/>
      <c r="K27" s="447"/>
      <c r="L27" s="448">
        <v>1</v>
      </c>
      <c r="M27" s="449"/>
      <c r="N27" s="449"/>
      <c r="O27" s="449"/>
      <c r="P27" s="450"/>
      <c r="Q27" s="448">
        <v>2690</v>
      </c>
      <c r="R27" s="449"/>
      <c r="S27" s="449"/>
      <c r="T27" s="449"/>
      <c r="U27" s="449"/>
      <c r="V27" s="450"/>
      <c r="W27" s="353"/>
      <c r="X27" s="354"/>
      <c r="Y27" s="355"/>
      <c r="Z27" s="445" t="s">
        <v>262</v>
      </c>
      <c r="AA27" s="446"/>
      <c r="AB27" s="446"/>
      <c r="AC27" s="446"/>
      <c r="AD27" s="446"/>
      <c r="AE27" s="446"/>
      <c r="AF27" s="446"/>
      <c r="AG27" s="447"/>
      <c r="AH27" s="448" t="s">
        <v>196</v>
      </c>
      <c r="AI27" s="449"/>
      <c r="AJ27" s="449"/>
      <c r="AK27" s="449"/>
      <c r="AL27" s="450"/>
      <c r="AM27" s="448" t="s">
        <v>196</v>
      </c>
      <c r="AN27" s="449"/>
      <c r="AO27" s="449"/>
      <c r="AP27" s="449"/>
      <c r="AQ27" s="449"/>
      <c r="AR27" s="450"/>
      <c r="AS27" s="448" t="s">
        <v>196</v>
      </c>
      <c r="AT27" s="449"/>
      <c r="AU27" s="449"/>
      <c r="AV27" s="449"/>
      <c r="AW27" s="449"/>
      <c r="AX27" s="451"/>
      <c r="AY27" s="461" t="s">
        <v>264</v>
      </c>
      <c r="AZ27" s="462"/>
      <c r="BA27" s="462"/>
      <c r="BB27" s="462"/>
      <c r="BC27" s="462"/>
      <c r="BD27" s="462"/>
      <c r="BE27" s="462"/>
      <c r="BF27" s="462"/>
      <c r="BG27" s="462"/>
      <c r="BH27" s="462"/>
      <c r="BI27" s="462"/>
      <c r="BJ27" s="462"/>
      <c r="BK27" s="462"/>
      <c r="BL27" s="462"/>
      <c r="BM27" s="463"/>
      <c r="BN27" s="433">
        <v>161341</v>
      </c>
      <c r="BO27" s="434"/>
      <c r="BP27" s="434"/>
      <c r="BQ27" s="434"/>
      <c r="BR27" s="434"/>
      <c r="BS27" s="434"/>
      <c r="BT27" s="434"/>
      <c r="BU27" s="435"/>
      <c r="BV27" s="433">
        <v>161260</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15">
      <c r="A28" s="2"/>
      <c r="B28" s="438"/>
      <c r="C28" s="354"/>
      <c r="D28" s="355"/>
      <c r="E28" s="445" t="s">
        <v>265</v>
      </c>
      <c r="F28" s="446"/>
      <c r="G28" s="446"/>
      <c r="H28" s="446"/>
      <c r="I28" s="446"/>
      <c r="J28" s="446"/>
      <c r="K28" s="447"/>
      <c r="L28" s="448">
        <v>1</v>
      </c>
      <c r="M28" s="449"/>
      <c r="N28" s="449"/>
      <c r="O28" s="449"/>
      <c r="P28" s="450"/>
      <c r="Q28" s="448">
        <v>2130</v>
      </c>
      <c r="R28" s="449"/>
      <c r="S28" s="449"/>
      <c r="T28" s="449"/>
      <c r="U28" s="449"/>
      <c r="V28" s="450"/>
      <c r="W28" s="353"/>
      <c r="X28" s="354"/>
      <c r="Y28" s="355"/>
      <c r="Z28" s="445" t="s">
        <v>34</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268</v>
      </c>
      <c r="AZ28" s="322"/>
      <c r="BA28" s="322"/>
      <c r="BB28" s="323"/>
      <c r="BC28" s="458" t="s">
        <v>98</v>
      </c>
      <c r="BD28" s="459"/>
      <c r="BE28" s="459"/>
      <c r="BF28" s="459"/>
      <c r="BG28" s="459"/>
      <c r="BH28" s="459"/>
      <c r="BI28" s="459"/>
      <c r="BJ28" s="459"/>
      <c r="BK28" s="459"/>
      <c r="BL28" s="459"/>
      <c r="BM28" s="460"/>
      <c r="BN28" s="442">
        <v>2716118</v>
      </c>
      <c r="BO28" s="443"/>
      <c r="BP28" s="443"/>
      <c r="BQ28" s="443"/>
      <c r="BR28" s="443"/>
      <c r="BS28" s="443"/>
      <c r="BT28" s="443"/>
      <c r="BU28" s="444"/>
      <c r="BV28" s="442">
        <v>2606988</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15">
      <c r="A29" s="2"/>
      <c r="B29" s="438"/>
      <c r="C29" s="354"/>
      <c r="D29" s="355"/>
      <c r="E29" s="445" t="s">
        <v>269</v>
      </c>
      <c r="F29" s="446"/>
      <c r="G29" s="446"/>
      <c r="H29" s="446"/>
      <c r="I29" s="446"/>
      <c r="J29" s="446"/>
      <c r="K29" s="447"/>
      <c r="L29" s="448">
        <v>12</v>
      </c>
      <c r="M29" s="449"/>
      <c r="N29" s="449"/>
      <c r="O29" s="449"/>
      <c r="P29" s="450"/>
      <c r="Q29" s="448">
        <v>1890</v>
      </c>
      <c r="R29" s="449"/>
      <c r="S29" s="449"/>
      <c r="T29" s="449"/>
      <c r="U29" s="449"/>
      <c r="V29" s="450"/>
      <c r="W29" s="356"/>
      <c r="X29" s="357"/>
      <c r="Y29" s="358"/>
      <c r="Z29" s="445" t="s">
        <v>271</v>
      </c>
      <c r="AA29" s="446"/>
      <c r="AB29" s="446"/>
      <c r="AC29" s="446"/>
      <c r="AD29" s="446"/>
      <c r="AE29" s="446"/>
      <c r="AF29" s="446"/>
      <c r="AG29" s="447"/>
      <c r="AH29" s="448">
        <v>121</v>
      </c>
      <c r="AI29" s="449"/>
      <c r="AJ29" s="449"/>
      <c r="AK29" s="449"/>
      <c r="AL29" s="450"/>
      <c r="AM29" s="448">
        <v>342672</v>
      </c>
      <c r="AN29" s="449"/>
      <c r="AO29" s="449"/>
      <c r="AP29" s="449"/>
      <c r="AQ29" s="449"/>
      <c r="AR29" s="450"/>
      <c r="AS29" s="448">
        <v>2832</v>
      </c>
      <c r="AT29" s="449"/>
      <c r="AU29" s="449"/>
      <c r="AV29" s="449"/>
      <c r="AW29" s="449"/>
      <c r="AX29" s="451"/>
      <c r="AY29" s="324"/>
      <c r="AZ29" s="325"/>
      <c r="BA29" s="325"/>
      <c r="BB29" s="326"/>
      <c r="BC29" s="452" t="s">
        <v>272</v>
      </c>
      <c r="BD29" s="453"/>
      <c r="BE29" s="453"/>
      <c r="BF29" s="453"/>
      <c r="BG29" s="453"/>
      <c r="BH29" s="453"/>
      <c r="BI29" s="453"/>
      <c r="BJ29" s="453"/>
      <c r="BK29" s="453"/>
      <c r="BL29" s="453"/>
      <c r="BM29" s="454"/>
      <c r="BN29" s="455">
        <v>1062048</v>
      </c>
      <c r="BO29" s="456"/>
      <c r="BP29" s="456"/>
      <c r="BQ29" s="456"/>
      <c r="BR29" s="456"/>
      <c r="BS29" s="456"/>
      <c r="BT29" s="456"/>
      <c r="BU29" s="457"/>
      <c r="BV29" s="455">
        <v>1048693</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15">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274</v>
      </c>
      <c r="X30" s="425"/>
      <c r="Y30" s="425"/>
      <c r="Z30" s="425"/>
      <c r="AA30" s="425"/>
      <c r="AB30" s="425"/>
      <c r="AC30" s="425"/>
      <c r="AD30" s="425"/>
      <c r="AE30" s="425"/>
      <c r="AF30" s="425"/>
      <c r="AG30" s="426"/>
      <c r="AH30" s="427">
        <v>91.7</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64</v>
      </c>
      <c r="BD30" s="431"/>
      <c r="BE30" s="431"/>
      <c r="BF30" s="431"/>
      <c r="BG30" s="431"/>
      <c r="BH30" s="431"/>
      <c r="BI30" s="431"/>
      <c r="BJ30" s="431"/>
      <c r="BK30" s="431"/>
      <c r="BL30" s="431"/>
      <c r="BM30" s="432"/>
      <c r="BN30" s="433">
        <v>2674025</v>
      </c>
      <c r="BO30" s="434"/>
      <c r="BP30" s="434"/>
      <c r="BQ30" s="434"/>
      <c r="BR30" s="434"/>
      <c r="BS30" s="434"/>
      <c r="BT30" s="434"/>
      <c r="BU30" s="435"/>
      <c r="BV30" s="433">
        <v>2565346</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15">
      <c r="A31" s="2"/>
      <c r="B31" s="4"/>
      <c r="DI31" s="36"/>
    </row>
    <row r="32" spans="1:113" ht="13.5" customHeight="1" x14ac:dyDescent="0.15">
      <c r="A32" s="2"/>
      <c r="B32" s="5"/>
      <c r="C32" s="436" t="s">
        <v>180</v>
      </c>
      <c r="D32" s="436"/>
      <c r="E32" s="436"/>
      <c r="F32" s="436"/>
      <c r="G32" s="436"/>
      <c r="H32" s="436"/>
      <c r="I32" s="436"/>
      <c r="J32" s="436"/>
      <c r="K32" s="436"/>
      <c r="L32" s="436"/>
      <c r="M32" s="436"/>
      <c r="N32" s="436"/>
      <c r="O32" s="436"/>
      <c r="P32" s="436"/>
      <c r="Q32" s="436"/>
      <c r="R32" s="436"/>
      <c r="S32" s="436"/>
      <c r="U32" s="417" t="s">
        <v>88</v>
      </c>
      <c r="V32" s="417"/>
      <c r="W32" s="417"/>
      <c r="X32" s="417"/>
      <c r="Y32" s="417"/>
      <c r="Z32" s="417"/>
      <c r="AA32" s="417"/>
      <c r="AB32" s="417"/>
      <c r="AC32" s="417"/>
      <c r="AD32" s="417"/>
      <c r="AE32" s="417"/>
      <c r="AF32" s="417"/>
      <c r="AG32" s="417"/>
      <c r="AH32" s="417"/>
      <c r="AI32" s="417"/>
      <c r="AJ32" s="417"/>
      <c r="AK32" s="417"/>
      <c r="AM32" s="417" t="s">
        <v>276</v>
      </c>
      <c r="AN32" s="417"/>
      <c r="AO32" s="417"/>
      <c r="AP32" s="417"/>
      <c r="AQ32" s="417"/>
      <c r="AR32" s="417"/>
      <c r="AS32" s="417"/>
      <c r="AT32" s="417"/>
      <c r="AU32" s="417"/>
      <c r="AV32" s="417"/>
      <c r="AW32" s="417"/>
      <c r="AX32" s="417"/>
      <c r="AY32" s="417"/>
      <c r="AZ32" s="417"/>
      <c r="BA32" s="417"/>
      <c r="BB32" s="417"/>
      <c r="BC32" s="417"/>
      <c r="BE32" s="417" t="s">
        <v>277</v>
      </c>
      <c r="BF32" s="417"/>
      <c r="BG32" s="417"/>
      <c r="BH32" s="417"/>
      <c r="BI32" s="417"/>
      <c r="BJ32" s="417"/>
      <c r="BK32" s="417"/>
      <c r="BL32" s="417"/>
      <c r="BM32" s="417"/>
      <c r="BN32" s="417"/>
      <c r="BO32" s="417"/>
      <c r="BP32" s="417"/>
      <c r="BQ32" s="417"/>
      <c r="BR32" s="417"/>
      <c r="BS32" s="417"/>
      <c r="BT32" s="417"/>
      <c r="BU32" s="417"/>
      <c r="BW32" s="417" t="s">
        <v>279</v>
      </c>
      <c r="BX32" s="417"/>
      <c r="BY32" s="417"/>
      <c r="BZ32" s="417"/>
      <c r="CA32" s="417"/>
      <c r="CB32" s="417"/>
      <c r="CC32" s="417"/>
      <c r="CD32" s="417"/>
      <c r="CE32" s="417"/>
      <c r="CF32" s="417"/>
      <c r="CG32" s="417"/>
      <c r="CH32" s="417"/>
      <c r="CI32" s="417"/>
      <c r="CJ32" s="417"/>
      <c r="CK32" s="417"/>
      <c r="CL32" s="417"/>
      <c r="CM32" s="417"/>
      <c r="CO32" s="417" t="s">
        <v>161</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15">
      <c r="A33" s="2"/>
      <c r="B33" s="5"/>
      <c r="C33" s="396" t="s">
        <v>115</v>
      </c>
      <c r="D33" s="396"/>
      <c r="E33" s="376" t="s">
        <v>280</v>
      </c>
      <c r="F33" s="376"/>
      <c r="G33" s="376"/>
      <c r="H33" s="376"/>
      <c r="I33" s="376"/>
      <c r="J33" s="376"/>
      <c r="K33" s="376"/>
      <c r="L33" s="376"/>
      <c r="M33" s="376"/>
      <c r="N33" s="376"/>
      <c r="O33" s="376"/>
      <c r="P33" s="376"/>
      <c r="Q33" s="376"/>
      <c r="R33" s="376"/>
      <c r="S33" s="376"/>
      <c r="T33" s="12"/>
      <c r="U33" s="396" t="s">
        <v>115</v>
      </c>
      <c r="V33" s="396"/>
      <c r="W33" s="376" t="s">
        <v>280</v>
      </c>
      <c r="X33" s="376"/>
      <c r="Y33" s="376"/>
      <c r="Z33" s="376"/>
      <c r="AA33" s="376"/>
      <c r="AB33" s="376"/>
      <c r="AC33" s="376"/>
      <c r="AD33" s="376"/>
      <c r="AE33" s="376"/>
      <c r="AF33" s="376"/>
      <c r="AG33" s="376"/>
      <c r="AH33" s="376"/>
      <c r="AI33" s="376"/>
      <c r="AJ33" s="376"/>
      <c r="AK33" s="376"/>
      <c r="AL33" s="12"/>
      <c r="AM33" s="396" t="s">
        <v>115</v>
      </c>
      <c r="AN33" s="396"/>
      <c r="AO33" s="376" t="s">
        <v>280</v>
      </c>
      <c r="AP33" s="376"/>
      <c r="AQ33" s="376"/>
      <c r="AR33" s="376"/>
      <c r="AS33" s="376"/>
      <c r="AT33" s="376"/>
      <c r="AU33" s="376"/>
      <c r="AV33" s="376"/>
      <c r="AW33" s="376"/>
      <c r="AX33" s="376"/>
      <c r="AY33" s="376"/>
      <c r="AZ33" s="376"/>
      <c r="BA33" s="376"/>
      <c r="BB33" s="376"/>
      <c r="BC33" s="376"/>
      <c r="BD33" s="8"/>
      <c r="BE33" s="376" t="s">
        <v>283</v>
      </c>
      <c r="BF33" s="376"/>
      <c r="BG33" s="376" t="s">
        <v>162</v>
      </c>
      <c r="BH33" s="376"/>
      <c r="BI33" s="376"/>
      <c r="BJ33" s="376"/>
      <c r="BK33" s="376"/>
      <c r="BL33" s="376"/>
      <c r="BM33" s="376"/>
      <c r="BN33" s="376"/>
      <c r="BO33" s="376"/>
      <c r="BP33" s="376"/>
      <c r="BQ33" s="376"/>
      <c r="BR33" s="376"/>
      <c r="BS33" s="376"/>
      <c r="BT33" s="376"/>
      <c r="BU33" s="376"/>
      <c r="BV33" s="8"/>
      <c r="BW33" s="396" t="s">
        <v>283</v>
      </c>
      <c r="BX33" s="396"/>
      <c r="BY33" s="376" t="s">
        <v>105</v>
      </c>
      <c r="BZ33" s="376"/>
      <c r="CA33" s="376"/>
      <c r="CB33" s="376"/>
      <c r="CC33" s="376"/>
      <c r="CD33" s="376"/>
      <c r="CE33" s="376"/>
      <c r="CF33" s="376"/>
      <c r="CG33" s="376"/>
      <c r="CH33" s="376"/>
      <c r="CI33" s="376"/>
      <c r="CJ33" s="376"/>
      <c r="CK33" s="376"/>
      <c r="CL33" s="376"/>
      <c r="CM33" s="376"/>
      <c r="CN33" s="12"/>
      <c r="CO33" s="396" t="s">
        <v>115</v>
      </c>
      <c r="CP33" s="396"/>
      <c r="CQ33" s="376" t="s">
        <v>284</v>
      </c>
      <c r="CR33" s="376"/>
      <c r="CS33" s="376"/>
      <c r="CT33" s="376"/>
      <c r="CU33" s="376"/>
      <c r="CV33" s="376"/>
      <c r="CW33" s="376"/>
      <c r="CX33" s="376"/>
      <c r="CY33" s="376"/>
      <c r="CZ33" s="376"/>
      <c r="DA33" s="376"/>
      <c r="DB33" s="376"/>
      <c r="DC33" s="376"/>
      <c r="DD33" s="376"/>
      <c r="DE33" s="376"/>
      <c r="DF33" s="12"/>
      <c r="DG33" s="416" t="s">
        <v>75</v>
      </c>
      <c r="DH33" s="416"/>
      <c r="DI33" s="19"/>
    </row>
    <row r="34" spans="1:113" ht="32.25" customHeight="1" x14ac:dyDescent="0.15">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9</v>
      </c>
      <c r="BX34" s="414"/>
      <c r="BY34" s="413" t="str">
        <f>IF('各会計、関係団体の財政状況及び健全化判断比率'!B68="","",'各会計、関係団体の財政状況及び健全化判断比率'!B68)</f>
        <v>高吾北広域町村事務組合(一般会計)</v>
      </c>
      <c r="BZ34" s="413"/>
      <c r="CA34" s="413"/>
      <c r="CB34" s="413"/>
      <c r="CC34" s="413"/>
      <c r="CD34" s="413"/>
      <c r="CE34" s="413"/>
      <c r="CF34" s="413"/>
      <c r="CG34" s="413"/>
      <c r="CH34" s="413"/>
      <c r="CI34" s="413"/>
      <c r="CJ34" s="413"/>
      <c r="CK34" s="413"/>
      <c r="CL34" s="413"/>
      <c r="CM34" s="413"/>
      <c r="CN34" s="2"/>
      <c r="CO34" s="414" t="str">
        <f>IF(CQ34="","",MAX(C34:D43,U34:V43,AM34:AN43,BE34:BF43,BW34:BX43)+1)</f>
        <v/>
      </c>
      <c r="CP34" s="414"/>
      <c r="CQ34" s="413" t="str">
        <f>IF('各会計、関係団体の財政状況及び健全化判断比率'!BS7="","",'各会計、関係団体の財政状況及び健全化判断比率'!BS7)</f>
        <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15">
      <c r="A35" s="2"/>
      <c r="B35" s="5"/>
      <c r="C35" s="414">
        <f t="shared" ref="C35:C43" si="0">IF(E35="","",C34+1)</f>
        <v>2</v>
      </c>
      <c r="D35" s="414"/>
      <c r="E35" s="413" t="str">
        <f>IF('各会計、関係団体の財政状況及び健全化判断比率'!B8="","",'各会計、関係団体の財政状況及び健全化判断比率'!B8)</f>
        <v>学校給食特別会計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介護保険事業特別会計</v>
      </c>
      <c r="X35" s="413"/>
      <c r="Y35" s="413"/>
      <c r="Z35" s="413"/>
      <c r="AA35" s="413"/>
      <c r="AB35" s="413"/>
      <c r="AC35" s="413"/>
      <c r="AD35" s="413"/>
      <c r="AE35" s="413"/>
      <c r="AF35" s="413"/>
      <c r="AG35" s="413"/>
      <c r="AH35" s="413"/>
      <c r="AI35" s="413"/>
      <c r="AJ35" s="413"/>
      <c r="AK35" s="413"/>
      <c r="AL35" s="2"/>
      <c r="AM35" s="414">
        <f t="shared" ref="AM35:AM43" si="2">IF(AO35="","",AM34+1)</f>
        <v>7</v>
      </c>
      <c r="AN35" s="414"/>
      <c r="AO35" s="413" t="str">
        <f>IF('各会計、関係団体の財政状況及び健全化判断比率'!B32="","",'各会計、関係団体の財政状況及び健全化判断比率'!B32)</f>
        <v>病院事業特別会計</v>
      </c>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10</v>
      </c>
      <c r="BX35" s="414"/>
      <c r="BY35" s="413" t="str">
        <f>IF('各会計、関係団体の財政状況及び健全化判断比率'!B69="","",'各会計、関係団体の財政状況及び健全化判断比率'!B69)</f>
        <v>高吾北広域町村事務組合(特別養護老人ホーム特別会計)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15">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後期高齢者医療特別会計</v>
      </c>
      <c r="X36" s="413"/>
      <c r="Y36" s="413"/>
      <c r="Z36" s="413"/>
      <c r="AA36" s="413"/>
      <c r="AB36" s="413"/>
      <c r="AC36" s="413"/>
      <c r="AD36" s="413"/>
      <c r="AE36" s="413"/>
      <c r="AF36" s="413"/>
      <c r="AG36" s="413"/>
      <c r="AH36" s="413"/>
      <c r="AI36" s="413"/>
      <c r="AJ36" s="413"/>
      <c r="AK36" s="413"/>
      <c r="AL36" s="2"/>
      <c r="AM36" s="414">
        <f t="shared" si="2"/>
        <v>8</v>
      </c>
      <c r="AN36" s="414"/>
      <c r="AO36" s="413" t="str">
        <f>IF('各会計、関係団体の財政状況及び健全化判断比率'!B33="","",'各会計、関係団体の財政状況及び健全化判断比率'!B33)</f>
        <v>農業集落排水事業会計</v>
      </c>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11</v>
      </c>
      <c r="BX36" s="414"/>
      <c r="BY36" s="413" t="str">
        <f>IF('各会計、関係団体の財政状況及び健全化判断比率'!B70="","",'各会計、関係団体の財政状況及び健全化判断比率'!B70)</f>
        <v>高吾北広域町村事務組合(養護老人ホーム特別会計)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15">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12</v>
      </c>
      <c r="BX37" s="414"/>
      <c r="BY37" s="413" t="str">
        <f>IF('各会計、関係団体の財政状況及び健全化判断比率'!B71="","",'各会計、関係団体の財政状況及び健全化判断比率'!B71)</f>
        <v>高吾北広域町村事務組合(障害者支援施設特別会計)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15">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13</v>
      </c>
      <c r="BX38" s="414"/>
      <c r="BY38" s="413" t="str">
        <f>IF('各会計、関係団体の財政状況及び健全化判断比率'!B72="","",'各会計、関係団体の財政状況及び健全化判断比率'!B72)</f>
        <v>高吾北広域町村事務組合(ふるさと市町村圏特別会計)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15">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14</v>
      </c>
      <c r="BX39" s="414"/>
      <c r="BY39" s="413" t="str">
        <f>IF('各会計、関係団体の財政状況及び健全化判断比率'!B73="","",'各会計、関係団体の財政状況及び健全化判断比率'!B73)</f>
        <v>日高村佐川町学校組合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15">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15</v>
      </c>
      <c r="BX40" s="414"/>
      <c r="BY40" s="413" t="str">
        <f>IF('各会計、関係団体の財政状況及び健全化判断比率'!B74="","",'各会計、関係団体の財政状況及び健全化判断比率'!B74)</f>
        <v>こうち人づくり広域連合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15">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16</v>
      </c>
      <c r="BX41" s="414"/>
      <c r="BY41" s="413" t="str">
        <f>IF('各会計、関係団体の財政状況及び健全化判断比率'!B75="","",'各会計、関係団体の財政状況及び健全化判断比率'!B75)</f>
        <v>高知県市町村総合事務組合（一般会計）</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15">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f t="shared" si="4"/>
        <v>17</v>
      </c>
      <c r="BX42" s="414"/>
      <c r="BY42" s="413" t="str">
        <f>IF('各会計、関係団体の財政状況及び健全化判断比率'!B76="","",'各会計、関係団体の財政状況及び健全化判断比率'!B76)</f>
        <v>高知県市町村総合事務組合（交通災害共済事業特別会計）</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15">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f t="shared" si="4"/>
        <v>18</v>
      </c>
      <c r="BX43" s="414"/>
      <c r="BY43" s="413" t="str">
        <f>IF('各会計、関係団体の財政状況及び健全化判断比率'!B77="","",'各会計、関係団体の財政状況及び健全化判断比率'!B77)</f>
        <v>高知県後期高齢者医療広域連合（一般会計）</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15">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15"/>
    <row r="46" spans="1:113" x14ac:dyDescent="0.15">
      <c r="B46" s="1" t="s">
        <v>285</v>
      </c>
      <c r="E46" s="359" t="s">
        <v>286</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15">
      <c r="E47" s="359" t="s">
        <v>288</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15">
      <c r="E48" s="359" t="s">
        <v>290</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15">
      <c r="E49" s="359" t="s">
        <v>291</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15">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15">
      <c r="E51" s="359" t="s">
        <v>294</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15">
      <c r="E52" s="359" t="s">
        <v>296</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15">
      <c r="E53" s="359" t="s">
        <v>297</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15"/>
    <row r="55" spans="5:113" x14ac:dyDescent="0.15"/>
    <row r="56" spans="5:113" x14ac:dyDescent="0.15"/>
  </sheetData>
  <sheetProtection algorithmName="SHA-512" hashValue="cWPVNDjIKdcNB9YZ4Nmt+jvWItZ3hl/zQIfo4LYSsRF1bCMBCUK+9KwHKl5NPr0jCrBks70j+d61q5CjQU+SvQ==" saltValue="Zo/OeRAYHcdy61+69APpP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theme="0" tint="-0.13998840296639911"/>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46" customWidth="1"/>
    <col min="2" max="2" width="11" style="46" customWidth="1"/>
    <col min="3" max="3" width="17" style="46" customWidth="1"/>
    <col min="4" max="5" width="16.625" style="46" customWidth="1"/>
    <col min="6" max="15" width="15" style="46" customWidth="1"/>
    <col min="16" max="16" width="24" style="46" customWidth="1"/>
    <col min="17" max="17" width="0" style="46" hidden="1" customWidth="1"/>
    <col min="18" max="16384" width="0" style="46" hidden="1"/>
  </cols>
  <sheetData>
    <row r="1" spans="1:16" ht="16.5" customHeight="1" x14ac:dyDescent="0.15">
      <c r="A1" s="186"/>
      <c r="B1" s="186"/>
      <c r="C1" s="186"/>
      <c r="D1" s="186"/>
      <c r="E1" s="186"/>
      <c r="F1" s="186"/>
      <c r="G1" s="186"/>
      <c r="H1" s="186"/>
      <c r="I1" s="186"/>
      <c r="J1" s="186"/>
      <c r="K1" s="186"/>
      <c r="L1" s="186"/>
      <c r="M1" s="186"/>
      <c r="N1" s="186"/>
      <c r="O1" s="186"/>
      <c r="P1" s="186"/>
    </row>
    <row r="2" spans="1:16" ht="16.5" customHeight="1" x14ac:dyDescent="0.15">
      <c r="A2" s="186"/>
      <c r="B2" s="186"/>
      <c r="C2" s="186"/>
      <c r="D2" s="186"/>
      <c r="E2" s="186"/>
      <c r="F2" s="186"/>
      <c r="G2" s="186"/>
      <c r="H2" s="186"/>
      <c r="I2" s="186"/>
      <c r="J2" s="186"/>
      <c r="K2" s="186"/>
      <c r="L2" s="186"/>
      <c r="M2" s="186"/>
      <c r="N2" s="186"/>
      <c r="O2" s="186"/>
      <c r="P2" s="186"/>
    </row>
    <row r="3" spans="1:16" ht="16.5" customHeight="1" x14ac:dyDescent="0.15">
      <c r="A3" s="186"/>
      <c r="B3" s="186"/>
      <c r="C3" s="186"/>
      <c r="D3" s="186"/>
      <c r="E3" s="186"/>
      <c r="F3" s="186"/>
      <c r="G3" s="186"/>
      <c r="H3" s="186"/>
      <c r="I3" s="186"/>
      <c r="J3" s="186"/>
      <c r="K3" s="186"/>
      <c r="L3" s="186"/>
      <c r="M3" s="186"/>
      <c r="N3" s="186"/>
      <c r="O3" s="186"/>
      <c r="P3" s="186"/>
    </row>
    <row r="4" spans="1:16" ht="16.5" customHeight="1" x14ac:dyDescent="0.15">
      <c r="A4" s="186"/>
      <c r="B4" s="186"/>
      <c r="C4" s="186"/>
      <c r="D4" s="186"/>
      <c r="E4" s="186"/>
      <c r="F4" s="186"/>
      <c r="G4" s="186"/>
      <c r="H4" s="186"/>
      <c r="I4" s="186"/>
      <c r="J4" s="186"/>
      <c r="K4" s="186"/>
      <c r="L4" s="186"/>
      <c r="M4" s="186"/>
      <c r="N4" s="186"/>
      <c r="O4" s="186"/>
      <c r="P4" s="186"/>
    </row>
    <row r="5" spans="1:16" ht="16.5" customHeight="1" x14ac:dyDescent="0.15">
      <c r="A5" s="186"/>
      <c r="B5" s="186"/>
      <c r="C5" s="186"/>
      <c r="D5" s="186"/>
      <c r="E5" s="186"/>
      <c r="F5" s="186"/>
      <c r="G5" s="186"/>
      <c r="H5" s="186"/>
      <c r="I5" s="186"/>
      <c r="J5" s="186"/>
      <c r="K5" s="186"/>
      <c r="L5" s="186"/>
      <c r="M5" s="186"/>
      <c r="N5" s="186"/>
      <c r="O5" s="186"/>
      <c r="P5" s="186"/>
    </row>
    <row r="6" spans="1:16" ht="16.5" customHeight="1" x14ac:dyDescent="0.15">
      <c r="A6" s="186"/>
      <c r="B6" s="186"/>
      <c r="C6" s="186"/>
      <c r="D6" s="186"/>
      <c r="E6" s="186"/>
      <c r="F6" s="186"/>
      <c r="G6" s="186"/>
      <c r="H6" s="186"/>
      <c r="I6" s="186"/>
      <c r="J6" s="186"/>
      <c r="K6" s="186"/>
      <c r="L6" s="186"/>
      <c r="M6" s="186"/>
      <c r="N6" s="186"/>
      <c r="O6" s="186"/>
      <c r="P6" s="186"/>
    </row>
    <row r="7" spans="1:16" ht="16.5" customHeight="1" x14ac:dyDescent="0.15">
      <c r="A7" s="186"/>
      <c r="B7" s="186"/>
      <c r="C7" s="186"/>
      <c r="D7" s="186"/>
      <c r="E7" s="186"/>
      <c r="F7" s="186"/>
      <c r="G7" s="186"/>
      <c r="H7" s="186"/>
      <c r="I7" s="186"/>
      <c r="J7" s="186"/>
      <c r="K7" s="186"/>
      <c r="L7" s="186"/>
      <c r="M7" s="186"/>
      <c r="N7" s="186"/>
      <c r="O7" s="186"/>
      <c r="P7" s="186"/>
    </row>
    <row r="8" spans="1:16" ht="16.5" customHeight="1" x14ac:dyDescent="0.15">
      <c r="A8" s="186"/>
      <c r="B8" s="186"/>
      <c r="C8" s="186"/>
      <c r="D8" s="186"/>
      <c r="E8" s="186"/>
      <c r="F8" s="186"/>
      <c r="G8" s="186"/>
      <c r="H8" s="186"/>
      <c r="I8" s="186"/>
      <c r="J8" s="186"/>
      <c r="K8" s="186"/>
      <c r="L8" s="186"/>
      <c r="M8" s="186"/>
      <c r="N8" s="186"/>
      <c r="O8" s="186"/>
      <c r="P8" s="186"/>
    </row>
    <row r="9" spans="1:16" ht="16.5" customHeight="1" x14ac:dyDescent="0.15">
      <c r="A9" s="186"/>
      <c r="B9" s="186"/>
      <c r="C9" s="186"/>
      <c r="D9" s="186"/>
      <c r="E9" s="186"/>
      <c r="F9" s="186"/>
      <c r="G9" s="186"/>
      <c r="H9" s="186"/>
      <c r="I9" s="186"/>
      <c r="J9" s="186"/>
      <c r="K9" s="186"/>
      <c r="L9" s="186"/>
      <c r="M9" s="186"/>
      <c r="N9" s="186"/>
      <c r="O9" s="186"/>
      <c r="P9" s="186"/>
    </row>
    <row r="10" spans="1:16" ht="16.5" customHeight="1" x14ac:dyDescent="0.15">
      <c r="A10" s="186"/>
      <c r="B10" s="186"/>
      <c r="C10" s="186"/>
      <c r="D10" s="186"/>
      <c r="E10" s="186"/>
      <c r="F10" s="186"/>
      <c r="G10" s="186"/>
      <c r="H10" s="186"/>
      <c r="I10" s="186"/>
      <c r="J10" s="186"/>
      <c r="K10" s="186"/>
      <c r="L10" s="186"/>
      <c r="M10" s="186"/>
      <c r="N10" s="186"/>
      <c r="O10" s="186"/>
      <c r="P10" s="186"/>
    </row>
    <row r="11" spans="1:16" ht="16.5" customHeight="1" x14ac:dyDescent="0.15">
      <c r="A11" s="186"/>
      <c r="B11" s="186"/>
      <c r="C11" s="186"/>
      <c r="D11" s="186"/>
      <c r="E11" s="186"/>
      <c r="F11" s="186"/>
      <c r="G11" s="186"/>
      <c r="H11" s="186"/>
      <c r="I11" s="186"/>
      <c r="J11" s="186"/>
      <c r="K11" s="186"/>
      <c r="L11" s="186"/>
      <c r="M11" s="186"/>
      <c r="N11" s="186"/>
      <c r="O11" s="186"/>
      <c r="P11" s="186"/>
    </row>
    <row r="12" spans="1:16" ht="16.5" customHeight="1" x14ac:dyDescent="0.15">
      <c r="A12" s="186"/>
      <c r="B12" s="186"/>
      <c r="C12" s="186"/>
      <c r="D12" s="186"/>
      <c r="E12" s="186"/>
      <c r="F12" s="186"/>
      <c r="G12" s="186"/>
      <c r="H12" s="186"/>
      <c r="I12" s="186"/>
      <c r="J12" s="186"/>
      <c r="K12" s="186"/>
      <c r="L12" s="186"/>
      <c r="M12" s="186"/>
      <c r="N12" s="186"/>
      <c r="O12" s="186"/>
      <c r="P12" s="186"/>
    </row>
    <row r="13" spans="1:16" ht="16.5" customHeight="1" x14ac:dyDescent="0.15">
      <c r="A13" s="186"/>
      <c r="B13" s="186"/>
      <c r="C13" s="186"/>
      <c r="D13" s="186"/>
      <c r="E13" s="186"/>
      <c r="F13" s="186"/>
      <c r="G13" s="186"/>
      <c r="H13" s="186"/>
      <c r="I13" s="186"/>
      <c r="J13" s="186"/>
      <c r="K13" s="186"/>
      <c r="L13" s="186"/>
      <c r="M13" s="186"/>
      <c r="N13" s="186"/>
      <c r="O13" s="186"/>
      <c r="P13" s="186"/>
    </row>
    <row r="14" spans="1:16" ht="16.5" customHeight="1" x14ac:dyDescent="0.15">
      <c r="A14" s="186"/>
      <c r="B14" s="186"/>
      <c r="C14" s="186"/>
      <c r="D14" s="186"/>
      <c r="E14" s="186"/>
      <c r="F14" s="186"/>
      <c r="G14" s="186"/>
      <c r="H14" s="186"/>
      <c r="I14" s="186"/>
      <c r="J14" s="186"/>
      <c r="K14" s="186"/>
      <c r="L14" s="186"/>
      <c r="M14" s="186"/>
      <c r="N14" s="186"/>
      <c r="O14" s="186"/>
      <c r="P14" s="186"/>
    </row>
    <row r="15" spans="1:16" ht="16.5" customHeight="1" x14ac:dyDescent="0.15">
      <c r="A15" s="186"/>
      <c r="B15" s="186"/>
      <c r="C15" s="186"/>
      <c r="D15" s="186"/>
      <c r="E15" s="186"/>
      <c r="F15" s="186"/>
      <c r="G15" s="186"/>
      <c r="H15" s="186"/>
      <c r="I15" s="186"/>
      <c r="J15" s="186"/>
      <c r="K15" s="186"/>
      <c r="L15" s="186"/>
      <c r="M15" s="186"/>
      <c r="N15" s="186"/>
      <c r="O15" s="186"/>
      <c r="P15" s="186"/>
    </row>
    <row r="16" spans="1:16" ht="16.5" customHeight="1" x14ac:dyDescent="0.15">
      <c r="A16" s="186"/>
      <c r="B16" s="186"/>
      <c r="C16" s="186"/>
      <c r="D16" s="186"/>
      <c r="E16" s="186"/>
      <c r="F16" s="186"/>
      <c r="G16" s="186"/>
      <c r="H16" s="186"/>
      <c r="I16" s="186"/>
      <c r="J16" s="186"/>
      <c r="K16" s="186"/>
      <c r="L16" s="186"/>
      <c r="M16" s="186"/>
      <c r="N16" s="186"/>
      <c r="O16" s="186"/>
      <c r="P16" s="186"/>
    </row>
    <row r="17" spans="1:16" ht="16.5" customHeight="1" x14ac:dyDescent="0.15">
      <c r="A17" s="186"/>
      <c r="B17" s="186"/>
      <c r="C17" s="186"/>
      <c r="D17" s="186"/>
      <c r="E17" s="186"/>
      <c r="F17" s="186"/>
      <c r="G17" s="186"/>
      <c r="H17" s="186"/>
      <c r="I17" s="186"/>
      <c r="J17" s="186"/>
      <c r="K17" s="186"/>
      <c r="L17" s="186"/>
      <c r="M17" s="186"/>
      <c r="N17" s="186"/>
      <c r="O17" s="186"/>
      <c r="P17" s="186"/>
    </row>
    <row r="18" spans="1:16" ht="16.5" customHeight="1" x14ac:dyDescent="0.15">
      <c r="A18" s="186"/>
      <c r="B18" s="186"/>
      <c r="C18" s="186"/>
      <c r="D18" s="186"/>
      <c r="E18" s="186"/>
      <c r="F18" s="186"/>
      <c r="G18" s="186"/>
      <c r="H18" s="186"/>
      <c r="I18" s="186"/>
      <c r="J18" s="186"/>
      <c r="K18" s="186"/>
      <c r="L18" s="186"/>
      <c r="M18" s="186"/>
      <c r="N18" s="186"/>
      <c r="O18" s="186"/>
      <c r="P18" s="186"/>
    </row>
    <row r="19" spans="1:16" ht="16.5" customHeight="1" x14ac:dyDescent="0.15">
      <c r="A19" s="186"/>
      <c r="B19" s="186"/>
      <c r="C19" s="186"/>
      <c r="D19" s="186"/>
      <c r="E19" s="186"/>
      <c r="F19" s="186"/>
      <c r="G19" s="186"/>
      <c r="H19" s="186"/>
      <c r="I19" s="186"/>
      <c r="J19" s="186"/>
      <c r="K19" s="186"/>
      <c r="L19" s="186"/>
      <c r="M19" s="186"/>
      <c r="N19" s="186"/>
      <c r="O19" s="186"/>
      <c r="P19" s="186"/>
    </row>
    <row r="20" spans="1:16" ht="16.5" customHeight="1" x14ac:dyDescent="0.15">
      <c r="A20" s="186"/>
      <c r="B20" s="186"/>
      <c r="C20" s="186"/>
      <c r="D20" s="186"/>
      <c r="E20" s="186"/>
      <c r="F20" s="186"/>
      <c r="G20" s="186"/>
      <c r="H20" s="186"/>
      <c r="I20" s="186"/>
      <c r="J20" s="186"/>
      <c r="K20" s="186"/>
      <c r="L20" s="186"/>
      <c r="M20" s="186"/>
      <c r="N20" s="186"/>
      <c r="O20" s="186"/>
      <c r="P20" s="186"/>
    </row>
    <row r="21" spans="1:16" ht="16.5" customHeight="1" x14ac:dyDescent="0.15">
      <c r="A21" s="186"/>
      <c r="B21" s="186"/>
      <c r="C21" s="186"/>
      <c r="D21" s="186"/>
      <c r="E21" s="186"/>
      <c r="F21" s="186"/>
      <c r="G21" s="186"/>
      <c r="H21" s="186"/>
      <c r="I21" s="186"/>
      <c r="J21" s="186"/>
      <c r="K21" s="186"/>
      <c r="L21" s="186"/>
      <c r="M21" s="186"/>
      <c r="N21" s="186"/>
      <c r="O21" s="186"/>
      <c r="P21" s="186"/>
    </row>
    <row r="22" spans="1:16" ht="16.5" customHeight="1" x14ac:dyDescent="0.15">
      <c r="A22" s="186"/>
      <c r="B22" s="186"/>
      <c r="C22" s="186"/>
      <c r="D22" s="186"/>
      <c r="E22" s="186"/>
      <c r="F22" s="186"/>
      <c r="G22" s="186"/>
      <c r="H22" s="186"/>
      <c r="I22" s="186"/>
      <c r="J22" s="186"/>
      <c r="K22" s="186"/>
      <c r="L22" s="186"/>
      <c r="M22" s="186"/>
      <c r="N22" s="186"/>
      <c r="O22" s="186"/>
      <c r="P22" s="186"/>
    </row>
    <row r="23" spans="1:16" ht="16.5" customHeight="1" x14ac:dyDescent="0.15">
      <c r="A23" s="186"/>
      <c r="B23" s="186"/>
      <c r="C23" s="186"/>
      <c r="D23" s="186"/>
      <c r="E23" s="186"/>
      <c r="F23" s="186"/>
      <c r="G23" s="186"/>
      <c r="H23" s="186"/>
      <c r="I23" s="186"/>
      <c r="J23" s="186"/>
      <c r="K23" s="186"/>
      <c r="L23" s="186"/>
      <c r="M23" s="186"/>
      <c r="N23" s="186"/>
      <c r="O23" s="186"/>
      <c r="P23" s="186"/>
    </row>
    <row r="24" spans="1:16" ht="16.5" customHeight="1" x14ac:dyDescent="0.15">
      <c r="A24" s="186"/>
      <c r="B24" s="186"/>
      <c r="C24" s="186"/>
      <c r="D24" s="186"/>
      <c r="E24" s="186"/>
      <c r="F24" s="186"/>
      <c r="G24" s="186"/>
      <c r="H24" s="186"/>
      <c r="I24" s="186"/>
      <c r="J24" s="186"/>
      <c r="K24" s="186"/>
      <c r="L24" s="186"/>
      <c r="M24" s="186"/>
      <c r="N24" s="186"/>
      <c r="O24" s="186"/>
      <c r="P24" s="186"/>
    </row>
    <row r="25" spans="1:16" ht="16.5" customHeight="1" x14ac:dyDescent="0.15">
      <c r="A25" s="186"/>
      <c r="B25" s="186"/>
      <c r="C25" s="186"/>
      <c r="D25" s="186"/>
      <c r="E25" s="186"/>
      <c r="F25" s="186"/>
      <c r="G25" s="186"/>
      <c r="H25" s="186"/>
      <c r="I25" s="186"/>
      <c r="J25" s="186"/>
      <c r="K25" s="186"/>
      <c r="L25" s="186"/>
      <c r="M25" s="186"/>
      <c r="N25" s="186"/>
      <c r="O25" s="186"/>
      <c r="P25" s="186"/>
    </row>
    <row r="26" spans="1:16" ht="16.5" customHeight="1" x14ac:dyDescent="0.15">
      <c r="A26" s="186"/>
      <c r="B26" s="186"/>
      <c r="C26" s="186"/>
      <c r="D26" s="186"/>
      <c r="E26" s="186"/>
      <c r="F26" s="186"/>
      <c r="G26" s="186"/>
      <c r="H26" s="186"/>
      <c r="I26" s="186"/>
      <c r="J26" s="186"/>
      <c r="K26" s="186"/>
      <c r="L26" s="186"/>
      <c r="M26" s="186"/>
      <c r="N26" s="186"/>
      <c r="O26" s="186"/>
      <c r="P26" s="186"/>
    </row>
    <row r="27" spans="1:16" ht="16.5" customHeight="1" x14ac:dyDescent="0.15">
      <c r="A27" s="186"/>
      <c r="B27" s="186"/>
      <c r="C27" s="186"/>
      <c r="D27" s="186"/>
      <c r="E27" s="186"/>
      <c r="F27" s="186"/>
      <c r="G27" s="186"/>
      <c r="H27" s="186"/>
      <c r="I27" s="186"/>
      <c r="J27" s="186"/>
      <c r="K27" s="186"/>
      <c r="L27" s="186"/>
      <c r="M27" s="186"/>
      <c r="N27" s="186"/>
      <c r="O27" s="186"/>
      <c r="P27" s="186"/>
    </row>
    <row r="28" spans="1:16" ht="16.5" customHeight="1" x14ac:dyDescent="0.15">
      <c r="A28" s="186"/>
      <c r="B28" s="186"/>
      <c r="C28" s="186"/>
      <c r="D28" s="186"/>
      <c r="E28" s="186"/>
      <c r="F28" s="186"/>
      <c r="G28" s="186"/>
      <c r="H28" s="186"/>
      <c r="I28" s="186"/>
      <c r="J28" s="186"/>
      <c r="K28" s="186"/>
      <c r="L28" s="186"/>
      <c r="M28" s="186"/>
      <c r="N28" s="186"/>
      <c r="O28" s="186"/>
      <c r="P28" s="186"/>
    </row>
    <row r="29" spans="1:16" ht="16.5" customHeight="1" x14ac:dyDescent="0.15">
      <c r="A29" s="186"/>
      <c r="B29" s="186"/>
      <c r="C29" s="186"/>
      <c r="D29" s="186"/>
      <c r="E29" s="186"/>
      <c r="F29" s="186"/>
      <c r="G29" s="186"/>
      <c r="H29" s="186"/>
      <c r="I29" s="186"/>
      <c r="J29" s="186"/>
      <c r="K29" s="186"/>
      <c r="L29" s="186"/>
      <c r="M29" s="186"/>
      <c r="N29" s="186"/>
      <c r="O29" s="186"/>
      <c r="P29" s="186"/>
    </row>
    <row r="30" spans="1:16" ht="16.5" customHeight="1" x14ac:dyDescent="0.15">
      <c r="A30" s="186"/>
      <c r="B30" s="186"/>
      <c r="C30" s="186"/>
      <c r="D30" s="186"/>
      <c r="E30" s="186"/>
      <c r="F30" s="186"/>
      <c r="G30" s="186"/>
      <c r="H30" s="186"/>
      <c r="I30" s="186"/>
      <c r="J30" s="186"/>
      <c r="K30" s="186"/>
      <c r="L30" s="186"/>
      <c r="M30" s="186"/>
      <c r="N30" s="186"/>
      <c r="O30" s="186"/>
      <c r="P30" s="186"/>
    </row>
    <row r="31" spans="1:16" ht="16.5" customHeight="1" x14ac:dyDescent="0.15">
      <c r="A31" s="186"/>
      <c r="B31" s="186"/>
      <c r="C31" s="186"/>
      <c r="D31" s="186"/>
      <c r="E31" s="186"/>
      <c r="F31" s="186"/>
      <c r="G31" s="186"/>
      <c r="H31" s="186"/>
      <c r="I31" s="186"/>
      <c r="J31" s="186"/>
      <c r="K31" s="186"/>
      <c r="L31" s="186"/>
      <c r="M31" s="186"/>
      <c r="N31" s="186"/>
      <c r="O31" s="186"/>
      <c r="P31" s="186"/>
    </row>
    <row r="32" spans="1:16" ht="31.5" customHeight="1" x14ac:dyDescent="0.15">
      <c r="A32" s="186"/>
      <c r="B32" s="186"/>
      <c r="C32" s="186"/>
      <c r="D32" s="186"/>
      <c r="E32" s="186"/>
      <c r="F32" s="186"/>
      <c r="G32" s="186"/>
      <c r="H32" s="186"/>
      <c r="I32" s="186"/>
      <c r="J32" s="181" t="s">
        <v>2</v>
      </c>
      <c r="K32" s="186"/>
      <c r="L32" s="186"/>
      <c r="M32" s="186"/>
      <c r="N32" s="186"/>
      <c r="O32" s="186"/>
      <c r="P32" s="186"/>
    </row>
    <row r="33" spans="1:16" ht="39" customHeight="1" x14ac:dyDescent="0.2">
      <c r="A33" s="186"/>
      <c r="B33" s="187" t="s">
        <v>13</v>
      </c>
      <c r="C33" s="193"/>
      <c r="D33" s="193"/>
      <c r="E33" s="195" t="s">
        <v>16</v>
      </c>
      <c r="F33" s="196" t="s">
        <v>520</v>
      </c>
      <c r="G33" s="201" t="s">
        <v>521</v>
      </c>
      <c r="H33" s="201" t="s">
        <v>522</v>
      </c>
      <c r="I33" s="201" t="s">
        <v>226</v>
      </c>
      <c r="J33" s="205" t="s">
        <v>523</v>
      </c>
      <c r="K33" s="186"/>
      <c r="L33" s="186"/>
      <c r="M33" s="186"/>
      <c r="N33" s="186"/>
      <c r="O33" s="186"/>
      <c r="P33" s="186"/>
    </row>
    <row r="34" spans="1:16" ht="39" customHeight="1" x14ac:dyDescent="0.15">
      <c r="A34" s="186"/>
      <c r="B34" s="188"/>
      <c r="C34" s="1025" t="s">
        <v>78</v>
      </c>
      <c r="D34" s="1025"/>
      <c r="E34" s="1026"/>
      <c r="F34" s="197">
        <v>20.8</v>
      </c>
      <c r="G34" s="202">
        <v>19.95</v>
      </c>
      <c r="H34" s="202">
        <v>22.63</v>
      </c>
      <c r="I34" s="202">
        <v>20.75</v>
      </c>
      <c r="J34" s="206">
        <v>17.100000000000001</v>
      </c>
      <c r="K34" s="186"/>
      <c r="L34" s="186"/>
      <c r="M34" s="186"/>
      <c r="N34" s="186"/>
      <c r="O34" s="186"/>
      <c r="P34" s="186"/>
    </row>
    <row r="35" spans="1:16" ht="39" customHeight="1" x14ac:dyDescent="0.15">
      <c r="A35" s="186"/>
      <c r="B35" s="189"/>
      <c r="C35" s="1021" t="s">
        <v>457</v>
      </c>
      <c r="D35" s="1021"/>
      <c r="E35" s="1022"/>
      <c r="F35" s="198">
        <v>7.8</v>
      </c>
      <c r="G35" s="203">
        <v>7.5</v>
      </c>
      <c r="H35" s="203">
        <v>8.2100000000000009</v>
      </c>
      <c r="I35" s="203">
        <v>8.31</v>
      </c>
      <c r="J35" s="207">
        <v>7.78</v>
      </c>
      <c r="K35" s="186"/>
      <c r="L35" s="186"/>
      <c r="M35" s="186"/>
      <c r="N35" s="186"/>
      <c r="O35" s="186"/>
      <c r="P35" s="186"/>
    </row>
    <row r="36" spans="1:16" ht="39" customHeight="1" x14ac:dyDescent="0.15">
      <c r="A36" s="186"/>
      <c r="B36" s="189"/>
      <c r="C36" s="1021" t="s">
        <v>445</v>
      </c>
      <c r="D36" s="1021"/>
      <c r="E36" s="1022"/>
      <c r="F36" s="198">
        <v>5.5</v>
      </c>
      <c r="G36" s="203">
        <v>2.4900000000000002</v>
      </c>
      <c r="H36" s="203">
        <v>4.82</v>
      </c>
      <c r="I36" s="203">
        <v>4.75</v>
      </c>
      <c r="J36" s="207">
        <v>4.04</v>
      </c>
      <c r="K36" s="186"/>
      <c r="L36" s="186"/>
      <c r="M36" s="186"/>
      <c r="N36" s="186"/>
      <c r="O36" s="186"/>
      <c r="P36" s="186"/>
    </row>
    <row r="37" spans="1:16" ht="39" customHeight="1" x14ac:dyDescent="0.15">
      <c r="A37" s="186"/>
      <c r="B37" s="189"/>
      <c r="C37" s="1021" t="s">
        <v>461</v>
      </c>
      <c r="D37" s="1021"/>
      <c r="E37" s="1022"/>
      <c r="F37" s="198" t="s">
        <v>196</v>
      </c>
      <c r="G37" s="203" t="s">
        <v>196</v>
      </c>
      <c r="H37" s="203" t="s">
        <v>196</v>
      </c>
      <c r="I37" s="203" t="s">
        <v>196</v>
      </c>
      <c r="J37" s="207">
        <v>1.19</v>
      </c>
      <c r="K37" s="186"/>
      <c r="L37" s="186"/>
      <c r="M37" s="186"/>
      <c r="N37" s="186"/>
      <c r="O37" s="186"/>
      <c r="P37" s="186"/>
    </row>
    <row r="38" spans="1:16" ht="39" customHeight="1" x14ac:dyDescent="0.15">
      <c r="A38" s="186"/>
      <c r="B38" s="189"/>
      <c r="C38" s="1021" t="s">
        <v>456</v>
      </c>
      <c r="D38" s="1021"/>
      <c r="E38" s="1022"/>
      <c r="F38" s="198">
        <v>0.41</v>
      </c>
      <c r="G38" s="203">
        <v>0.78</v>
      </c>
      <c r="H38" s="203">
        <v>1.02</v>
      </c>
      <c r="I38" s="203">
        <v>1.21</v>
      </c>
      <c r="J38" s="207">
        <v>1.03</v>
      </c>
      <c r="K38" s="186"/>
      <c r="L38" s="186"/>
      <c r="M38" s="186"/>
      <c r="N38" s="186"/>
      <c r="O38" s="186"/>
      <c r="P38" s="186"/>
    </row>
    <row r="39" spans="1:16" ht="39" customHeight="1" x14ac:dyDescent="0.15">
      <c r="A39" s="186"/>
      <c r="B39" s="189"/>
      <c r="C39" s="1021" t="s">
        <v>220</v>
      </c>
      <c r="D39" s="1021"/>
      <c r="E39" s="1022"/>
      <c r="F39" s="198">
        <v>0.09</v>
      </c>
      <c r="G39" s="203">
        <v>0.09</v>
      </c>
      <c r="H39" s="203">
        <v>0.1</v>
      </c>
      <c r="I39" s="203">
        <v>0.09</v>
      </c>
      <c r="J39" s="207">
        <v>0.1</v>
      </c>
      <c r="K39" s="186"/>
      <c r="L39" s="186"/>
      <c r="M39" s="186"/>
      <c r="N39" s="186"/>
      <c r="O39" s="186"/>
      <c r="P39" s="186"/>
    </row>
    <row r="40" spans="1:16" ht="39" customHeight="1" x14ac:dyDescent="0.15">
      <c r="A40" s="186"/>
      <c r="B40" s="189"/>
      <c r="C40" s="1021" t="s">
        <v>448</v>
      </c>
      <c r="D40" s="1021"/>
      <c r="E40" s="1022"/>
      <c r="F40" s="198">
        <v>0</v>
      </c>
      <c r="G40" s="203">
        <v>0</v>
      </c>
      <c r="H40" s="203">
        <v>0</v>
      </c>
      <c r="I40" s="203">
        <v>0</v>
      </c>
      <c r="J40" s="207">
        <v>0</v>
      </c>
      <c r="K40" s="186"/>
      <c r="L40" s="186"/>
      <c r="M40" s="186"/>
      <c r="N40" s="186"/>
      <c r="O40" s="186"/>
      <c r="P40" s="186"/>
    </row>
    <row r="41" spans="1:16" ht="39" customHeight="1" x14ac:dyDescent="0.15">
      <c r="A41" s="186"/>
      <c r="B41" s="189"/>
      <c r="C41" s="1021" t="s">
        <v>281</v>
      </c>
      <c r="D41" s="1021"/>
      <c r="E41" s="1022"/>
      <c r="F41" s="198">
        <v>0.36</v>
      </c>
      <c r="G41" s="203">
        <v>0.69</v>
      </c>
      <c r="H41" s="203">
        <v>1.26</v>
      </c>
      <c r="I41" s="203">
        <v>1.64</v>
      </c>
      <c r="J41" s="207">
        <v>0</v>
      </c>
      <c r="K41" s="186"/>
      <c r="L41" s="186"/>
      <c r="M41" s="186"/>
      <c r="N41" s="186"/>
      <c r="O41" s="186"/>
      <c r="P41" s="186"/>
    </row>
    <row r="42" spans="1:16" ht="39" customHeight="1" x14ac:dyDescent="0.15">
      <c r="A42" s="186"/>
      <c r="B42" s="190"/>
      <c r="C42" s="1021" t="s">
        <v>524</v>
      </c>
      <c r="D42" s="1021"/>
      <c r="E42" s="1022"/>
      <c r="F42" s="198" t="s">
        <v>196</v>
      </c>
      <c r="G42" s="203" t="s">
        <v>196</v>
      </c>
      <c r="H42" s="203" t="s">
        <v>196</v>
      </c>
      <c r="I42" s="203" t="s">
        <v>196</v>
      </c>
      <c r="J42" s="207" t="s">
        <v>196</v>
      </c>
      <c r="K42" s="186"/>
      <c r="L42" s="186"/>
      <c r="M42" s="186"/>
      <c r="N42" s="186"/>
      <c r="O42" s="186"/>
      <c r="P42" s="186"/>
    </row>
    <row r="43" spans="1:16" ht="39" customHeight="1" x14ac:dyDescent="0.15">
      <c r="A43" s="186"/>
      <c r="B43" s="191"/>
      <c r="C43" s="1023" t="s">
        <v>298</v>
      </c>
      <c r="D43" s="1023"/>
      <c r="E43" s="1024"/>
      <c r="F43" s="199">
        <v>0</v>
      </c>
      <c r="G43" s="204">
        <v>0</v>
      </c>
      <c r="H43" s="204">
        <v>0</v>
      </c>
      <c r="I43" s="204">
        <v>1.31</v>
      </c>
      <c r="J43" s="208" t="s">
        <v>196</v>
      </c>
      <c r="K43" s="186"/>
      <c r="L43" s="186"/>
      <c r="M43" s="186"/>
      <c r="N43" s="186"/>
      <c r="O43" s="186"/>
      <c r="P43" s="186"/>
    </row>
    <row r="44" spans="1:16" ht="39" customHeight="1" x14ac:dyDescent="0.15">
      <c r="A44" s="186"/>
      <c r="B44" s="192"/>
      <c r="C44" s="194"/>
      <c r="D44" s="194"/>
      <c r="E44" s="194"/>
      <c r="F44" s="200"/>
      <c r="G44" s="200"/>
      <c r="H44" s="200"/>
      <c r="I44" s="200"/>
      <c r="J44" s="200"/>
      <c r="K44" s="186"/>
      <c r="L44" s="186"/>
      <c r="M44" s="186"/>
      <c r="N44" s="186"/>
      <c r="O44" s="186"/>
      <c r="P44" s="186"/>
    </row>
    <row r="45" spans="1:16" ht="17.25" x14ac:dyDescent="0.15">
      <c r="A45" s="186"/>
      <c r="B45" s="186"/>
      <c r="C45" s="186"/>
      <c r="D45" s="186"/>
      <c r="E45" s="186"/>
      <c r="F45" s="186"/>
      <c r="G45" s="186"/>
      <c r="H45" s="186"/>
      <c r="I45" s="186"/>
      <c r="J45" s="186"/>
      <c r="K45" s="186"/>
      <c r="L45" s="186"/>
      <c r="M45" s="186"/>
      <c r="N45" s="186"/>
      <c r="O45" s="186"/>
      <c r="P45" s="186"/>
    </row>
  </sheetData>
  <sheetProtection algorithmName="SHA-512" hashValue="3tkAzujPVnQrVHnqfOE6Ax5r6XUxpRm01AK79fw/tXE4tLrYUK1pwtnMi75iaTNkX8e+uq5Q34G0dfOr7WF3rw==" saltValue="geNddCgNFokt0DqmeQeqv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theme="0" tint="-0.13998840296639911"/>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6" customWidth="1"/>
    <col min="2" max="3" width="10.875" style="46" customWidth="1"/>
    <col min="4" max="4" width="10" style="46" customWidth="1"/>
    <col min="5" max="10" width="11" style="46" customWidth="1"/>
    <col min="11" max="15" width="13.125" style="46" customWidth="1"/>
    <col min="16" max="21" width="11.5" style="46" customWidth="1"/>
    <col min="22" max="22" width="0" style="46" hidden="1" customWidth="1"/>
    <col min="23" max="16384" width="0" style="46" hidden="1"/>
  </cols>
  <sheetData>
    <row r="1" spans="1:21" ht="13.5" customHeight="1" x14ac:dyDescent="0.15">
      <c r="A1" s="85"/>
      <c r="B1" s="85"/>
      <c r="C1" s="85"/>
      <c r="D1" s="85"/>
      <c r="E1" s="85"/>
      <c r="F1" s="85"/>
      <c r="G1" s="85"/>
      <c r="H1" s="85"/>
      <c r="I1" s="85"/>
      <c r="J1" s="85"/>
      <c r="K1" s="85"/>
      <c r="L1" s="85"/>
      <c r="M1" s="85"/>
      <c r="N1" s="85"/>
      <c r="O1" s="85"/>
      <c r="P1" s="85"/>
      <c r="Q1" s="85"/>
      <c r="R1" s="85"/>
      <c r="S1" s="85"/>
      <c r="T1" s="85"/>
      <c r="U1" s="85"/>
    </row>
    <row r="2" spans="1:21" ht="13.5" customHeight="1" x14ac:dyDescent="0.15">
      <c r="A2" s="85"/>
      <c r="B2" s="85"/>
      <c r="C2" s="85"/>
      <c r="D2" s="85"/>
      <c r="E2" s="85"/>
      <c r="F2" s="85"/>
      <c r="G2" s="85"/>
      <c r="H2" s="85"/>
      <c r="I2" s="85"/>
      <c r="J2" s="85"/>
      <c r="K2" s="85"/>
      <c r="L2" s="85"/>
      <c r="M2" s="85"/>
      <c r="N2" s="85"/>
      <c r="O2" s="85"/>
      <c r="P2" s="85"/>
      <c r="Q2" s="85"/>
      <c r="R2" s="85"/>
      <c r="S2" s="85"/>
      <c r="T2" s="85"/>
      <c r="U2" s="85"/>
    </row>
    <row r="3" spans="1:21" ht="13.5" customHeight="1" x14ac:dyDescent="0.15">
      <c r="A3" s="85"/>
      <c r="B3" s="85"/>
      <c r="C3" s="85"/>
      <c r="D3" s="85"/>
      <c r="E3" s="85"/>
      <c r="F3" s="85"/>
      <c r="G3" s="85"/>
      <c r="H3" s="85"/>
      <c r="I3" s="85"/>
      <c r="J3" s="85"/>
      <c r="K3" s="85"/>
      <c r="L3" s="85"/>
      <c r="M3" s="85"/>
      <c r="N3" s="85"/>
      <c r="O3" s="85"/>
      <c r="P3" s="85"/>
      <c r="Q3" s="85"/>
      <c r="R3" s="85"/>
      <c r="S3" s="85"/>
      <c r="T3" s="85"/>
      <c r="U3" s="85"/>
    </row>
    <row r="4" spans="1:21" ht="13.5" customHeight="1" x14ac:dyDescent="0.15">
      <c r="A4" s="85"/>
      <c r="B4" s="85"/>
      <c r="C4" s="85"/>
      <c r="D4" s="85"/>
      <c r="E4" s="85"/>
      <c r="F4" s="85"/>
      <c r="G4" s="85"/>
      <c r="H4" s="85"/>
      <c r="I4" s="85"/>
      <c r="J4" s="85"/>
      <c r="K4" s="85"/>
      <c r="L4" s="85"/>
      <c r="M4" s="85"/>
      <c r="N4" s="85"/>
      <c r="O4" s="85"/>
      <c r="P4" s="85"/>
      <c r="Q4" s="85"/>
      <c r="R4" s="85"/>
      <c r="S4" s="85"/>
      <c r="T4" s="85"/>
      <c r="U4" s="85"/>
    </row>
    <row r="5" spans="1:21" ht="13.5" customHeight="1" x14ac:dyDescent="0.15">
      <c r="A5" s="85"/>
      <c r="B5" s="85"/>
      <c r="C5" s="85"/>
      <c r="D5" s="85"/>
      <c r="E5" s="85"/>
      <c r="F5" s="85"/>
      <c r="G5" s="85"/>
      <c r="H5" s="85"/>
      <c r="I5" s="85"/>
      <c r="J5" s="85"/>
      <c r="K5" s="85"/>
      <c r="L5" s="85"/>
      <c r="M5" s="85"/>
      <c r="N5" s="85"/>
      <c r="O5" s="85"/>
      <c r="P5" s="85"/>
      <c r="Q5" s="85"/>
      <c r="R5" s="85"/>
      <c r="S5" s="85"/>
      <c r="T5" s="85"/>
      <c r="U5" s="85"/>
    </row>
    <row r="6" spans="1:21" ht="13.5" customHeight="1" x14ac:dyDescent="0.15">
      <c r="A6" s="85"/>
      <c r="B6" s="85"/>
      <c r="C6" s="85"/>
      <c r="D6" s="85"/>
      <c r="E6" s="85"/>
      <c r="F6" s="85"/>
      <c r="G6" s="85"/>
      <c r="H6" s="85"/>
      <c r="I6" s="85"/>
      <c r="J6" s="85"/>
      <c r="K6" s="85"/>
      <c r="L6" s="85"/>
      <c r="M6" s="85"/>
      <c r="N6" s="85"/>
      <c r="O6" s="85"/>
      <c r="P6" s="85"/>
      <c r="Q6" s="85"/>
      <c r="R6" s="85"/>
      <c r="S6" s="85"/>
      <c r="T6" s="85"/>
      <c r="U6" s="85"/>
    </row>
    <row r="7" spans="1:21" ht="13.5" customHeight="1" x14ac:dyDescent="0.15">
      <c r="A7" s="85"/>
      <c r="B7" s="85"/>
      <c r="C7" s="85"/>
      <c r="D7" s="85"/>
      <c r="E7" s="85"/>
      <c r="F7" s="85"/>
      <c r="G7" s="85"/>
      <c r="H7" s="85"/>
      <c r="I7" s="85"/>
      <c r="J7" s="85"/>
      <c r="K7" s="85"/>
      <c r="L7" s="85"/>
      <c r="M7" s="85"/>
      <c r="N7" s="85"/>
      <c r="O7" s="85"/>
      <c r="P7" s="85"/>
      <c r="Q7" s="85"/>
      <c r="R7" s="85"/>
      <c r="S7" s="85"/>
      <c r="T7" s="85"/>
      <c r="U7" s="85"/>
    </row>
    <row r="8" spans="1:21" ht="13.5" customHeight="1" x14ac:dyDescent="0.15">
      <c r="A8" s="85"/>
      <c r="B8" s="85"/>
      <c r="C8" s="85"/>
      <c r="D8" s="85"/>
      <c r="E8" s="85"/>
      <c r="F8" s="85"/>
      <c r="G8" s="85"/>
      <c r="H8" s="85"/>
      <c r="I8" s="85"/>
      <c r="J8" s="85"/>
      <c r="K8" s="85"/>
      <c r="L8" s="85"/>
      <c r="M8" s="85"/>
      <c r="N8" s="85"/>
      <c r="O8" s="85"/>
      <c r="P8" s="85"/>
      <c r="Q8" s="85"/>
      <c r="R8" s="85"/>
      <c r="S8" s="85"/>
      <c r="T8" s="85"/>
      <c r="U8" s="85"/>
    </row>
    <row r="9" spans="1:21" ht="13.5" customHeight="1" x14ac:dyDescent="0.15">
      <c r="A9" s="85"/>
      <c r="B9" s="85"/>
      <c r="C9" s="85"/>
      <c r="D9" s="85"/>
      <c r="E9" s="85"/>
      <c r="F9" s="85"/>
      <c r="G9" s="85"/>
      <c r="H9" s="85"/>
      <c r="I9" s="85"/>
      <c r="J9" s="85"/>
      <c r="K9" s="85"/>
      <c r="L9" s="85"/>
      <c r="M9" s="85"/>
      <c r="N9" s="85"/>
      <c r="O9" s="85"/>
      <c r="P9" s="85"/>
      <c r="Q9" s="85"/>
      <c r="R9" s="85"/>
      <c r="S9" s="85"/>
      <c r="T9" s="85"/>
      <c r="U9" s="85"/>
    </row>
    <row r="10" spans="1:21" ht="13.5" customHeight="1" x14ac:dyDescent="0.15">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15">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15">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15">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15">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15">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15">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15">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15">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15">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15">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15">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15">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15">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15">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15">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15">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15">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15">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15">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15">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15">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15">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15">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15">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15">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15">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15">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15">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15">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15">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15">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15">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15">
      <c r="A43" s="85"/>
      <c r="B43" s="85"/>
      <c r="C43" s="85"/>
      <c r="D43" s="85"/>
      <c r="E43" s="85"/>
      <c r="F43" s="85"/>
      <c r="G43" s="85"/>
      <c r="H43" s="85"/>
      <c r="I43" s="85"/>
      <c r="J43" s="85"/>
      <c r="K43" s="85"/>
      <c r="L43" s="85"/>
      <c r="M43" s="85"/>
      <c r="N43" s="85"/>
      <c r="O43" s="245" t="s">
        <v>19</v>
      </c>
      <c r="P43" s="85"/>
      <c r="Q43" s="85"/>
      <c r="R43" s="85"/>
      <c r="S43" s="85"/>
      <c r="T43" s="85"/>
      <c r="U43" s="85"/>
    </row>
    <row r="44" spans="1:21" ht="30.75" customHeight="1" x14ac:dyDescent="0.15">
      <c r="A44" s="85"/>
      <c r="B44" s="209" t="s">
        <v>22</v>
      </c>
      <c r="C44" s="215"/>
      <c r="D44" s="215"/>
      <c r="E44" s="223"/>
      <c r="F44" s="223"/>
      <c r="G44" s="223"/>
      <c r="H44" s="223"/>
      <c r="I44" s="223"/>
      <c r="J44" s="226" t="s">
        <v>16</v>
      </c>
      <c r="K44" s="228" t="s">
        <v>520</v>
      </c>
      <c r="L44" s="237" t="s">
        <v>521</v>
      </c>
      <c r="M44" s="237" t="s">
        <v>522</v>
      </c>
      <c r="N44" s="237" t="s">
        <v>226</v>
      </c>
      <c r="O44" s="246" t="s">
        <v>523</v>
      </c>
      <c r="P44" s="85"/>
      <c r="Q44" s="85"/>
      <c r="R44" s="85"/>
      <c r="S44" s="85"/>
      <c r="T44" s="85"/>
      <c r="U44" s="85"/>
    </row>
    <row r="45" spans="1:21" ht="30.75" customHeight="1" x14ac:dyDescent="0.15">
      <c r="A45" s="85"/>
      <c r="B45" s="1042" t="s">
        <v>24</v>
      </c>
      <c r="C45" s="1043"/>
      <c r="D45" s="218"/>
      <c r="E45" s="1056" t="s">
        <v>21</v>
      </c>
      <c r="F45" s="1056"/>
      <c r="G45" s="1056"/>
      <c r="H45" s="1056"/>
      <c r="I45" s="1056"/>
      <c r="J45" s="1057"/>
      <c r="K45" s="229">
        <v>408</v>
      </c>
      <c r="L45" s="238">
        <v>432</v>
      </c>
      <c r="M45" s="238">
        <v>474</v>
      </c>
      <c r="N45" s="238">
        <v>510</v>
      </c>
      <c r="O45" s="247">
        <v>588</v>
      </c>
      <c r="P45" s="85"/>
      <c r="Q45" s="85"/>
      <c r="R45" s="85"/>
      <c r="S45" s="85"/>
      <c r="T45" s="85"/>
      <c r="U45" s="85"/>
    </row>
    <row r="46" spans="1:21" ht="30.75" customHeight="1" x14ac:dyDescent="0.15">
      <c r="A46" s="85"/>
      <c r="B46" s="1044"/>
      <c r="C46" s="1045"/>
      <c r="D46" s="219"/>
      <c r="E46" s="1048" t="s">
        <v>27</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15">
      <c r="A47" s="85"/>
      <c r="B47" s="1044"/>
      <c r="C47" s="1045"/>
      <c r="D47" s="219"/>
      <c r="E47" s="1048" t="s">
        <v>30</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15">
      <c r="A48" s="85"/>
      <c r="B48" s="1044"/>
      <c r="C48" s="1045"/>
      <c r="D48" s="219"/>
      <c r="E48" s="1048" t="s">
        <v>36</v>
      </c>
      <c r="F48" s="1048"/>
      <c r="G48" s="1048"/>
      <c r="H48" s="1048"/>
      <c r="I48" s="1048"/>
      <c r="J48" s="1049"/>
      <c r="K48" s="230">
        <v>176</v>
      </c>
      <c r="L48" s="239">
        <v>176</v>
      </c>
      <c r="M48" s="239">
        <v>177</v>
      </c>
      <c r="N48" s="239">
        <v>169</v>
      </c>
      <c r="O48" s="248">
        <v>166</v>
      </c>
      <c r="P48" s="85"/>
      <c r="Q48" s="85"/>
      <c r="R48" s="85"/>
      <c r="S48" s="85"/>
      <c r="T48" s="85"/>
      <c r="U48" s="85"/>
    </row>
    <row r="49" spans="1:21" ht="30.75" customHeight="1" x14ac:dyDescent="0.15">
      <c r="A49" s="85"/>
      <c r="B49" s="1044"/>
      <c r="C49" s="1045"/>
      <c r="D49" s="219"/>
      <c r="E49" s="1048" t="s">
        <v>0</v>
      </c>
      <c r="F49" s="1048"/>
      <c r="G49" s="1048"/>
      <c r="H49" s="1048"/>
      <c r="I49" s="1048"/>
      <c r="J49" s="1049"/>
      <c r="K49" s="230">
        <v>25</v>
      </c>
      <c r="L49" s="239">
        <v>25</v>
      </c>
      <c r="M49" s="239">
        <v>43</v>
      </c>
      <c r="N49" s="239">
        <v>58</v>
      </c>
      <c r="O49" s="248">
        <v>45</v>
      </c>
      <c r="P49" s="85"/>
      <c r="Q49" s="85"/>
      <c r="R49" s="85"/>
      <c r="S49" s="85"/>
      <c r="T49" s="85"/>
      <c r="U49" s="85"/>
    </row>
    <row r="50" spans="1:21" ht="30.75" customHeight="1" x14ac:dyDescent="0.15">
      <c r="A50" s="85"/>
      <c r="B50" s="1044"/>
      <c r="C50" s="1045"/>
      <c r="D50" s="219"/>
      <c r="E50" s="1048" t="s">
        <v>38</v>
      </c>
      <c r="F50" s="1048"/>
      <c r="G50" s="1048"/>
      <c r="H50" s="1048"/>
      <c r="I50" s="1048"/>
      <c r="J50" s="1049"/>
      <c r="K50" s="230" t="s">
        <v>196</v>
      </c>
      <c r="L50" s="239" t="s">
        <v>196</v>
      </c>
      <c r="M50" s="239" t="s">
        <v>196</v>
      </c>
      <c r="N50" s="239" t="s">
        <v>196</v>
      </c>
      <c r="O50" s="248" t="s">
        <v>196</v>
      </c>
      <c r="P50" s="85"/>
      <c r="Q50" s="85"/>
      <c r="R50" s="85"/>
      <c r="S50" s="85"/>
      <c r="T50" s="85"/>
      <c r="U50" s="85"/>
    </row>
    <row r="51" spans="1:21" ht="30.75" customHeight="1" x14ac:dyDescent="0.15">
      <c r="A51" s="85"/>
      <c r="B51" s="1046"/>
      <c r="C51" s="1047"/>
      <c r="D51" s="220"/>
      <c r="E51" s="1048" t="s">
        <v>42</v>
      </c>
      <c r="F51" s="1048"/>
      <c r="G51" s="1048"/>
      <c r="H51" s="1048"/>
      <c r="I51" s="1048"/>
      <c r="J51" s="1049"/>
      <c r="K51" s="230" t="s">
        <v>196</v>
      </c>
      <c r="L51" s="239" t="s">
        <v>196</v>
      </c>
      <c r="M51" s="239" t="s">
        <v>196</v>
      </c>
      <c r="N51" s="239" t="s">
        <v>196</v>
      </c>
      <c r="O51" s="248" t="s">
        <v>196</v>
      </c>
      <c r="P51" s="85"/>
      <c r="Q51" s="85"/>
      <c r="R51" s="85"/>
      <c r="S51" s="85"/>
      <c r="T51" s="85"/>
      <c r="U51" s="85"/>
    </row>
    <row r="52" spans="1:21" ht="30.75" customHeight="1" x14ac:dyDescent="0.15">
      <c r="A52" s="85"/>
      <c r="B52" s="1050" t="s">
        <v>45</v>
      </c>
      <c r="C52" s="1051"/>
      <c r="D52" s="220"/>
      <c r="E52" s="1048" t="s">
        <v>46</v>
      </c>
      <c r="F52" s="1048"/>
      <c r="G52" s="1048"/>
      <c r="H52" s="1048"/>
      <c r="I52" s="1048"/>
      <c r="J52" s="1049"/>
      <c r="K52" s="230">
        <v>490</v>
      </c>
      <c r="L52" s="239">
        <v>490</v>
      </c>
      <c r="M52" s="239">
        <v>470</v>
      </c>
      <c r="N52" s="239">
        <v>471</v>
      </c>
      <c r="O52" s="248">
        <v>482</v>
      </c>
      <c r="P52" s="85"/>
      <c r="Q52" s="85"/>
      <c r="R52" s="85"/>
      <c r="S52" s="85"/>
      <c r="T52" s="85"/>
      <c r="U52" s="85"/>
    </row>
    <row r="53" spans="1:21" ht="30.75" customHeight="1" x14ac:dyDescent="0.15">
      <c r="A53" s="85"/>
      <c r="B53" s="1052" t="s">
        <v>47</v>
      </c>
      <c r="C53" s="1053"/>
      <c r="D53" s="221"/>
      <c r="E53" s="1054" t="s">
        <v>50</v>
      </c>
      <c r="F53" s="1054"/>
      <c r="G53" s="1054"/>
      <c r="H53" s="1054"/>
      <c r="I53" s="1054"/>
      <c r="J53" s="1055"/>
      <c r="K53" s="231">
        <v>119</v>
      </c>
      <c r="L53" s="240">
        <v>143</v>
      </c>
      <c r="M53" s="240">
        <v>224</v>
      </c>
      <c r="N53" s="240">
        <v>266</v>
      </c>
      <c r="O53" s="249">
        <v>317</v>
      </c>
      <c r="P53" s="85"/>
      <c r="Q53" s="85"/>
      <c r="R53" s="85"/>
      <c r="S53" s="85"/>
      <c r="T53" s="85"/>
      <c r="U53" s="85"/>
    </row>
    <row r="54" spans="1:21" ht="24" customHeight="1" x14ac:dyDescent="0.15">
      <c r="A54" s="85"/>
      <c r="B54" s="210" t="s">
        <v>55</v>
      </c>
      <c r="C54" s="85"/>
      <c r="D54" s="85"/>
      <c r="E54" s="85"/>
      <c r="F54" s="85"/>
      <c r="G54" s="85"/>
      <c r="H54" s="85"/>
      <c r="I54" s="85"/>
      <c r="J54" s="85"/>
      <c r="K54" s="85"/>
      <c r="L54" s="85"/>
      <c r="M54" s="85"/>
      <c r="N54" s="85"/>
      <c r="O54" s="85"/>
      <c r="P54" s="85"/>
      <c r="Q54" s="85"/>
      <c r="R54" s="85"/>
      <c r="S54" s="85"/>
      <c r="T54" s="85"/>
      <c r="U54" s="85"/>
    </row>
    <row r="55" spans="1:21" ht="24" customHeight="1" x14ac:dyDescent="0.1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15">
      <c r="A56" s="85"/>
      <c r="B56" s="211" t="s">
        <v>6</v>
      </c>
      <c r="C56" s="216"/>
      <c r="D56" s="216"/>
      <c r="E56" s="216"/>
      <c r="F56" s="216"/>
      <c r="G56" s="216"/>
      <c r="H56" s="216"/>
      <c r="I56" s="216"/>
      <c r="J56" s="216"/>
      <c r="K56" s="232"/>
      <c r="L56" s="232"/>
      <c r="M56" s="232"/>
      <c r="N56" s="232"/>
      <c r="O56" s="250" t="s">
        <v>23</v>
      </c>
      <c r="P56" s="85"/>
      <c r="Q56" s="85"/>
      <c r="R56" s="85"/>
      <c r="S56" s="85"/>
      <c r="T56" s="85"/>
      <c r="U56" s="85"/>
    </row>
    <row r="57" spans="1:21" ht="31.5" customHeight="1" x14ac:dyDescent="0.15">
      <c r="A57" s="85"/>
      <c r="B57" s="212"/>
      <c r="C57" s="217"/>
      <c r="D57" s="217"/>
      <c r="E57" s="224"/>
      <c r="F57" s="224"/>
      <c r="G57" s="224"/>
      <c r="H57" s="224"/>
      <c r="I57" s="224"/>
      <c r="J57" s="227" t="s">
        <v>16</v>
      </c>
      <c r="K57" s="233" t="s">
        <v>520</v>
      </c>
      <c r="L57" s="241" t="s">
        <v>521</v>
      </c>
      <c r="M57" s="241" t="s">
        <v>522</v>
      </c>
      <c r="N57" s="241" t="s">
        <v>226</v>
      </c>
      <c r="O57" s="251" t="s">
        <v>523</v>
      </c>
      <c r="P57" s="85"/>
      <c r="Q57" s="85"/>
      <c r="R57" s="85"/>
      <c r="S57" s="85"/>
      <c r="T57" s="85"/>
      <c r="U57" s="85"/>
    </row>
    <row r="58" spans="1:21" ht="31.5" customHeight="1" x14ac:dyDescent="0.15">
      <c r="B58" s="1036" t="s">
        <v>56</v>
      </c>
      <c r="C58" s="1037"/>
      <c r="D58" s="1027" t="s">
        <v>59</v>
      </c>
      <c r="E58" s="1028"/>
      <c r="F58" s="1028"/>
      <c r="G58" s="1028"/>
      <c r="H58" s="1028"/>
      <c r="I58" s="1028"/>
      <c r="J58" s="1029"/>
      <c r="K58" s="234"/>
      <c r="L58" s="242"/>
      <c r="M58" s="242"/>
      <c r="N58" s="242"/>
      <c r="O58" s="252"/>
    </row>
    <row r="59" spans="1:21" ht="31.5" customHeight="1" x14ac:dyDescent="0.15">
      <c r="B59" s="1038"/>
      <c r="C59" s="1039"/>
      <c r="D59" s="1030" t="s">
        <v>12</v>
      </c>
      <c r="E59" s="1031"/>
      <c r="F59" s="1031"/>
      <c r="G59" s="1031"/>
      <c r="H59" s="1031"/>
      <c r="I59" s="1031"/>
      <c r="J59" s="1032"/>
      <c r="K59" s="235"/>
      <c r="L59" s="243"/>
      <c r="M59" s="243"/>
      <c r="N59" s="243"/>
      <c r="O59" s="253"/>
    </row>
    <row r="60" spans="1:21" ht="31.5" customHeight="1" x14ac:dyDescent="0.15">
      <c r="B60" s="1040"/>
      <c r="C60" s="1041"/>
      <c r="D60" s="1033" t="s">
        <v>61</v>
      </c>
      <c r="E60" s="1034"/>
      <c r="F60" s="1034"/>
      <c r="G60" s="1034"/>
      <c r="H60" s="1034"/>
      <c r="I60" s="1034"/>
      <c r="J60" s="1035"/>
      <c r="K60" s="236"/>
      <c r="L60" s="244"/>
      <c r="M60" s="244"/>
      <c r="N60" s="244"/>
      <c r="O60" s="254"/>
    </row>
    <row r="61" spans="1:21" ht="24" customHeight="1" x14ac:dyDescent="0.15">
      <c r="B61" s="213"/>
      <c r="C61" s="213"/>
      <c r="D61" s="222" t="s">
        <v>44</v>
      </c>
      <c r="E61" s="225"/>
      <c r="F61" s="225"/>
      <c r="G61" s="225"/>
      <c r="H61" s="225"/>
      <c r="I61" s="225"/>
      <c r="J61" s="225"/>
      <c r="K61" s="225"/>
      <c r="L61" s="225"/>
      <c r="M61" s="225"/>
      <c r="N61" s="225"/>
      <c r="O61" s="225"/>
    </row>
    <row r="62" spans="1:21" ht="24" customHeight="1" x14ac:dyDescent="0.15">
      <c r="B62" s="214"/>
      <c r="C62" s="214"/>
      <c r="D62" s="222" t="s">
        <v>37</v>
      </c>
      <c r="E62" s="225"/>
      <c r="F62" s="225"/>
      <c r="G62" s="225"/>
      <c r="H62" s="225"/>
      <c r="I62" s="225"/>
      <c r="J62" s="225"/>
      <c r="K62" s="225"/>
      <c r="L62" s="225"/>
      <c r="M62" s="225"/>
      <c r="N62" s="225"/>
      <c r="O62" s="225"/>
    </row>
    <row r="63" spans="1:21" ht="24" customHeight="1" x14ac:dyDescent="0.1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1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UGzr7InfAgG5UVz4MbhFDTJSmLStXZvjp/RQBiGX7S2T2tXn1e5vgUh3K9hQjbYvg3BZ8MerxcD241+VVysMhg==" saltValue="KMdXgdp1AX4V9lRXkBTlF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theme="0" tint="-0.13998840296639911"/>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46" customWidth="1"/>
    <col min="2" max="3" width="12.625" style="46" customWidth="1"/>
    <col min="4" max="4" width="11.625" style="46" customWidth="1"/>
    <col min="5" max="8" width="10.375" style="46" customWidth="1"/>
    <col min="9" max="13" width="16.375" style="46" customWidth="1"/>
    <col min="14" max="19" width="12.625" style="46" customWidth="1"/>
    <col min="20" max="20" width="0" style="46" hidden="1" customWidth="1"/>
    <col min="21" max="16384" width="0" style="4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x14ac:dyDescent="0.15">
      <c r="M39" s="245" t="s">
        <v>19</v>
      </c>
    </row>
    <row r="40" spans="2:13" ht="27.75" customHeight="1" x14ac:dyDescent="0.15">
      <c r="B40" s="209" t="s">
        <v>22</v>
      </c>
      <c r="C40" s="215"/>
      <c r="D40" s="215"/>
      <c r="E40" s="223"/>
      <c r="F40" s="223"/>
      <c r="G40" s="223"/>
      <c r="H40" s="226" t="s">
        <v>16</v>
      </c>
      <c r="I40" s="228" t="s">
        <v>520</v>
      </c>
      <c r="J40" s="237" t="s">
        <v>521</v>
      </c>
      <c r="K40" s="237" t="s">
        <v>522</v>
      </c>
      <c r="L40" s="237" t="s">
        <v>226</v>
      </c>
      <c r="M40" s="266" t="s">
        <v>523</v>
      </c>
    </row>
    <row r="41" spans="2:13" ht="27.75" customHeight="1" x14ac:dyDescent="0.15">
      <c r="B41" s="1042" t="s">
        <v>32</v>
      </c>
      <c r="C41" s="1043"/>
      <c r="D41" s="218"/>
      <c r="E41" s="1067" t="s">
        <v>52</v>
      </c>
      <c r="F41" s="1067"/>
      <c r="G41" s="1067"/>
      <c r="H41" s="1068"/>
      <c r="I41" s="259">
        <v>5276</v>
      </c>
      <c r="J41" s="263">
        <v>5904</v>
      </c>
      <c r="K41" s="263">
        <v>6650</v>
      </c>
      <c r="L41" s="263">
        <v>7119</v>
      </c>
      <c r="M41" s="267">
        <v>7337</v>
      </c>
    </row>
    <row r="42" spans="2:13" ht="27.75" customHeight="1" x14ac:dyDescent="0.15">
      <c r="B42" s="1044"/>
      <c r="C42" s="1045"/>
      <c r="D42" s="219"/>
      <c r="E42" s="1058" t="s">
        <v>67</v>
      </c>
      <c r="F42" s="1058"/>
      <c r="G42" s="1058"/>
      <c r="H42" s="1059"/>
      <c r="I42" s="260" t="s">
        <v>196</v>
      </c>
      <c r="J42" s="264" t="s">
        <v>196</v>
      </c>
      <c r="K42" s="264" t="s">
        <v>196</v>
      </c>
      <c r="L42" s="264" t="s">
        <v>196</v>
      </c>
      <c r="M42" s="268" t="s">
        <v>196</v>
      </c>
    </row>
    <row r="43" spans="2:13" ht="27.75" customHeight="1" x14ac:dyDescent="0.15">
      <c r="B43" s="1044"/>
      <c r="C43" s="1045"/>
      <c r="D43" s="219"/>
      <c r="E43" s="1058" t="s">
        <v>68</v>
      </c>
      <c r="F43" s="1058"/>
      <c r="G43" s="1058"/>
      <c r="H43" s="1059"/>
      <c r="I43" s="260">
        <v>1489</v>
      </c>
      <c r="J43" s="264">
        <v>1341</v>
      </c>
      <c r="K43" s="264">
        <v>1197</v>
      </c>
      <c r="L43" s="264">
        <v>1211</v>
      </c>
      <c r="M43" s="268">
        <v>1103</v>
      </c>
    </row>
    <row r="44" spans="2:13" ht="27.75" customHeight="1" x14ac:dyDescent="0.15">
      <c r="B44" s="1044"/>
      <c r="C44" s="1045"/>
      <c r="D44" s="219"/>
      <c r="E44" s="1058" t="s">
        <v>70</v>
      </c>
      <c r="F44" s="1058"/>
      <c r="G44" s="1058"/>
      <c r="H44" s="1059"/>
      <c r="I44" s="260">
        <v>463</v>
      </c>
      <c r="J44" s="264">
        <v>490</v>
      </c>
      <c r="K44" s="264">
        <v>474</v>
      </c>
      <c r="L44" s="264">
        <v>459</v>
      </c>
      <c r="M44" s="268">
        <v>445</v>
      </c>
    </row>
    <row r="45" spans="2:13" ht="27.75" customHeight="1" x14ac:dyDescent="0.15">
      <c r="B45" s="1044"/>
      <c r="C45" s="1045"/>
      <c r="D45" s="219"/>
      <c r="E45" s="1058" t="s">
        <v>72</v>
      </c>
      <c r="F45" s="1058"/>
      <c r="G45" s="1058"/>
      <c r="H45" s="1059"/>
      <c r="I45" s="260">
        <v>439</v>
      </c>
      <c r="J45" s="264">
        <v>380</v>
      </c>
      <c r="K45" s="264">
        <v>386</v>
      </c>
      <c r="L45" s="264">
        <v>412</v>
      </c>
      <c r="M45" s="268">
        <v>401</v>
      </c>
    </row>
    <row r="46" spans="2:13" ht="27.75" customHeight="1" x14ac:dyDescent="0.15">
      <c r="B46" s="1044"/>
      <c r="C46" s="1045"/>
      <c r="D46" s="220"/>
      <c r="E46" s="1058" t="s">
        <v>71</v>
      </c>
      <c r="F46" s="1058"/>
      <c r="G46" s="1058"/>
      <c r="H46" s="1059"/>
      <c r="I46" s="260" t="s">
        <v>196</v>
      </c>
      <c r="J46" s="264" t="s">
        <v>196</v>
      </c>
      <c r="K46" s="264" t="s">
        <v>196</v>
      </c>
      <c r="L46" s="264" t="s">
        <v>196</v>
      </c>
      <c r="M46" s="268" t="s">
        <v>196</v>
      </c>
    </row>
    <row r="47" spans="2:13" ht="27.75" customHeight="1" x14ac:dyDescent="0.15">
      <c r="B47" s="1044"/>
      <c r="C47" s="1045"/>
      <c r="D47" s="256"/>
      <c r="E47" s="1064" t="s">
        <v>74</v>
      </c>
      <c r="F47" s="1065"/>
      <c r="G47" s="1065"/>
      <c r="H47" s="1066"/>
      <c r="I47" s="260" t="s">
        <v>196</v>
      </c>
      <c r="J47" s="264" t="s">
        <v>196</v>
      </c>
      <c r="K47" s="264" t="s">
        <v>196</v>
      </c>
      <c r="L47" s="264" t="s">
        <v>196</v>
      </c>
      <c r="M47" s="268" t="s">
        <v>196</v>
      </c>
    </row>
    <row r="48" spans="2:13" ht="27.75" customHeight="1" x14ac:dyDescent="0.15">
      <c r="B48" s="1044"/>
      <c r="C48" s="1045"/>
      <c r="D48" s="219"/>
      <c r="E48" s="1058" t="s">
        <v>79</v>
      </c>
      <c r="F48" s="1058"/>
      <c r="G48" s="1058"/>
      <c r="H48" s="1059"/>
      <c r="I48" s="260" t="s">
        <v>196</v>
      </c>
      <c r="J48" s="264" t="s">
        <v>196</v>
      </c>
      <c r="K48" s="264" t="s">
        <v>196</v>
      </c>
      <c r="L48" s="264" t="s">
        <v>196</v>
      </c>
      <c r="M48" s="268" t="s">
        <v>196</v>
      </c>
    </row>
    <row r="49" spans="2:13" ht="27.75" customHeight="1" x14ac:dyDescent="0.15">
      <c r="B49" s="1046"/>
      <c r="C49" s="1047"/>
      <c r="D49" s="219"/>
      <c r="E49" s="1058" t="s">
        <v>85</v>
      </c>
      <c r="F49" s="1058"/>
      <c r="G49" s="1058"/>
      <c r="H49" s="1059"/>
      <c r="I49" s="260" t="s">
        <v>196</v>
      </c>
      <c r="J49" s="264" t="s">
        <v>196</v>
      </c>
      <c r="K49" s="264" t="s">
        <v>196</v>
      </c>
      <c r="L49" s="264" t="s">
        <v>196</v>
      </c>
      <c r="M49" s="268" t="s">
        <v>196</v>
      </c>
    </row>
    <row r="50" spans="2:13" ht="27.75" customHeight="1" x14ac:dyDescent="0.15">
      <c r="B50" s="1062" t="s">
        <v>87</v>
      </c>
      <c r="C50" s="1063"/>
      <c r="D50" s="257"/>
      <c r="E50" s="1058" t="s">
        <v>89</v>
      </c>
      <c r="F50" s="1058"/>
      <c r="G50" s="1058"/>
      <c r="H50" s="1059"/>
      <c r="I50" s="260">
        <v>5075</v>
      </c>
      <c r="J50" s="264">
        <v>5998</v>
      </c>
      <c r="K50" s="264">
        <v>6362</v>
      </c>
      <c r="L50" s="264">
        <v>6880</v>
      </c>
      <c r="M50" s="268">
        <v>7187</v>
      </c>
    </row>
    <row r="51" spans="2:13" ht="27.75" customHeight="1" x14ac:dyDescent="0.15">
      <c r="B51" s="1044"/>
      <c r="C51" s="1045"/>
      <c r="D51" s="219"/>
      <c r="E51" s="1058" t="s">
        <v>92</v>
      </c>
      <c r="F51" s="1058"/>
      <c r="G51" s="1058"/>
      <c r="H51" s="1059"/>
      <c r="I51" s="260">
        <v>73</v>
      </c>
      <c r="J51" s="264">
        <v>62</v>
      </c>
      <c r="K51" s="264">
        <v>65</v>
      </c>
      <c r="L51" s="264">
        <v>39</v>
      </c>
      <c r="M51" s="268">
        <v>15</v>
      </c>
    </row>
    <row r="52" spans="2:13" ht="27.75" customHeight="1" x14ac:dyDescent="0.15">
      <c r="B52" s="1046"/>
      <c r="C52" s="1047"/>
      <c r="D52" s="219"/>
      <c r="E52" s="1058" t="s">
        <v>40</v>
      </c>
      <c r="F52" s="1058"/>
      <c r="G52" s="1058"/>
      <c r="H52" s="1059"/>
      <c r="I52" s="260">
        <v>5042</v>
      </c>
      <c r="J52" s="264">
        <v>5240</v>
      </c>
      <c r="K52" s="264">
        <v>5689</v>
      </c>
      <c r="L52" s="264">
        <v>6003</v>
      </c>
      <c r="M52" s="268">
        <v>5831</v>
      </c>
    </row>
    <row r="53" spans="2:13" ht="27.75" customHeight="1" x14ac:dyDescent="0.15">
      <c r="B53" s="1052" t="s">
        <v>47</v>
      </c>
      <c r="C53" s="1053"/>
      <c r="D53" s="221"/>
      <c r="E53" s="1060" t="s">
        <v>94</v>
      </c>
      <c r="F53" s="1060"/>
      <c r="G53" s="1060"/>
      <c r="H53" s="1061"/>
      <c r="I53" s="261">
        <v>-2523</v>
      </c>
      <c r="J53" s="265">
        <v>-3185</v>
      </c>
      <c r="K53" s="265">
        <v>-3408</v>
      </c>
      <c r="L53" s="265">
        <v>-3720</v>
      </c>
      <c r="M53" s="269">
        <v>-3745</v>
      </c>
    </row>
    <row r="54" spans="2:13" ht="27.75" customHeight="1" x14ac:dyDescent="0.15">
      <c r="B54" s="255"/>
      <c r="C54" s="192"/>
      <c r="D54" s="192"/>
      <c r="E54" s="258"/>
      <c r="F54" s="258"/>
      <c r="G54" s="258"/>
      <c r="H54" s="258"/>
      <c r="I54" s="262"/>
      <c r="J54" s="262"/>
      <c r="K54" s="262"/>
      <c r="L54" s="262"/>
      <c r="M54" s="262"/>
    </row>
    <row r="55" spans="2:13" x14ac:dyDescent="0.15"/>
  </sheetData>
  <sheetProtection algorithmName="SHA-512" hashValue="GaCNpRDLso14S9OEN+Km2WSkmvGxK5FQ04GqAi7s52LKwmQRRqTGI67E/cXQ1JQuvyH89qSQont6+a6WfAWMxA==" saltValue="eskqh1gEvddw4Ww6KXeJd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0" tint="-0.13998840296639911"/>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46" customWidth="1"/>
    <col min="2" max="2" width="16.375" style="46" customWidth="1"/>
    <col min="3" max="5" width="26.25" style="46" customWidth="1"/>
    <col min="6" max="8" width="24.25" style="46" customWidth="1"/>
    <col min="9" max="14" width="26" style="46" customWidth="1"/>
    <col min="15" max="15" width="6.12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x14ac:dyDescent="0.2">
      <c r="B53" s="85"/>
      <c r="C53" s="85"/>
      <c r="D53" s="85"/>
      <c r="E53" s="85"/>
      <c r="F53" s="85"/>
      <c r="G53" s="85"/>
      <c r="H53" s="285" t="s">
        <v>90</v>
      </c>
    </row>
    <row r="54" spans="2:8" ht="29.25" customHeight="1" x14ac:dyDescent="0.2">
      <c r="B54" s="270" t="s">
        <v>7</v>
      </c>
      <c r="C54" s="276"/>
      <c r="D54" s="276"/>
      <c r="E54" s="277" t="s">
        <v>16</v>
      </c>
      <c r="F54" s="278" t="s">
        <v>522</v>
      </c>
      <c r="G54" s="278" t="s">
        <v>226</v>
      </c>
      <c r="H54" s="286" t="s">
        <v>523</v>
      </c>
    </row>
    <row r="55" spans="2:8" ht="52.5" customHeight="1" x14ac:dyDescent="0.15">
      <c r="B55" s="271"/>
      <c r="C55" s="1077" t="s">
        <v>98</v>
      </c>
      <c r="D55" s="1077"/>
      <c r="E55" s="1078"/>
      <c r="F55" s="279">
        <v>2498</v>
      </c>
      <c r="G55" s="279">
        <v>2607</v>
      </c>
      <c r="H55" s="287">
        <v>2716</v>
      </c>
    </row>
    <row r="56" spans="2:8" ht="52.5" customHeight="1" x14ac:dyDescent="0.15">
      <c r="B56" s="272"/>
      <c r="C56" s="1079" t="s">
        <v>101</v>
      </c>
      <c r="D56" s="1079"/>
      <c r="E56" s="1080"/>
      <c r="F56" s="280">
        <v>1032</v>
      </c>
      <c r="G56" s="280">
        <v>1049</v>
      </c>
      <c r="H56" s="288">
        <v>1062</v>
      </c>
    </row>
    <row r="57" spans="2:8" ht="53.25" customHeight="1" x14ac:dyDescent="0.15">
      <c r="B57" s="272"/>
      <c r="C57" s="1081" t="s">
        <v>64</v>
      </c>
      <c r="D57" s="1081"/>
      <c r="E57" s="1082"/>
      <c r="F57" s="281">
        <v>2232</v>
      </c>
      <c r="G57" s="281">
        <v>2565</v>
      </c>
      <c r="H57" s="289">
        <v>2674</v>
      </c>
    </row>
    <row r="58" spans="2:8" ht="45.75" customHeight="1" x14ac:dyDescent="0.15">
      <c r="B58" s="273"/>
      <c r="C58" s="1069" t="s">
        <v>535</v>
      </c>
      <c r="D58" s="1070"/>
      <c r="E58" s="1071"/>
      <c r="F58" s="282">
        <v>1036</v>
      </c>
      <c r="G58" s="282">
        <v>1156</v>
      </c>
      <c r="H58" s="290">
        <v>1048</v>
      </c>
    </row>
    <row r="59" spans="2:8" ht="45.75" customHeight="1" x14ac:dyDescent="0.15">
      <c r="B59" s="273"/>
      <c r="C59" s="1069" t="s">
        <v>536</v>
      </c>
      <c r="D59" s="1070"/>
      <c r="E59" s="1071"/>
      <c r="F59" s="282">
        <v>466</v>
      </c>
      <c r="G59" s="282">
        <v>497</v>
      </c>
      <c r="H59" s="290">
        <v>515</v>
      </c>
    </row>
    <row r="60" spans="2:8" ht="45.75" customHeight="1" x14ac:dyDescent="0.15">
      <c r="B60" s="273"/>
      <c r="C60" s="1069" t="s">
        <v>489</v>
      </c>
      <c r="D60" s="1070"/>
      <c r="E60" s="1071"/>
      <c r="F60" s="282">
        <v>104</v>
      </c>
      <c r="G60" s="282">
        <v>309</v>
      </c>
      <c r="H60" s="290">
        <v>545</v>
      </c>
    </row>
    <row r="61" spans="2:8" ht="45.75" customHeight="1" x14ac:dyDescent="0.15">
      <c r="B61" s="273"/>
      <c r="C61" s="1069" t="s">
        <v>537</v>
      </c>
      <c r="D61" s="1070"/>
      <c r="E61" s="1071"/>
      <c r="F61" s="282">
        <v>137</v>
      </c>
      <c r="G61" s="282">
        <v>137</v>
      </c>
      <c r="H61" s="290">
        <v>136</v>
      </c>
    </row>
    <row r="62" spans="2:8" ht="45.75" customHeight="1" x14ac:dyDescent="0.15">
      <c r="B62" s="274"/>
      <c r="C62" s="1072" t="s">
        <v>395</v>
      </c>
      <c r="D62" s="1073"/>
      <c r="E62" s="1074"/>
      <c r="F62" s="283">
        <v>91</v>
      </c>
      <c r="G62" s="283">
        <v>90</v>
      </c>
      <c r="H62" s="291">
        <v>82</v>
      </c>
    </row>
    <row r="63" spans="2:8" ht="52.5" customHeight="1" x14ac:dyDescent="0.15">
      <c r="B63" s="275"/>
      <c r="C63" s="1075" t="s">
        <v>103</v>
      </c>
      <c r="D63" s="1075"/>
      <c r="E63" s="1076"/>
      <c r="F63" s="284">
        <v>5762</v>
      </c>
      <c r="G63" s="284">
        <v>6221</v>
      </c>
      <c r="H63" s="292">
        <v>6452</v>
      </c>
    </row>
    <row r="64" spans="2:8" x14ac:dyDescent="0.15"/>
  </sheetData>
  <sheetProtection algorithmName="SHA-512" hashValue="FzsO3z9zfp2J8Aif7m6chA267fKoohlyHxUdSu6Gs0SFmNr6TzgJ139+iE32hL/62oFFm4paGXoCpMgGyZfKYg==" saltValue="njTZzndGMp57pVxFtYJAAA=="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293" customWidth="1"/>
    <col min="2" max="8" width="13.375" style="293" customWidth="1"/>
    <col min="9" max="16384" width="11.125" style="293"/>
  </cols>
  <sheetData>
    <row r="1" spans="1:8" x14ac:dyDescent="0.15">
      <c r="A1" s="97"/>
      <c r="B1" s="103"/>
      <c r="C1" s="107"/>
      <c r="D1" s="113"/>
      <c r="E1" s="123"/>
      <c r="F1" s="123"/>
      <c r="G1" s="123"/>
      <c r="H1" s="157"/>
    </row>
    <row r="2" spans="1:8" x14ac:dyDescent="0.15">
      <c r="A2" s="98"/>
      <c r="B2" s="104"/>
      <c r="C2" s="300"/>
      <c r="D2" s="114" t="s">
        <v>76</v>
      </c>
      <c r="E2" s="124"/>
      <c r="F2" s="308" t="s">
        <v>519</v>
      </c>
      <c r="G2" s="148"/>
      <c r="H2" s="158"/>
    </row>
    <row r="3" spans="1:8" x14ac:dyDescent="0.15">
      <c r="A3" s="114" t="s">
        <v>479</v>
      </c>
      <c r="B3" s="106"/>
      <c r="C3" s="301"/>
      <c r="D3" s="304">
        <v>145407</v>
      </c>
      <c r="E3" s="306"/>
      <c r="F3" s="309">
        <v>117234</v>
      </c>
      <c r="G3" s="311"/>
      <c r="H3" s="314"/>
    </row>
    <row r="4" spans="1:8" x14ac:dyDescent="0.15">
      <c r="A4" s="99"/>
      <c r="B4" s="105"/>
      <c r="C4" s="302"/>
      <c r="D4" s="305">
        <v>109234</v>
      </c>
      <c r="E4" s="307"/>
      <c r="F4" s="310">
        <v>59796</v>
      </c>
      <c r="G4" s="312"/>
      <c r="H4" s="315"/>
    </row>
    <row r="5" spans="1:8" x14ac:dyDescent="0.15">
      <c r="A5" s="114" t="s">
        <v>314</v>
      </c>
      <c r="B5" s="106"/>
      <c r="C5" s="301"/>
      <c r="D5" s="304">
        <v>146018</v>
      </c>
      <c r="E5" s="306"/>
      <c r="F5" s="309">
        <v>97758</v>
      </c>
      <c r="G5" s="311"/>
      <c r="H5" s="314"/>
    </row>
    <row r="6" spans="1:8" x14ac:dyDescent="0.15">
      <c r="A6" s="99"/>
      <c r="B6" s="105"/>
      <c r="C6" s="302"/>
      <c r="D6" s="305">
        <v>90749</v>
      </c>
      <c r="E6" s="307"/>
      <c r="F6" s="310">
        <v>45946</v>
      </c>
      <c r="G6" s="312"/>
      <c r="H6" s="315"/>
    </row>
    <row r="7" spans="1:8" x14ac:dyDescent="0.15">
      <c r="A7" s="114" t="s">
        <v>132</v>
      </c>
      <c r="B7" s="106"/>
      <c r="C7" s="301"/>
      <c r="D7" s="304">
        <v>173718</v>
      </c>
      <c r="E7" s="306"/>
      <c r="F7" s="309">
        <v>91338</v>
      </c>
      <c r="G7" s="311"/>
      <c r="H7" s="314"/>
    </row>
    <row r="8" spans="1:8" x14ac:dyDescent="0.15">
      <c r="A8" s="99"/>
      <c r="B8" s="105"/>
      <c r="C8" s="302"/>
      <c r="D8" s="305">
        <v>60600</v>
      </c>
      <c r="E8" s="307"/>
      <c r="F8" s="310">
        <v>43989</v>
      </c>
      <c r="G8" s="312"/>
      <c r="H8" s="315"/>
    </row>
    <row r="9" spans="1:8" x14ac:dyDescent="0.15">
      <c r="A9" s="114" t="s">
        <v>516</v>
      </c>
      <c r="B9" s="106"/>
      <c r="C9" s="301"/>
      <c r="D9" s="304">
        <v>154059</v>
      </c>
      <c r="E9" s="306"/>
      <c r="F9" s="309">
        <v>103975</v>
      </c>
      <c r="G9" s="311"/>
      <c r="H9" s="314"/>
    </row>
    <row r="10" spans="1:8" x14ac:dyDescent="0.15">
      <c r="A10" s="99"/>
      <c r="B10" s="105"/>
      <c r="C10" s="302"/>
      <c r="D10" s="305">
        <v>92173</v>
      </c>
      <c r="E10" s="307"/>
      <c r="F10" s="310">
        <v>52698</v>
      </c>
      <c r="G10" s="312"/>
      <c r="H10" s="315"/>
    </row>
    <row r="11" spans="1:8" x14ac:dyDescent="0.15">
      <c r="A11" s="114" t="s">
        <v>517</v>
      </c>
      <c r="B11" s="106"/>
      <c r="C11" s="301"/>
      <c r="D11" s="304">
        <v>143086</v>
      </c>
      <c r="E11" s="306"/>
      <c r="F11" s="309">
        <v>112678</v>
      </c>
      <c r="G11" s="311"/>
      <c r="H11" s="314"/>
    </row>
    <row r="12" spans="1:8" x14ac:dyDescent="0.15">
      <c r="A12" s="99"/>
      <c r="B12" s="105"/>
      <c r="C12" s="303"/>
      <c r="D12" s="305">
        <v>49059</v>
      </c>
      <c r="E12" s="307"/>
      <c r="F12" s="310">
        <v>55165</v>
      </c>
      <c r="G12" s="312"/>
      <c r="H12" s="315"/>
    </row>
    <row r="13" spans="1:8" x14ac:dyDescent="0.15">
      <c r="A13" s="114"/>
      <c r="B13" s="106"/>
      <c r="C13" s="301"/>
      <c r="D13" s="304">
        <v>152458</v>
      </c>
      <c r="E13" s="306"/>
      <c r="F13" s="309">
        <v>104597</v>
      </c>
      <c r="G13" s="313"/>
      <c r="H13" s="314"/>
    </row>
    <row r="14" spans="1:8" x14ac:dyDescent="0.15">
      <c r="A14" s="99"/>
      <c r="B14" s="105"/>
      <c r="C14" s="302"/>
      <c r="D14" s="305">
        <v>80363</v>
      </c>
      <c r="E14" s="307"/>
      <c r="F14" s="310">
        <v>51519</v>
      </c>
      <c r="G14" s="312"/>
      <c r="H14" s="315"/>
    </row>
    <row r="17" spans="1:11" x14ac:dyDescent="0.15">
      <c r="A17" s="293" t="s">
        <v>20</v>
      </c>
    </row>
    <row r="18" spans="1:11" x14ac:dyDescent="0.15">
      <c r="A18" s="294"/>
      <c r="B18" s="294" t="str">
        <f>実質収支比率等に係る経年分析!F$46</f>
        <v>R02</v>
      </c>
      <c r="C18" s="294" t="str">
        <f>実質収支比率等に係る経年分析!G$46</f>
        <v>R03</v>
      </c>
      <c r="D18" s="294" t="str">
        <f>実質収支比率等に係る経年分析!H$46</f>
        <v>R04</v>
      </c>
      <c r="E18" s="294" t="str">
        <f>実質収支比率等に係る経年分析!I$46</f>
        <v>R05</v>
      </c>
      <c r="F18" s="294" t="str">
        <f>実質収支比率等に係る経年分析!J$46</f>
        <v>R06</v>
      </c>
    </row>
    <row r="19" spans="1:11" x14ac:dyDescent="0.15">
      <c r="A19" s="294" t="s">
        <v>84</v>
      </c>
      <c r="B19" s="294">
        <f>ROUND(VALUE(SUBSTITUTE(実質収支比率等に係る経年分析!F$48,"▲","-")),2)</f>
        <v>5.51</v>
      </c>
      <c r="C19" s="294">
        <f>ROUND(VALUE(SUBSTITUTE(実質収支比率等に係る経年分析!G$48,"▲","-")),2)</f>
        <v>2.4900000000000002</v>
      </c>
      <c r="D19" s="294">
        <f>ROUND(VALUE(SUBSTITUTE(実質収支比率等に係る経年分析!H$48,"▲","-")),2)</f>
        <v>4.83</v>
      </c>
      <c r="E19" s="294">
        <f>ROUND(VALUE(SUBSTITUTE(実質収支比率等に係る経年分析!I$48,"▲","-")),2)</f>
        <v>4.76</v>
      </c>
      <c r="F19" s="294">
        <f>ROUND(VALUE(SUBSTITUTE(実質収支比率等に係る経年分析!J$48,"▲","-")),2)</f>
        <v>4.05</v>
      </c>
    </row>
    <row r="20" spans="1:11" x14ac:dyDescent="0.15">
      <c r="A20" s="294" t="s">
        <v>31</v>
      </c>
      <c r="B20" s="294">
        <f>ROUND(VALUE(SUBSTITUTE(実質収支比率等に係る経年分析!F$47,"▲","-")),2)</f>
        <v>56.01</v>
      </c>
      <c r="C20" s="294">
        <f>ROUND(VALUE(SUBSTITUTE(実質収支比率等に係る経年分析!G$47,"▲","-")),2)</f>
        <v>54.83</v>
      </c>
      <c r="D20" s="294">
        <f>ROUND(VALUE(SUBSTITUTE(実質収支比率等に係る経年分析!H$47,"▲","-")),2)</f>
        <v>58.61</v>
      </c>
      <c r="E20" s="294">
        <f>ROUND(VALUE(SUBSTITUTE(実質収支比率等に係る経年分析!I$47,"▲","-")),2)</f>
        <v>60.47</v>
      </c>
      <c r="F20" s="294">
        <f>ROUND(VALUE(SUBSTITUTE(実質収支比率等に係る経年分析!J$47,"▲","-")),2)</f>
        <v>61.76</v>
      </c>
    </row>
    <row r="21" spans="1:11" x14ac:dyDescent="0.15">
      <c r="A21" s="294" t="s">
        <v>107</v>
      </c>
      <c r="B21" s="294">
        <f>IF(ISNUMBER(VALUE(SUBSTITUTE(実質収支比率等に係る経年分析!F$49,"▲","-"))),ROUND(VALUE(SUBSTITUTE(実質収支比率等に係る経年分析!F$49,"▲","-")),2),NA())</f>
        <v>3.08</v>
      </c>
      <c r="C21" s="294">
        <f>IF(ISNUMBER(VALUE(SUBSTITUTE(実質収支比率等に係る経年分析!G$49,"▲","-"))),ROUND(VALUE(SUBSTITUTE(実質収支比率等に係る経年分析!G$49,"▲","-")),2),NA())</f>
        <v>-2.56</v>
      </c>
      <c r="D21" s="294">
        <f>IF(ISNUMBER(VALUE(SUBSTITUTE(実質収支比率等に係る経年分析!H$49,"▲","-"))),ROUND(VALUE(SUBSTITUTE(実質収支比率等に係る経年分析!H$49,"▲","-")),2),NA())</f>
        <v>2.2999999999999998</v>
      </c>
      <c r="E21" s="294">
        <f>IF(ISNUMBER(VALUE(SUBSTITUTE(実質収支比率等に係る経年分析!I$49,"▲","-"))),ROUND(VALUE(SUBSTITUTE(実質収支比率等に係る経年分析!I$49,"▲","-")),2),NA())</f>
        <v>7.0000000000000007E-2</v>
      </c>
      <c r="F21" s="294">
        <f>IF(ISNUMBER(VALUE(SUBSTITUTE(実質収支比率等に係る経年分析!J$49,"▲","-"))),ROUND(VALUE(SUBSTITUTE(実質収支比率等に係る経年分析!J$49,"▲","-")),2),NA())</f>
        <v>-0.52</v>
      </c>
    </row>
    <row r="24" spans="1:11" x14ac:dyDescent="0.15">
      <c r="A24" s="293" t="s">
        <v>96</v>
      </c>
    </row>
    <row r="25" spans="1:11" x14ac:dyDescent="0.15">
      <c r="A25" s="295"/>
      <c r="B25" s="295" t="str">
        <f>連結実質赤字比率に係る赤字・黒字の構成分析!F$33</f>
        <v>R02</v>
      </c>
      <c r="C25" s="295"/>
      <c r="D25" s="295" t="str">
        <f>連結実質赤字比率に係る赤字・黒字の構成分析!G$33</f>
        <v>R03</v>
      </c>
      <c r="E25" s="295"/>
      <c r="F25" s="295" t="str">
        <f>連結実質赤字比率に係る赤字・黒字の構成分析!H$33</f>
        <v>R04</v>
      </c>
      <c r="G25" s="295"/>
      <c r="H25" s="295" t="str">
        <f>連結実質赤字比率に係る赤字・黒字の構成分析!I$33</f>
        <v>R05</v>
      </c>
      <c r="I25" s="295"/>
      <c r="J25" s="295" t="str">
        <f>連結実質赤字比率に係る赤字・黒字の構成分析!J$33</f>
        <v>R06</v>
      </c>
      <c r="K25" s="295"/>
    </row>
    <row r="26" spans="1:11" x14ac:dyDescent="0.15">
      <c r="A26" s="295"/>
      <c r="B26" s="295" t="s">
        <v>108</v>
      </c>
      <c r="C26" s="295" t="s">
        <v>62</v>
      </c>
      <c r="D26" s="295" t="s">
        <v>108</v>
      </c>
      <c r="E26" s="295" t="s">
        <v>62</v>
      </c>
      <c r="F26" s="295" t="s">
        <v>108</v>
      </c>
      <c r="G26" s="295" t="s">
        <v>62</v>
      </c>
      <c r="H26" s="295" t="s">
        <v>108</v>
      </c>
      <c r="I26" s="295" t="s">
        <v>62</v>
      </c>
      <c r="J26" s="295" t="s">
        <v>108</v>
      </c>
      <c r="K26" s="295" t="s">
        <v>62</v>
      </c>
    </row>
    <row r="27" spans="1:11" x14ac:dyDescent="0.15">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v>
      </c>
      <c r="D27" s="295" t="e">
        <f>IF(ROUND(VALUE(SUBSTITUTE(連結実質赤字比率に係る赤字・黒字の構成分析!G$43,"▲","-")),2)&lt;0,ABS(ROUND(VALUE(SUBSTITUTE(連結実質赤字比率に係る赤字・黒字の構成分析!G$43,"▲","-")),2)),NA())</f>
        <v>#N/A</v>
      </c>
      <c r="E27" s="295">
        <f>IF(ROUND(VALUE(SUBSTITUTE(連結実質赤字比率に係る赤字・黒字の構成分析!G$43,"▲","-")),2)&gt;=0,ABS(ROUND(VALUE(SUBSTITUTE(連結実質赤字比率に係る赤字・黒字の構成分析!G$43,"▲","-")),2)),NA())</f>
        <v>0</v>
      </c>
      <c r="F27" s="295" t="e">
        <f>IF(ROUND(VALUE(SUBSTITUTE(連結実質赤字比率に係る赤字・黒字の構成分析!H$43,"▲","-")),2)&lt;0,ABS(ROUND(VALUE(SUBSTITUTE(連結実質赤字比率に係る赤字・黒字の構成分析!H$43,"▲","-")),2)),NA())</f>
        <v>#N/A</v>
      </c>
      <c r="G27" s="295">
        <f>IF(ROUND(VALUE(SUBSTITUTE(連結実質赤字比率に係る赤字・黒字の構成分析!H$43,"▲","-")),2)&gt;=0,ABS(ROUND(VALUE(SUBSTITUTE(連結実質赤字比率に係る赤字・黒字の構成分析!H$43,"▲","-")),2)),NA())</f>
        <v>0</v>
      </c>
      <c r="H27" s="295" t="e">
        <f>IF(ROUND(VALUE(SUBSTITUTE(連結実質赤字比率に係る赤字・黒字の構成分析!I$43,"▲","-")),2)&lt;0,ABS(ROUND(VALUE(SUBSTITUTE(連結実質赤字比率に係る赤字・黒字の構成分析!I$43,"▲","-")),2)),NA())</f>
        <v>#N/A</v>
      </c>
      <c r="I27" s="295">
        <f>IF(ROUND(VALUE(SUBSTITUTE(連結実質赤字比率に係る赤字・黒字の構成分析!I$43,"▲","-")),2)&gt;=0,ABS(ROUND(VALUE(SUBSTITUTE(連結実質赤字比率に係る赤字・黒字の構成分析!I$43,"▲","-")),2)),NA())</f>
        <v>1.31</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15">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15">
      <c r="A29" s="295" t="str">
        <f>IF(連結実質赤字比率に係る赤字・黒字の構成分析!C$41="",NA(),連結実質赤字比率に係る赤字・黒字の構成分析!C$41)</f>
        <v>介護保険事業特別会計</v>
      </c>
      <c r="B29" s="295" t="e">
        <f>IF(ROUND(VALUE(SUBSTITUTE(連結実質赤字比率に係る赤字・黒字の構成分析!F$41,"▲","-")),2)&lt;0,ABS(ROUND(VALUE(SUBSTITUTE(連結実質赤字比率に係る赤字・黒字の構成分析!F$41,"▲","-")),2)),NA())</f>
        <v>#N/A</v>
      </c>
      <c r="C29" s="295">
        <f>IF(ROUND(VALUE(SUBSTITUTE(連結実質赤字比率に係る赤字・黒字の構成分析!F$41,"▲","-")),2)&gt;=0,ABS(ROUND(VALUE(SUBSTITUTE(連結実質赤字比率に係る赤字・黒字の構成分析!F$41,"▲","-")),2)),NA())</f>
        <v>0.36</v>
      </c>
      <c r="D29" s="295" t="e">
        <f>IF(ROUND(VALUE(SUBSTITUTE(連結実質赤字比率に係る赤字・黒字の構成分析!G$41,"▲","-")),2)&lt;0,ABS(ROUND(VALUE(SUBSTITUTE(連結実質赤字比率に係る赤字・黒字の構成分析!G$41,"▲","-")),2)),NA())</f>
        <v>#N/A</v>
      </c>
      <c r="E29" s="295">
        <f>IF(ROUND(VALUE(SUBSTITUTE(連結実質赤字比率に係る赤字・黒字の構成分析!G$41,"▲","-")),2)&gt;=0,ABS(ROUND(VALUE(SUBSTITUTE(連結実質赤字比率に係る赤字・黒字の構成分析!G$41,"▲","-")),2)),NA())</f>
        <v>0.69</v>
      </c>
      <c r="F29" s="295" t="e">
        <f>IF(ROUND(VALUE(SUBSTITUTE(連結実質赤字比率に係る赤字・黒字の構成分析!H$41,"▲","-")),2)&lt;0,ABS(ROUND(VALUE(SUBSTITUTE(連結実質赤字比率に係る赤字・黒字の構成分析!H$41,"▲","-")),2)),NA())</f>
        <v>#N/A</v>
      </c>
      <c r="G29" s="295">
        <f>IF(ROUND(VALUE(SUBSTITUTE(連結実質赤字比率に係る赤字・黒字の構成分析!H$41,"▲","-")),2)&gt;=0,ABS(ROUND(VALUE(SUBSTITUTE(連結実質赤字比率に係る赤字・黒字の構成分析!H$41,"▲","-")),2)),NA())</f>
        <v>1.26</v>
      </c>
      <c r="H29" s="295" t="e">
        <f>IF(ROUND(VALUE(SUBSTITUTE(連結実質赤字比率に係る赤字・黒字の構成分析!I$41,"▲","-")),2)&lt;0,ABS(ROUND(VALUE(SUBSTITUTE(連結実質赤字比率に係る赤字・黒字の構成分析!I$41,"▲","-")),2)),NA())</f>
        <v>#N/A</v>
      </c>
      <c r="I29" s="295">
        <f>IF(ROUND(VALUE(SUBSTITUTE(連結実質赤字比率に係る赤字・黒字の構成分析!I$41,"▲","-")),2)&gt;=0,ABS(ROUND(VALUE(SUBSTITUTE(連結実質赤字比率に係る赤字・黒字の構成分析!I$41,"▲","-")),2)),NA())</f>
        <v>1.64</v>
      </c>
      <c r="J29" s="295" t="e">
        <f>IF(ROUND(VALUE(SUBSTITUTE(連結実質赤字比率に係る赤字・黒字の構成分析!J$41,"▲","-")),2)&lt;0,ABS(ROUND(VALUE(SUBSTITUTE(連結実質赤字比率に係る赤字・黒字の構成分析!J$41,"▲","-")),2)),NA())</f>
        <v>#N/A</v>
      </c>
      <c r="K29" s="295">
        <f>IF(ROUND(VALUE(SUBSTITUTE(連結実質赤字比率に係る赤字・黒字の構成分析!J$41,"▲","-")),2)&gt;=0,ABS(ROUND(VALUE(SUBSTITUTE(連結実質赤字比率に係る赤字・黒字の構成分析!J$41,"▲","-")),2)),NA())</f>
        <v>0</v>
      </c>
    </row>
    <row r="30" spans="1:11" x14ac:dyDescent="0.15">
      <c r="A30" s="295" t="str">
        <f>IF(連結実質赤字比率に係る赤字・黒字の構成分析!C$40="",NA(),連結実質赤字比率に係る赤字・黒字の構成分析!C$40)</f>
        <v>学校給食特別会計</v>
      </c>
      <c r="B30" s="295" t="e">
        <f>IF(ROUND(VALUE(SUBSTITUTE(連結実質赤字比率に係る赤字・黒字の構成分析!F$40,"▲","-")),2)&lt;0,ABS(ROUND(VALUE(SUBSTITUTE(連結実質赤字比率に係る赤字・黒字の構成分析!F$40,"▲","-")),2)),NA())</f>
        <v>#N/A</v>
      </c>
      <c r="C30" s="295">
        <f>IF(ROUND(VALUE(SUBSTITUTE(連結実質赤字比率に係る赤字・黒字の構成分析!F$40,"▲","-")),2)&gt;=0,ABS(ROUND(VALUE(SUBSTITUTE(連結実質赤字比率に係る赤字・黒字の構成分析!F$40,"▲","-")),2)),NA())</f>
        <v>0</v>
      </c>
      <c r="D30" s="295" t="e">
        <f>IF(ROUND(VALUE(SUBSTITUTE(連結実質赤字比率に係る赤字・黒字の構成分析!G$40,"▲","-")),2)&lt;0,ABS(ROUND(VALUE(SUBSTITUTE(連結実質赤字比率に係る赤字・黒字の構成分析!G$40,"▲","-")),2)),NA())</f>
        <v>#N/A</v>
      </c>
      <c r="E30" s="295">
        <f>IF(ROUND(VALUE(SUBSTITUTE(連結実質赤字比率に係る赤字・黒字の構成分析!G$40,"▲","-")),2)&gt;=0,ABS(ROUND(VALUE(SUBSTITUTE(連結実質赤字比率に係る赤字・黒字の構成分析!G$40,"▲","-")),2)),NA())</f>
        <v>0</v>
      </c>
      <c r="F30" s="295" t="e">
        <f>IF(ROUND(VALUE(SUBSTITUTE(連結実質赤字比率に係る赤字・黒字の構成分析!H$40,"▲","-")),2)&lt;0,ABS(ROUND(VALUE(SUBSTITUTE(連結実質赤字比率に係る赤字・黒字の構成分析!H$40,"▲","-")),2)),NA())</f>
        <v>#N/A</v>
      </c>
      <c r="G30" s="295">
        <f>IF(ROUND(VALUE(SUBSTITUTE(連結実質赤字比率に係る赤字・黒字の構成分析!H$40,"▲","-")),2)&gt;=0,ABS(ROUND(VALUE(SUBSTITUTE(連結実質赤字比率に係る赤字・黒字の構成分析!H$40,"▲","-")),2)),NA())</f>
        <v>0</v>
      </c>
      <c r="H30" s="295" t="e">
        <f>IF(ROUND(VALUE(SUBSTITUTE(連結実質赤字比率に係る赤字・黒字の構成分析!I$40,"▲","-")),2)&lt;0,ABS(ROUND(VALUE(SUBSTITUTE(連結実質赤字比率に係る赤字・黒字の構成分析!I$40,"▲","-")),2)),NA())</f>
        <v>#N/A</v>
      </c>
      <c r="I30" s="295">
        <f>IF(ROUND(VALUE(SUBSTITUTE(連結実質赤字比率に係る赤字・黒字の構成分析!I$40,"▲","-")),2)&gt;=0,ABS(ROUND(VALUE(SUBSTITUTE(連結実質赤字比率に係る赤字・黒字の構成分析!I$40,"▲","-")),2)),NA())</f>
        <v>0</v>
      </c>
      <c r="J30" s="295" t="e">
        <f>IF(ROUND(VALUE(SUBSTITUTE(連結実質赤字比率に係る赤字・黒字の構成分析!J$40,"▲","-")),2)&lt;0,ABS(ROUND(VALUE(SUBSTITUTE(連結実質赤字比率に係る赤字・黒字の構成分析!J$40,"▲","-")),2)),NA())</f>
        <v>#N/A</v>
      </c>
      <c r="K30" s="295">
        <f>IF(ROUND(VALUE(SUBSTITUTE(連結実質赤字比率に係る赤字・黒字の構成分析!J$40,"▲","-")),2)&gt;=0,ABS(ROUND(VALUE(SUBSTITUTE(連結実質赤字比率に係る赤字・黒字の構成分析!J$40,"▲","-")),2)),NA())</f>
        <v>0</v>
      </c>
    </row>
    <row r="31" spans="1:11" x14ac:dyDescent="0.15">
      <c r="A31" s="295" t="str">
        <f>IF(連結実質赤字比率に係る赤字・黒字の構成分析!C$39="",NA(),連結実質赤字比率に係る赤字・黒字の構成分析!C$39)</f>
        <v>後期高齢者医療特別会計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0.09</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0.09</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0.1</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0.09</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0.1</v>
      </c>
    </row>
    <row r="32" spans="1:11" x14ac:dyDescent="0.15">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0.41</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0.78</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1.02</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1.21</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1.03</v>
      </c>
    </row>
    <row r="33" spans="1:16" x14ac:dyDescent="0.15">
      <c r="A33" s="295" t="str">
        <f>IF(連結実質赤字比率に係る赤字・黒字の構成分析!C$37="",NA(),連結実質赤字比率に係る赤字・黒字の構成分析!C$37)</f>
        <v>農業集落排水事業会計</v>
      </c>
      <c r="B33" s="295" t="e">
        <f>IF(ROUND(VALUE(SUBSTITUTE(連結実質赤字比率に係る赤字・黒字の構成分析!F$37,"▲","-")),2)&lt;0,ABS(ROUND(VALUE(SUBSTITUTE(連結実質赤字比率に係る赤字・黒字の構成分析!F$37,"▲","-")),2)),NA())</f>
        <v>#VALUE!</v>
      </c>
      <c r="C33" s="295" t="e">
        <f>IF(ROUND(VALUE(SUBSTITUTE(連結実質赤字比率に係る赤字・黒字の構成分析!F$37,"▲","-")),2)&gt;=0,ABS(ROUND(VALUE(SUBSTITUTE(連結実質赤字比率に係る赤字・黒字の構成分析!F$37,"▲","-")),2)),NA())</f>
        <v>#VALUE!</v>
      </c>
      <c r="D33" s="295" t="e">
        <f>IF(ROUND(VALUE(SUBSTITUTE(連結実質赤字比率に係る赤字・黒字の構成分析!G$37,"▲","-")),2)&lt;0,ABS(ROUND(VALUE(SUBSTITUTE(連結実質赤字比率に係る赤字・黒字の構成分析!G$37,"▲","-")),2)),NA())</f>
        <v>#VALUE!</v>
      </c>
      <c r="E33" s="295" t="e">
        <f>IF(ROUND(VALUE(SUBSTITUTE(連結実質赤字比率に係る赤字・黒字の構成分析!G$37,"▲","-")),2)&gt;=0,ABS(ROUND(VALUE(SUBSTITUTE(連結実質赤字比率に係る赤字・黒字の構成分析!G$37,"▲","-")),2)),NA())</f>
        <v>#VALUE!</v>
      </c>
      <c r="F33" s="295" t="e">
        <f>IF(ROUND(VALUE(SUBSTITUTE(連結実質赤字比率に係る赤字・黒字の構成分析!H$37,"▲","-")),2)&lt;0,ABS(ROUND(VALUE(SUBSTITUTE(連結実質赤字比率に係る赤字・黒字の構成分析!H$37,"▲","-")),2)),NA())</f>
        <v>#VALUE!</v>
      </c>
      <c r="G33" s="295" t="e">
        <f>IF(ROUND(VALUE(SUBSTITUTE(連結実質赤字比率に係る赤字・黒字の構成分析!H$37,"▲","-")),2)&gt;=0,ABS(ROUND(VALUE(SUBSTITUTE(連結実質赤字比率に係る赤字・黒字の構成分析!H$37,"▲","-")),2)),NA())</f>
        <v>#VALUE!</v>
      </c>
      <c r="H33" s="295" t="e">
        <f>IF(ROUND(VALUE(SUBSTITUTE(連結実質赤字比率に係る赤字・黒字の構成分析!I$37,"▲","-")),2)&lt;0,ABS(ROUND(VALUE(SUBSTITUTE(連結実質赤字比率に係る赤字・黒字の構成分析!I$37,"▲","-")),2)),NA())</f>
        <v>#VALUE!</v>
      </c>
      <c r="I33" s="295" t="e">
        <f>IF(ROUND(VALUE(SUBSTITUTE(連結実質赤字比率に係る赤字・黒字の構成分析!I$37,"▲","-")),2)&gt;=0,ABS(ROUND(VALUE(SUBSTITUTE(連結実質赤字比率に係る赤字・黒字の構成分析!I$37,"▲","-")),2)),NA())</f>
        <v>#VALUE!</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1.19</v>
      </c>
    </row>
    <row r="34" spans="1:16" x14ac:dyDescent="0.15">
      <c r="A34" s="295" t="str">
        <f>IF(連結実質赤字比率に係る赤字・黒字の構成分析!C$36="",NA(),連結実質赤字比率に係る赤字・黒字の構成分析!C$36)</f>
        <v>一般会計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5.5</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2.4900000000000002</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4.82</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4.75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4.04</v>
      </c>
    </row>
    <row r="35" spans="1:16" x14ac:dyDescent="0.15">
      <c r="A35" s="295" t="str">
        <f>IF(連結実質赤字比率に係る赤字・黒字の構成分析!C$35="",NA(),連結実質赤字比率に係る赤字・黒字の構成分析!C$35)</f>
        <v>水道事業会計</v>
      </c>
      <c r="B35" s="295" t="e">
        <f>IF(ROUND(VALUE(SUBSTITUTE(連結実質赤字比率に係る赤字・黒字の構成分析!F$35,"▲","-")),2)&lt;0,ABS(ROUND(VALUE(SUBSTITUTE(連結実質赤字比率に係る赤字・黒字の構成分析!F$35,"▲","-")),2)),NA())</f>
        <v>#N/A</v>
      </c>
      <c r="C35" s="295">
        <f>IF(ROUND(VALUE(SUBSTITUTE(連結実質赤字比率に係る赤字・黒字の構成分析!F$35,"▲","-")),2)&gt;=0,ABS(ROUND(VALUE(SUBSTITUTE(連結実質赤字比率に係る赤字・黒字の構成分析!F$35,"▲","-")),2)),NA())</f>
        <v>7.8</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7.5</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8.2100000000000009</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8.31</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7.78</v>
      </c>
    </row>
    <row r="36" spans="1:16" x14ac:dyDescent="0.15">
      <c r="A36" s="295" t="str">
        <f>IF(連結実質赤字比率に係る赤字・黒字の構成分析!C$34="",NA(),連結実質赤字比率に係る赤字・黒字の構成分析!C$34)</f>
        <v>病院事業特別会計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20.8</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19.95</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22.63</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20.75</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17.100000000000001</v>
      </c>
    </row>
    <row r="39" spans="1:16" x14ac:dyDescent="0.15">
      <c r="A39" s="293" t="s">
        <v>10</v>
      </c>
    </row>
    <row r="40" spans="1:16" x14ac:dyDescent="0.15">
      <c r="A40" s="296"/>
      <c r="B40" s="296" t="str">
        <f>'実質公債費比率（分子）の構造'!K$44</f>
        <v>R02</v>
      </c>
      <c r="C40" s="296"/>
      <c r="D40" s="296"/>
      <c r="E40" s="296" t="str">
        <f>'実質公債費比率（分子）の構造'!L$44</f>
        <v>R03</v>
      </c>
      <c r="F40" s="296"/>
      <c r="G40" s="296"/>
      <c r="H40" s="296" t="str">
        <f>'実質公債費比率（分子）の構造'!M$44</f>
        <v>R04</v>
      </c>
      <c r="I40" s="296"/>
      <c r="J40" s="296"/>
      <c r="K40" s="296" t="str">
        <f>'実質公債費比率（分子）の構造'!N$44</f>
        <v>R05</v>
      </c>
      <c r="L40" s="296"/>
      <c r="M40" s="296"/>
      <c r="N40" s="296" t="str">
        <f>'実質公債費比率（分子）の構造'!O$44</f>
        <v>R06</v>
      </c>
      <c r="O40" s="296"/>
      <c r="P40" s="296"/>
    </row>
    <row r="41" spans="1:16" x14ac:dyDescent="0.15">
      <c r="A41" s="296"/>
      <c r="B41" s="296" t="s">
        <v>109</v>
      </c>
      <c r="C41" s="296"/>
      <c r="D41" s="296" t="s">
        <v>111</v>
      </c>
      <c r="E41" s="296" t="s">
        <v>109</v>
      </c>
      <c r="F41" s="296"/>
      <c r="G41" s="296" t="s">
        <v>111</v>
      </c>
      <c r="H41" s="296" t="s">
        <v>109</v>
      </c>
      <c r="I41" s="296"/>
      <c r="J41" s="296" t="s">
        <v>111</v>
      </c>
      <c r="K41" s="296" t="s">
        <v>109</v>
      </c>
      <c r="L41" s="296"/>
      <c r="M41" s="296" t="s">
        <v>111</v>
      </c>
      <c r="N41" s="296" t="s">
        <v>109</v>
      </c>
      <c r="O41" s="296"/>
      <c r="P41" s="296" t="s">
        <v>111</v>
      </c>
    </row>
    <row r="42" spans="1:16" x14ac:dyDescent="0.15">
      <c r="A42" s="296" t="s">
        <v>113</v>
      </c>
      <c r="B42" s="296"/>
      <c r="C42" s="296"/>
      <c r="D42" s="296">
        <f>'実質公債費比率（分子）の構造'!K$52</f>
        <v>490</v>
      </c>
      <c r="E42" s="296"/>
      <c r="F42" s="296"/>
      <c r="G42" s="296">
        <f>'実質公債費比率（分子）の構造'!L$52</f>
        <v>490</v>
      </c>
      <c r="H42" s="296"/>
      <c r="I42" s="296"/>
      <c r="J42" s="296">
        <f>'実質公債費比率（分子）の構造'!M$52</f>
        <v>470</v>
      </c>
      <c r="K42" s="296"/>
      <c r="L42" s="296"/>
      <c r="M42" s="296">
        <f>'実質公債費比率（分子）の構造'!N$52</f>
        <v>471</v>
      </c>
      <c r="N42" s="296"/>
      <c r="O42" s="296"/>
      <c r="P42" s="296">
        <f>'実質公債費比率（分子）の構造'!O$52</f>
        <v>482</v>
      </c>
    </row>
    <row r="43" spans="1:16" x14ac:dyDescent="0.15">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15">
      <c r="A44" s="296" t="s">
        <v>38</v>
      </c>
      <c r="B44" s="296" t="str">
        <f>'実質公債費比率（分子）の構造'!K$50</f>
        <v>-</v>
      </c>
      <c r="C44" s="296"/>
      <c r="D44" s="296"/>
      <c r="E44" s="296" t="str">
        <f>'実質公債費比率（分子）の構造'!L$50</f>
        <v>-</v>
      </c>
      <c r="F44" s="296"/>
      <c r="G44" s="296"/>
      <c r="H44" s="296" t="str">
        <f>'実質公債費比率（分子）の構造'!M$50</f>
        <v>-</v>
      </c>
      <c r="I44" s="296"/>
      <c r="J44" s="296"/>
      <c r="K44" s="296" t="str">
        <f>'実質公債費比率（分子）の構造'!N$50</f>
        <v>-</v>
      </c>
      <c r="L44" s="296"/>
      <c r="M44" s="296"/>
      <c r="N44" s="296" t="str">
        <f>'実質公債費比率（分子）の構造'!O$50</f>
        <v>-</v>
      </c>
      <c r="O44" s="296"/>
      <c r="P44" s="296"/>
    </row>
    <row r="45" spans="1:16" x14ac:dyDescent="0.15">
      <c r="A45" s="296" t="s">
        <v>0</v>
      </c>
      <c r="B45" s="296">
        <f>'実質公債費比率（分子）の構造'!K$49</f>
        <v>25</v>
      </c>
      <c r="C45" s="296"/>
      <c r="D45" s="296"/>
      <c r="E45" s="296">
        <f>'実質公債費比率（分子）の構造'!L$49</f>
        <v>25</v>
      </c>
      <c r="F45" s="296"/>
      <c r="G45" s="296"/>
      <c r="H45" s="296">
        <f>'実質公債費比率（分子）の構造'!M$49</f>
        <v>43</v>
      </c>
      <c r="I45" s="296"/>
      <c r="J45" s="296"/>
      <c r="K45" s="296">
        <f>'実質公債費比率（分子）の構造'!N$49</f>
        <v>58</v>
      </c>
      <c r="L45" s="296"/>
      <c r="M45" s="296"/>
      <c r="N45" s="296">
        <f>'実質公債費比率（分子）の構造'!O$49</f>
        <v>45</v>
      </c>
      <c r="O45" s="296"/>
      <c r="P45" s="296"/>
    </row>
    <row r="46" spans="1:16" x14ac:dyDescent="0.15">
      <c r="A46" s="296" t="s">
        <v>36</v>
      </c>
      <c r="B46" s="296">
        <f>'実質公債費比率（分子）の構造'!K$48</f>
        <v>176</v>
      </c>
      <c r="C46" s="296"/>
      <c r="D46" s="296"/>
      <c r="E46" s="296">
        <f>'実質公債費比率（分子）の構造'!L$48</f>
        <v>176</v>
      </c>
      <c r="F46" s="296"/>
      <c r="G46" s="296"/>
      <c r="H46" s="296">
        <f>'実質公債費比率（分子）の構造'!M$48</f>
        <v>177</v>
      </c>
      <c r="I46" s="296"/>
      <c r="J46" s="296"/>
      <c r="K46" s="296">
        <f>'実質公債費比率（分子）の構造'!N$48</f>
        <v>169</v>
      </c>
      <c r="L46" s="296"/>
      <c r="M46" s="296"/>
      <c r="N46" s="296">
        <f>'実質公債費比率（分子）の構造'!O$48</f>
        <v>166</v>
      </c>
      <c r="O46" s="296"/>
      <c r="P46" s="296"/>
    </row>
    <row r="47" spans="1:16" x14ac:dyDescent="0.15">
      <c r="A47" s="296" t="s">
        <v>30</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15">
      <c r="A48" s="296" t="s">
        <v>25</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15">
      <c r="A49" s="296" t="s">
        <v>21</v>
      </c>
      <c r="B49" s="296">
        <f>'実質公債費比率（分子）の構造'!K$45</f>
        <v>408</v>
      </c>
      <c r="C49" s="296"/>
      <c r="D49" s="296"/>
      <c r="E49" s="296">
        <f>'実質公債費比率（分子）の構造'!L$45</f>
        <v>432</v>
      </c>
      <c r="F49" s="296"/>
      <c r="G49" s="296"/>
      <c r="H49" s="296">
        <f>'実質公債費比率（分子）の構造'!M$45</f>
        <v>474</v>
      </c>
      <c r="I49" s="296"/>
      <c r="J49" s="296"/>
      <c r="K49" s="296">
        <f>'実質公債費比率（分子）の構造'!N$45</f>
        <v>510</v>
      </c>
      <c r="L49" s="296"/>
      <c r="M49" s="296"/>
      <c r="N49" s="296">
        <f>'実質公債費比率（分子）の構造'!O$45</f>
        <v>588</v>
      </c>
      <c r="O49" s="296"/>
      <c r="P49" s="296"/>
    </row>
    <row r="50" spans="1:16" x14ac:dyDescent="0.15">
      <c r="A50" s="296" t="s">
        <v>50</v>
      </c>
      <c r="B50" s="296" t="e">
        <f>NA()</f>
        <v>#N/A</v>
      </c>
      <c r="C50" s="296">
        <f>IF(ISNUMBER('実質公債費比率（分子）の構造'!K$53),'実質公債費比率（分子）の構造'!K$53,NA())</f>
        <v>119</v>
      </c>
      <c r="D50" s="296" t="e">
        <f>NA()</f>
        <v>#N/A</v>
      </c>
      <c r="E50" s="296" t="e">
        <f>NA()</f>
        <v>#N/A</v>
      </c>
      <c r="F50" s="296">
        <f>IF(ISNUMBER('実質公債費比率（分子）の構造'!L$53),'実質公債費比率（分子）の構造'!L$53,NA())</f>
        <v>143</v>
      </c>
      <c r="G50" s="296" t="e">
        <f>NA()</f>
        <v>#N/A</v>
      </c>
      <c r="H50" s="296" t="e">
        <f>NA()</f>
        <v>#N/A</v>
      </c>
      <c r="I50" s="296">
        <f>IF(ISNUMBER('実質公債費比率（分子）の構造'!M$53),'実質公債費比率（分子）の構造'!M$53,NA())</f>
        <v>224</v>
      </c>
      <c r="J50" s="296" t="e">
        <f>NA()</f>
        <v>#N/A</v>
      </c>
      <c r="K50" s="296" t="e">
        <f>NA()</f>
        <v>#N/A</v>
      </c>
      <c r="L50" s="296">
        <f>IF(ISNUMBER('実質公債費比率（分子）の構造'!N$53),'実質公債費比率（分子）の構造'!N$53,NA())</f>
        <v>266</v>
      </c>
      <c r="M50" s="296" t="e">
        <f>NA()</f>
        <v>#N/A</v>
      </c>
      <c r="N50" s="296" t="e">
        <f>NA()</f>
        <v>#N/A</v>
      </c>
      <c r="O50" s="296">
        <f>IF(ISNUMBER('実質公債費比率（分子）の構造'!O$53),'実質公債費比率（分子）の構造'!O$53,NA())</f>
        <v>317</v>
      </c>
      <c r="P50" s="296" t="e">
        <f>NA()</f>
        <v>#N/A</v>
      </c>
    </row>
    <row r="53" spans="1:16" x14ac:dyDescent="0.15">
      <c r="A53" s="293" t="s">
        <v>114</v>
      </c>
    </row>
    <row r="54" spans="1:16" x14ac:dyDescent="0.15">
      <c r="A54" s="295"/>
      <c r="B54" s="295" t="str">
        <f>'将来負担比率（分子）の構造'!I$40</f>
        <v>R02</v>
      </c>
      <c r="C54" s="295"/>
      <c r="D54" s="295"/>
      <c r="E54" s="295" t="str">
        <f>'将来負担比率（分子）の構造'!J$40</f>
        <v>R03</v>
      </c>
      <c r="F54" s="295"/>
      <c r="G54" s="295"/>
      <c r="H54" s="295" t="str">
        <f>'将来負担比率（分子）の構造'!K$40</f>
        <v>R04</v>
      </c>
      <c r="I54" s="295"/>
      <c r="J54" s="295"/>
      <c r="K54" s="295" t="str">
        <f>'将来負担比率（分子）の構造'!L$40</f>
        <v>R05</v>
      </c>
      <c r="L54" s="295"/>
      <c r="M54" s="295"/>
      <c r="N54" s="295" t="str">
        <f>'将来負担比率（分子）の構造'!M$40</f>
        <v>R06</v>
      </c>
      <c r="O54" s="295"/>
      <c r="P54" s="295"/>
    </row>
    <row r="55" spans="1:16" x14ac:dyDescent="0.15">
      <c r="A55" s="295"/>
      <c r="B55" s="295" t="s">
        <v>118</v>
      </c>
      <c r="C55" s="295"/>
      <c r="D55" s="295" t="s">
        <v>121</v>
      </c>
      <c r="E55" s="295" t="s">
        <v>118</v>
      </c>
      <c r="F55" s="295"/>
      <c r="G55" s="295" t="s">
        <v>121</v>
      </c>
      <c r="H55" s="295" t="s">
        <v>118</v>
      </c>
      <c r="I55" s="295"/>
      <c r="J55" s="295" t="s">
        <v>121</v>
      </c>
      <c r="K55" s="295" t="s">
        <v>118</v>
      </c>
      <c r="L55" s="295"/>
      <c r="M55" s="295" t="s">
        <v>121</v>
      </c>
      <c r="N55" s="295" t="s">
        <v>118</v>
      </c>
      <c r="O55" s="295"/>
      <c r="P55" s="295" t="s">
        <v>121</v>
      </c>
    </row>
    <row r="56" spans="1:16" x14ac:dyDescent="0.15">
      <c r="A56" s="295" t="s">
        <v>40</v>
      </c>
      <c r="B56" s="295"/>
      <c r="C56" s="295"/>
      <c r="D56" s="295">
        <f>'将来負担比率（分子）の構造'!I$52</f>
        <v>5042</v>
      </c>
      <c r="E56" s="295"/>
      <c r="F56" s="295"/>
      <c r="G56" s="295">
        <f>'将来負担比率（分子）の構造'!J$52</f>
        <v>5240</v>
      </c>
      <c r="H56" s="295"/>
      <c r="I56" s="295"/>
      <c r="J56" s="295">
        <f>'将来負担比率（分子）の構造'!K$52</f>
        <v>5689</v>
      </c>
      <c r="K56" s="295"/>
      <c r="L56" s="295"/>
      <c r="M56" s="295">
        <f>'将来負担比率（分子）の構造'!L$52</f>
        <v>6003</v>
      </c>
      <c r="N56" s="295"/>
      <c r="O56" s="295"/>
      <c r="P56" s="295">
        <f>'将来負担比率（分子）の構造'!M$52</f>
        <v>5831</v>
      </c>
    </row>
    <row r="57" spans="1:16" x14ac:dyDescent="0.15">
      <c r="A57" s="295" t="s">
        <v>92</v>
      </c>
      <c r="B57" s="295"/>
      <c r="C57" s="295"/>
      <c r="D57" s="295">
        <f>'将来負担比率（分子）の構造'!I$51</f>
        <v>73</v>
      </c>
      <c r="E57" s="295"/>
      <c r="F57" s="295"/>
      <c r="G57" s="295">
        <f>'将来負担比率（分子）の構造'!J$51</f>
        <v>62</v>
      </c>
      <c r="H57" s="295"/>
      <c r="I57" s="295"/>
      <c r="J57" s="295">
        <f>'将来負担比率（分子）の構造'!K$51</f>
        <v>65</v>
      </c>
      <c r="K57" s="295"/>
      <c r="L57" s="295"/>
      <c r="M57" s="295">
        <f>'将来負担比率（分子）の構造'!L$51</f>
        <v>39</v>
      </c>
      <c r="N57" s="295"/>
      <c r="O57" s="295"/>
      <c r="P57" s="295">
        <f>'将来負担比率（分子）の構造'!M$51</f>
        <v>15</v>
      </c>
    </row>
    <row r="58" spans="1:16" x14ac:dyDescent="0.15">
      <c r="A58" s="295" t="s">
        <v>89</v>
      </c>
      <c r="B58" s="295"/>
      <c r="C58" s="295"/>
      <c r="D58" s="295">
        <f>'将来負担比率（分子）の構造'!I$50</f>
        <v>5075</v>
      </c>
      <c r="E58" s="295"/>
      <c r="F58" s="295"/>
      <c r="G58" s="295">
        <f>'将来負担比率（分子）の構造'!J$50</f>
        <v>5998</v>
      </c>
      <c r="H58" s="295"/>
      <c r="I58" s="295"/>
      <c r="J58" s="295">
        <f>'将来負担比率（分子）の構造'!K$50</f>
        <v>6362</v>
      </c>
      <c r="K58" s="295"/>
      <c r="L58" s="295"/>
      <c r="M58" s="295">
        <f>'将来負担比率（分子）の構造'!L$50</f>
        <v>6880</v>
      </c>
      <c r="N58" s="295"/>
      <c r="O58" s="295"/>
      <c r="P58" s="295">
        <f>'将来負担比率（分子）の構造'!M$50</f>
        <v>7187</v>
      </c>
    </row>
    <row r="59" spans="1:16" x14ac:dyDescent="0.15">
      <c r="A59" s="295" t="s">
        <v>85</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15">
      <c r="A60" s="295" t="s">
        <v>79</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15">
      <c r="A61" s="295" t="s">
        <v>71</v>
      </c>
      <c r="B61" s="295" t="str">
        <f>'将来負担比率（分子）の構造'!I$46</f>
        <v>-</v>
      </c>
      <c r="C61" s="295"/>
      <c r="D61" s="295"/>
      <c r="E61" s="295" t="str">
        <f>'将来負担比率（分子）の構造'!J$46</f>
        <v>-</v>
      </c>
      <c r="F61" s="295"/>
      <c r="G61" s="295"/>
      <c r="H61" s="295" t="str">
        <f>'将来負担比率（分子）の構造'!K$46</f>
        <v>-</v>
      </c>
      <c r="I61" s="295"/>
      <c r="J61" s="295"/>
      <c r="K61" s="295" t="str">
        <f>'将来負担比率（分子）の構造'!L$46</f>
        <v>-</v>
      </c>
      <c r="L61" s="295"/>
      <c r="M61" s="295"/>
      <c r="N61" s="295" t="str">
        <f>'将来負担比率（分子）の構造'!M$46</f>
        <v>-</v>
      </c>
      <c r="O61" s="295"/>
      <c r="P61" s="295"/>
    </row>
    <row r="62" spans="1:16" x14ac:dyDescent="0.15">
      <c r="A62" s="295" t="s">
        <v>72</v>
      </c>
      <c r="B62" s="295">
        <f>'将来負担比率（分子）の構造'!I$45</f>
        <v>439</v>
      </c>
      <c r="C62" s="295"/>
      <c r="D62" s="295"/>
      <c r="E62" s="295">
        <f>'将来負担比率（分子）の構造'!J$45</f>
        <v>380</v>
      </c>
      <c r="F62" s="295"/>
      <c r="G62" s="295"/>
      <c r="H62" s="295">
        <f>'将来負担比率（分子）の構造'!K$45</f>
        <v>386</v>
      </c>
      <c r="I62" s="295"/>
      <c r="J62" s="295"/>
      <c r="K62" s="295">
        <f>'将来負担比率（分子）の構造'!L$45</f>
        <v>412</v>
      </c>
      <c r="L62" s="295"/>
      <c r="M62" s="295"/>
      <c r="N62" s="295">
        <f>'将来負担比率（分子）の構造'!M$45</f>
        <v>401</v>
      </c>
      <c r="O62" s="295"/>
      <c r="P62" s="295"/>
    </row>
    <row r="63" spans="1:16" x14ac:dyDescent="0.15">
      <c r="A63" s="295" t="s">
        <v>70</v>
      </c>
      <c r="B63" s="295">
        <f>'将来負担比率（分子）の構造'!I$44</f>
        <v>463</v>
      </c>
      <c r="C63" s="295"/>
      <c r="D63" s="295"/>
      <c r="E63" s="295">
        <f>'将来負担比率（分子）の構造'!J$44</f>
        <v>490</v>
      </c>
      <c r="F63" s="295"/>
      <c r="G63" s="295"/>
      <c r="H63" s="295">
        <f>'将来負担比率（分子）の構造'!K$44</f>
        <v>474</v>
      </c>
      <c r="I63" s="295"/>
      <c r="J63" s="295"/>
      <c r="K63" s="295">
        <f>'将来負担比率（分子）の構造'!L$44</f>
        <v>459</v>
      </c>
      <c r="L63" s="295"/>
      <c r="M63" s="295"/>
      <c r="N63" s="295">
        <f>'将来負担比率（分子）の構造'!M$44</f>
        <v>445</v>
      </c>
      <c r="O63" s="295"/>
      <c r="P63" s="295"/>
    </row>
    <row r="64" spans="1:16" x14ac:dyDescent="0.15">
      <c r="A64" s="295" t="s">
        <v>68</v>
      </c>
      <c r="B64" s="295">
        <f>'将来負担比率（分子）の構造'!I$43</f>
        <v>1489</v>
      </c>
      <c r="C64" s="295"/>
      <c r="D64" s="295"/>
      <c r="E64" s="295">
        <f>'将来負担比率（分子）の構造'!J$43</f>
        <v>1341</v>
      </c>
      <c r="F64" s="295"/>
      <c r="G64" s="295"/>
      <c r="H64" s="295">
        <f>'将来負担比率（分子）の構造'!K$43</f>
        <v>1197</v>
      </c>
      <c r="I64" s="295"/>
      <c r="J64" s="295"/>
      <c r="K64" s="295">
        <f>'将来負担比率（分子）の構造'!L$43</f>
        <v>1211</v>
      </c>
      <c r="L64" s="295"/>
      <c r="M64" s="295"/>
      <c r="N64" s="295">
        <f>'将来負担比率（分子）の構造'!M$43</f>
        <v>1103</v>
      </c>
      <c r="O64" s="295"/>
      <c r="P64" s="295"/>
    </row>
    <row r="65" spans="1:16" x14ac:dyDescent="0.15">
      <c r="A65" s="295" t="s">
        <v>67</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15">
      <c r="A66" s="295" t="s">
        <v>52</v>
      </c>
      <c r="B66" s="295">
        <f>'将来負担比率（分子）の構造'!I$41</f>
        <v>5276</v>
      </c>
      <c r="C66" s="295"/>
      <c r="D66" s="295"/>
      <c r="E66" s="295">
        <f>'将来負担比率（分子）の構造'!J$41</f>
        <v>5904</v>
      </c>
      <c r="F66" s="295"/>
      <c r="G66" s="295"/>
      <c r="H66" s="295">
        <f>'将来負担比率（分子）の構造'!K$41</f>
        <v>6650</v>
      </c>
      <c r="I66" s="295"/>
      <c r="J66" s="295"/>
      <c r="K66" s="295">
        <f>'将来負担比率（分子）の構造'!L$41</f>
        <v>7119</v>
      </c>
      <c r="L66" s="295"/>
      <c r="M66" s="295"/>
      <c r="N66" s="295">
        <f>'将来負担比率（分子）の構造'!M$41</f>
        <v>7337</v>
      </c>
      <c r="O66" s="295"/>
      <c r="P66" s="295"/>
    </row>
    <row r="67" spans="1:16" x14ac:dyDescent="0.15">
      <c r="A67" s="295" t="s">
        <v>94</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15">
      <c r="A70" s="298" t="s">
        <v>122</v>
      </c>
      <c r="B70" s="298"/>
      <c r="C70" s="298"/>
      <c r="D70" s="298"/>
      <c r="E70" s="298"/>
      <c r="F70" s="298"/>
    </row>
    <row r="71" spans="1:16" x14ac:dyDescent="0.15">
      <c r="A71" s="297"/>
      <c r="B71" s="297" t="str">
        <f>基金残高に係る経年分析!F54</f>
        <v>R04</v>
      </c>
      <c r="C71" s="297" t="str">
        <f>基金残高に係る経年分析!G54</f>
        <v>R05</v>
      </c>
      <c r="D71" s="297" t="str">
        <f>基金残高に係る経年分析!H54</f>
        <v>R06</v>
      </c>
    </row>
    <row r="72" spans="1:16" x14ac:dyDescent="0.15">
      <c r="A72" s="297" t="s">
        <v>123</v>
      </c>
      <c r="B72" s="299">
        <f>基金残高に係る経年分析!F55</f>
        <v>2498</v>
      </c>
      <c r="C72" s="299">
        <f>基金残高に係る経年分析!G55</f>
        <v>2607</v>
      </c>
      <c r="D72" s="299">
        <f>基金残高に係る経年分析!H55</f>
        <v>2716</v>
      </c>
    </row>
    <row r="73" spans="1:16" x14ac:dyDescent="0.15">
      <c r="A73" s="297" t="s">
        <v>124</v>
      </c>
      <c r="B73" s="299">
        <f>基金残高に係る経年分析!F56</f>
        <v>1032</v>
      </c>
      <c r="C73" s="299">
        <f>基金残高に係る経年分析!G56</f>
        <v>1049</v>
      </c>
      <c r="D73" s="299">
        <f>基金残高に係る経年分析!H56</f>
        <v>1062</v>
      </c>
    </row>
    <row r="74" spans="1:16" x14ac:dyDescent="0.15">
      <c r="A74" s="297" t="s">
        <v>126</v>
      </c>
      <c r="B74" s="299">
        <f>基金残高に係る経年分析!F57</f>
        <v>2232</v>
      </c>
      <c r="C74" s="299">
        <f>基金残高に係る経年分析!G57</f>
        <v>2565</v>
      </c>
      <c r="D74" s="299">
        <f>基金残高に係る経年分析!H57</f>
        <v>2674</v>
      </c>
    </row>
  </sheetData>
  <sheetProtection algorithmName="SHA-512" hashValue="l/t7Ga8kuRHMqJ8cfr39+Sx97zz4fYnyjOpXWDCrSKtmCFMUpMMQ3qAlGJQW4Oz+oaJ/JDr4/Xq93Gm4gkbnMg==" saltValue="2cwdSlAi4uWVwTK35FtRRA=="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B1:EM49"/>
  <sheetViews>
    <sheetView showGridLines="0" workbookViewId="0"/>
  </sheetViews>
  <sheetFormatPr defaultColWidth="0" defaultRowHeight="11.25" customHeight="1" zeroHeight="1" x14ac:dyDescent="0.15"/>
  <cols>
    <col min="1" max="1" width="1.625" style="1" customWidth="1"/>
    <col min="2" max="2" width="2.375" style="1" customWidth="1"/>
    <col min="3" max="16" width="2.625" style="1" customWidth="1"/>
    <col min="17" max="17" width="2.375" style="1" customWidth="1"/>
    <col min="18" max="95" width="1.625" style="1" customWidth="1"/>
    <col min="96" max="133" width="1.625" style="38" customWidth="1"/>
    <col min="134" max="143" width="1.625" style="1" customWidth="1"/>
    <col min="144" max="144" width="0" style="1" hidden="1" customWidth="1"/>
    <col min="145" max="16384" width="0" style="1" hidden="1"/>
  </cols>
  <sheetData>
    <row r="1" spans="2:143" ht="22.5" customHeight="1" x14ac:dyDescent="0.15">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300</v>
      </c>
      <c r="DI1" s="648"/>
      <c r="DJ1" s="648"/>
      <c r="DK1" s="648"/>
      <c r="DL1" s="648"/>
      <c r="DM1" s="648"/>
      <c r="DN1" s="649"/>
      <c r="DO1" s="1"/>
      <c r="DP1" s="647" t="s">
        <v>255</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15">
      <c r="B2" s="40" t="s">
        <v>302</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15">
      <c r="B3" s="485" t="s">
        <v>110</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303</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304</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15">
      <c r="B4" s="485" t="s">
        <v>7</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156</v>
      </c>
      <c r="AA4" s="486"/>
      <c r="AB4" s="486"/>
      <c r="AC4" s="528"/>
      <c r="AD4" s="485" t="s">
        <v>228</v>
      </c>
      <c r="AE4" s="486"/>
      <c r="AF4" s="486"/>
      <c r="AG4" s="486"/>
      <c r="AH4" s="486"/>
      <c r="AI4" s="486"/>
      <c r="AJ4" s="486"/>
      <c r="AK4" s="528"/>
      <c r="AL4" s="485" t="s">
        <v>156</v>
      </c>
      <c r="AM4" s="486"/>
      <c r="AN4" s="486"/>
      <c r="AO4" s="528"/>
      <c r="AP4" s="650" t="s">
        <v>311</v>
      </c>
      <c r="AQ4" s="650"/>
      <c r="AR4" s="650"/>
      <c r="AS4" s="650"/>
      <c r="AT4" s="650"/>
      <c r="AU4" s="650"/>
      <c r="AV4" s="650"/>
      <c r="AW4" s="650"/>
      <c r="AX4" s="650"/>
      <c r="AY4" s="650"/>
      <c r="AZ4" s="650"/>
      <c r="BA4" s="650"/>
      <c r="BB4" s="650"/>
      <c r="BC4" s="650"/>
      <c r="BD4" s="650"/>
      <c r="BE4" s="650"/>
      <c r="BF4" s="650"/>
      <c r="BG4" s="650" t="s">
        <v>287</v>
      </c>
      <c r="BH4" s="650"/>
      <c r="BI4" s="650"/>
      <c r="BJ4" s="650"/>
      <c r="BK4" s="650"/>
      <c r="BL4" s="650"/>
      <c r="BM4" s="650"/>
      <c r="BN4" s="650"/>
      <c r="BO4" s="650" t="s">
        <v>156</v>
      </c>
      <c r="BP4" s="650"/>
      <c r="BQ4" s="650"/>
      <c r="BR4" s="650"/>
      <c r="BS4" s="650" t="s">
        <v>312</v>
      </c>
      <c r="BT4" s="650"/>
      <c r="BU4" s="650"/>
      <c r="BV4" s="650"/>
      <c r="BW4" s="650"/>
      <c r="BX4" s="650"/>
      <c r="BY4" s="650"/>
      <c r="BZ4" s="650"/>
      <c r="CA4" s="650"/>
      <c r="CB4" s="650"/>
      <c r="CD4" s="485" t="s">
        <v>313</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15">
      <c r="B5" s="614" t="s">
        <v>309</v>
      </c>
      <c r="C5" s="615"/>
      <c r="D5" s="615"/>
      <c r="E5" s="615"/>
      <c r="F5" s="615"/>
      <c r="G5" s="615"/>
      <c r="H5" s="615"/>
      <c r="I5" s="615"/>
      <c r="J5" s="615"/>
      <c r="K5" s="615"/>
      <c r="L5" s="615"/>
      <c r="M5" s="615"/>
      <c r="N5" s="615"/>
      <c r="O5" s="615"/>
      <c r="P5" s="615"/>
      <c r="Q5" s="616"/>
      <c r="R5" s="611">
        <v>1129840</v>
      </c>
      <c r="S5" s="612"/>
      <c r="T5" s="612"/>
      <c r="U5" s="612"/>
      <c r="V5" s="612"/>
      <c r="W5" s="612"/>
      <c r="X5" s="612"/>
      <c r="Y5" s="634"/>
      <c r="Z5" s="645">
        <v>12.1</v>
      </c>
      <c r="AA5" s="645"/>
      <c r="AB5" s="645"/>
      <c r="AC5" s="645"/>
      <c r="AD5" s="646">
        <v>1129840</v>
      </c>
      <c r="AE5" s="646"/>
      <c r="AF5" s="646"/>
      <c r="AG5" s="646"/>
      <c r="AH5" s="646"/>
      <c r="AI5" s="646"/>
      <c r="AJ5" s="646"/>
      <c r="AK5" s="646"/>
      <c r="AL5" s="635">
        <v>25.5</v>
      </c>
      <c r="AM5" s="618"/>
      <c r="AN5" s="618"/>
      <c r="AO5" s="638"/>
      <c r="AP5" s="614" t="s">
        <v>315</v>
      </c>
      <c r="AQ5" s="615"/>
      <c r="AR5" s="615"/>
      <c r="AS5" s="615"/>
      <c r="AT5" s="615"/>
      <c r="AU5" s="615"/>
      <c r="AV5" s="615"/>
      <c r="AW5" s="615"/>
      <c r="AX5" s="615"/>
      <c r="AY5" s="615"/>
      <c r="AZ5" s="615"/>
      <c r="BA5" s="615"/>
      <c r="BB5" s="615"/>
      <c r="BC5" s="615"/>
      <c r="BD5" s="615"/>
      <c r="BE5" s="615"/>
      <c r="BF5" s="616"/>
      <c r="BG5" s="572">
        <v>1129840</v>
      </c>
      <c r="BH5" s="456"/>
      <c r="BI5" s="456"/>
      <c r="BJ5" s="456"/>
      <c r="BK5" s="456"/>
      <c r="BL5" s="456"/>
      <c r="BM5" s="456"/>
      <c r="BN5" s="585"/>
      <c r="BO5" s="605">
        <v>100</v>
      </c>
      <c r="BP5" s="605"/>
      <c r="BQ5" s="605"/>
      <c r="BR5" s="605"/>
      <c r="BS5" s="606">
        <v>1928</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156</v>
      </c>
      <c r="DA5" s="486"/>
      <c r="DB5" s="486"/>
      <c r="DC5" s="528"/>
      <c r="DD5" s="485" t="s">
        <v>319</v>
      </c>
      <c r="DE5" s="486"/>
      <c r="DF5" s="486"/>
      <c r="DG5" s="486"/>
      <c r="DH5" s="486"/>
      <c r="DI5" s="486"/>
      <c r="DJ5" s="486"/>
      <c r="DK5" s="486"/>
      <c r="DL5" s="486"/>
      <c r="DM5" s="486"/>
      <c r="DN5" s="486"/>
      <c r="DO5" s="486"/>
      <c r="DP5" s="528"/>
      <c r="DQ5" s="485" t="s">
        <v>321</v>
      </c>
      <c r="DR5" s="486"/>
      <c r="DS5" s="486"/>
      <c r="DT5" s="486"/>
      <c r="DU5" s="486"/>
      <c r="DV5" s="486"/>
      <c r="DW5" s="486"/>
      <c r="DX5" s="486"/>
      <c r="DY5" s="486"/>
      <c r="DZ5" s="486"/>
      <c r="EA5" s="486"/>
      <c r="EB5" s="486"/>
      <c r="EC5" s="528"/>
    </row>
    <row r="6" spans="2:143" ht="11.25" customHeight="1" x14ac:dyDescent="0.15">
      <c r="B6" s="570" t="s">
        <v>322</v>
      </c>
      <c r="C6" s="359"/>
      <c r="D6" s="359"/>
      <c r="E6" s="359"/>
      <c r="F6" s="359"/>
      <c r="G6" s="359"/>
      <c r="H6" s="359"/>
      <c r="I6" s="359"/>
      <c r="J6" s="359"/>
      <c r="K6" s="359"/>
      <c r="L6" s="359"/>
      <c r="M6" s="359"/>
      <c r="N6" s="359"/>
      <c r="O6" s="359"/>
      <c r="P6" s="359"/>
      <c r="Q6" s="571"/>
      <c r="R6" s="572">
        <v>100995</v>
      </c>
      <c r="S6" s="456"/>
      <c r="T6" s="456"/>
      <c r="U6" s="456"/>
      <c r="V6" s="456"/>
      <c r="W6" s="456"/>
      <c r="X6" s="456"/>
      <c r="Y6" s="585"/>
      <c r="Z6" s="605">
        <v>1.1000000000000001</v>
      </c>
      <c r="AA6" s="605"/>
      <c r="AB6" s="605"/>
      <c r="AC6" s="605"/>
      <c r="AD6" s="606">
        <v>100995</v>
      </c>
      <c r="AE6" s="606"/>
      <c r="AF6" s="606"/>
      <c r="AG6" s="606"/>
      <c r="AH6" s="606"/>
      <c r="AI6" s="606"/>
      <c r="AJ6" s="606"/>
      <c r="AK6" s="606"/>
      <c r="AL6" s="575">
        <v>2.2999999999999998</v>
      </c>
      <c r="AM6" s="319"/>
      <c r="AN6" s="319"/>
      <c r="AO6" s="607"/>
      <c r="AP6" s="570" t="s">
        <v>102</v>
      </c>
      <c r="AQ6" s="359"/>
      <c r="AR6" s="359"/>
      <c r="AS6" s="359"/>
      <c r="AT6" s="359"/>
      <c r="AU6" s="359"/>
      <c r="AV6" s="359"/>
      <c r="AW6" s="359"/>
      <c r="AX6" s="359"/>
      <c r="AY6" s="359"/>
      <c r="AZ6" s="359"/>
      <c r="BA6" s="359"/>
      <c r="BB6" s="359"/>
      <c r="BC6" s="359"/>
      <c r="BD6" s="359"/>
      <c r="BE6" s="359"/>
      <c r="BF6" s="571"/>
      <c r="BG6" s="572">
        <v>1129840</v>
      </c>
      <c r="BH6" s="456"/>
      <c r="BI6" s="456"/>
      <c r="BJ6" s="456"/>
      <c r="BK6" s="456"/>
      <c r="BL6" s="456"/>
      <c r="BM6" s="456"/>
      <c r="BN6" s="585"/>
      <c r="BO6" s="605">
        <v>100</v>
      </c>
      <c r="BP6" s="605"/>
      <c r="BQ6" s="605"/>
      <c r="BR6" s="605"/>
      <c r="BS6" s="606">
        <v>1928</v>
      </c>
      <c r="BT6" s="606"/>
      <c r="BU6" s="606"/>
      <c r="BV6" s="606"/>
      <c r="BW6" s="606"/>
      <c r="BX6" s="606"/>
      <c r="BY6" s="606"/>
      <c r="BZ6" s="606"/>
      <c r="CA6" s="606"/>
      <c r="CB6" s="628"/>
      <c r="CD6" s="614" t="s">
        <v>323</v>
      </c>
      <c r="CE6" s="615"/>
      <c r="CF6" s="615"/>
      <c r="CG6" s="615"/>
      <c r="CH6" s="615"/>
      <c r="CI6" s="615"/>
      <c r="CJ6" s="615"/>
      <c r="CK6" s="615"/>
      <c r="CL6" s="615"/>
      <c r="CM6" s="615"/>
      <c r="CN6" s="615"/>
      <c r="CO6" s="615"/>
      <c r="CP6" s="615"/>
      <c r="CQ6" s="616"/>
      <c r="CR6" s="572">
        <v>110746</v>
      </c>
      <c r="CS6" s="456"/>
      <c r="CT6" s="456"/>
      <c r="CU6" s="456"/>
      <c r="CV6" s="456"/>
      <c r="CW6" s="456"/>
      <c r="CX6" s="456"/>
      <c r="CY6" s="585"/>
      <c r="CZ6" s="635">
        <v>1.2</v>
      </c>
      <c r="DA6" s="618"/>
      <c r="DB6" s="618"/>
      <c r="DC6" s="636"/>
      <c r="DD6" s="578">
        <v>29084</v>
      </c>
      <c r="DE6" s="456"/>
      <c r="DF6" s="456"/>
      <c r="DG6" s="456"/>
      <c r="DH6" s="456"/>
      <c r="DI6" s="456"/>
      <c r="DJ6" s="456"/>
      <c r="DK6" s="456"/>
      <c r="DL6" s="456"/>
      <c r="DM6" s="456"/>
      <c r="DN6" s="456"/>
      <c r="DO6" s="456"/>
      <c r="DP6" s="585"/>
      <c r="DQ6" s="578">
        <v>96200</v>
      </c>
      <c r="DR6" s="456"/>
      <c r="DS6" s="456"/>
      <c r="DT6" s="456"/>
      <c r="DU6" s="456"/>
      <c r="DV6" s="456"/>
      <c r="DW6" s="456"/>
      <c r="DX6" s="456"/>
      <c r="DY6" s="456"/>
      <c r="DZ6" s="456"/>
      <c r="EA6" s="456"/>
      <c r="EB6" s="456"/>
      <c r="EC6" s="603"/>
    </row>
    <row r="7" spans="2:143" ht="11.25" customHeight="1" x14ac:dyDescent="0.15">
      <c r="B7" s="570" t="s">
        <v>41</v>
      </c>
      <c r="C7" s="359"/>
      <c r="D7" s="359"/>
      <c r="E7" s="359"/>
      <c r="F7" s="359"/>
      <c r="G7" s="359"/>
      <c r="H7" s="359"/>
      <c r="I7" s="359"/>
      <c r="J7" s="359"/>
      <c r="K7" s="359"/>
      <c r="L7" s="359"/>
      <c r="M7" s="359"/>
      <c r="N7" s="359"/>
      <c r="O7" s="359"/>
      <c r="P7" s="359"/>
      <c r="Q7" s="571"/>
      <c r="R7" s="572">
        <v>1181</v>
      </c>
      <c r="S7" s="456"/>
      <c r="T7" s="456"/>
      <c r="U7" s="456"/>
      <c r="V7" s="456"/>
      <c r="W7" s="456"/>
      <c r="X7" s="456"/>
      <c r="Y7" s="585"/>
      <c r="Z7" s="605">
        <v>0</v>
      </c>
      <c r="AA7" s="605"/>
      <c r="AB7" s="605"/>
      <c r="AC7" s="605"/>
      <c r="AD7" s="606">
        <v>1181</v>
      </c>
      <c r="AE7" s="606"/>
      <c r="AF7" s="606"/>
      <c r="AG7" s="606"/>
      <c r="AH7" s="606"/>
      <c r="AI7" s="606"/>
      <c r="AJ7" s="606"/>
      <c r="AK7" s="606"/>
      <c r="AL7" s="575">
        <v>0</v>
      </c>
      <c r="AM7" s="319"/>
      <c r="AN7" s="319"/>
      <c r="AO7" s="607"/>
      <c r="AP7" s="570" t="s">
        <v>324</v>
      </c>
      <c r="AQ7" s="359"/>
      <c r="AR7" s="359"/>
      <c r="AS7" s="359"/>
      <c r="AT7" s="359"/>
      <c r="AU7" s="359"/>
      <c r="AV7" s="359"/>
      <c r="AW7" s="359"/>
      <c r="AX7" s="359"/>
      <c r="AY7" s="359"/>
      <c r="AZ7" s="359"/>
      <c r="BA7" s="359"/>
      <c r="BB7" s="359"/>
      <c r="BC7" s="359"/>
      <c r="BD7" s="359"/>
      <c r="BE7" s="359"/>
      <c r="BF7" s="571"/>
      <c r="BG7" s="572">
        <v>444230</v>
      </c>
      <c r="BH7" s="456"/>
      <c r="BI7" s="456"/>
      <c r="BJ7" s="456"/>
      <c r="BK7" s="456"/>
      <c r="BL7" s="456"/>
      <c r="BM7" s="456"/>
      <c r="BN7" s="585"/>
      <c r="BO7" s="605">
        <v>39.299999999999997</v>
      </c>
      <c r="BP7" s="605"/>
      <c r="BQ7" s="605"/>
      <c r="BR7" s="605"/>
      <c r="BS7" s="606">
        <v>1928</v>
      </c>
      <c r="BT7" s="606"/>
      <c r="BU7" s="606"/>
      <c r="BV7" s="606"/>
      <c r="BW7" s="606"/>
      <c r="BX7" s="606"/>
      <c r="BY7" s="606"/>
      <c r="BZ7" s="606"/>
      <c r="CA7" s="606"/>
      <c r="CB7" s="628"/>
      <c r="CD7" s="570" t="s">
        <v>326</v>
      </c>
      <c r="CE7" s="359"/>
      <c r="CF7" s="359"/>
      <c r="CG7" s="359"/>
      <c r="CH7" s="359"/>
      <c r="CI7" s="359"/>
      <c r="CJ7" s="359"/>
      <c r="CK7" s="359"/>
      <c r="CL7" s="359"/>
      <c r="CM7" s="359"/>
      <c r="CN7" s="359"/>
      <c r="CO7" s="359"/>
      <c r="CP7" s="359"/>
      <c r="CQ7" s="571"/>
      <c r="CR7" s="572">
        <v>1724314</v>
      </c>
      <c r="CS7" s="456"/>
      <c r="CT7" s="456"/>
      <c r="CU7" s="456"/>
      <c r="CV7" s="456"/>
      <c r="CW7" s="456"/>
      <c r="CX7" s="456"/>
      <c r="CY7" s="585"/>
      <c r="CZ7" s="605">
        <v>19.3</v>
      </c>
      <c r="DA7" s="605"/>
      <c r="DB7" s="605"/>
      <c r="DC7" s="605"/>
      <c r="DD7" s="578">
        <v>31051</v>
      </c>
      <c r="DE7" s="456"/>
      <c r="DF7" s="456"/>
      <c r="DG7" s="456"/>
      <c r="DH7" s="456"/>
      <c r="DI7" s="456"/>
      <c r="DJ7" s="456"/>
      <c r="DK7" s="456"/>
      <c r="DL7" s="456"/>
      <c r="DM7" s="456"/>
      <c r="DN7" s="456"/>
      <c r="DO7" s="456"/>
      <c r="DP7" s="585"/>
      <c r="DQ7" s="578">
        <v>787276</v>
      </c>
      <c r="DR7" s="456"/>
      <c r="DS7" s="456"/>
      <c r="DT7" s="456"/>
      <c r="DU7" s="456"/>
      <c r="DV7" s="456"/>
      <c r="DW7" s="456"/>
      <c r="DX7" s="456"/>
      <c r="DY7" s="456"/>
      <c r="DZ7" s="456"/>
      <c r="EA7" s="456"/>
      <c r="EB7" s="456"/>
      <c r="EC7" s="603"/>
    </row>
    <row r="8" spans="2:143" ht="11.25" customHeight="1" x14ac:dyDescent="0.15">
      <c r="B8" s="570" t="s">
        <v>327</v>
      </c>
      <c r="C8" s="359"/>
      <c r="D8" s="359"/>
      <c r="E8" s="359"/>
      <c r="F8" s="359"/>
      <c r="G8" s="359"/>
      <c r="H8" s="359"/>
      <c r="I8" s="359"/>
      <c r="J8" s="359"/>
      <c r="K8" s="359"/>
      <c r="L8" s="359"/>
      <c r="M8" s="359"/>
      <c r="N8" s="359"/>
      <c r="O8" s="359"/>
      <c r="P8" s="359"/>
      <c r="Q8" s="571"/>
      <c r="R8" s="572">
        <v>9264</v>
      </c>
      <c r="S8" s="456"/>
      <c r="T8" s="456"/>
      <c r="U8" s="456"/>
      <c r="V8" s="456"/>
      <c r="W8" s="456"/>
      <c r="X8" s="456"/>
      <c r="Y8" s="585"/>
      <c r="Z8" s="605">
        <v>0.1</v>
      </c>
      <c r="AA8" s="605"/>
      <c r="AB8" s="605"/>
      <c r="AC8" s="605"/>
      <c r="AD8" s="606">
        <v>9264</v>
      </c>
      <c r="AE8" s="606"/>
      <c r="AF8" s="606"/>
      <c r="AG8" s="606"/>
      <c r="AH8" s="606"/>
      <c r="AI8" s="606"/>
      <c r="AJ8" s="606"/>
      <c r="AK8" s="606"/>
      <c r="AL8" s="575">
        <v>0.2</v>
      </c>
      <c r="AM8" s="319"/>
      <c r="AN8" s="319"/>
      <c r="AO8" s="607"/>
      <c r="AP8" s="570" t="s">
        <v>119</v>
      </c>
      <c r="AQ8" s="359"/>
      <c r="AR8" s="359"/>
      <c r="AS8" s="359"/>
      <c r="AT8" s="359"/>
      <c r="AU8" s="359"/>
      <c r="AV8" s="359"/>
      <c r="AW8" s="359"/>
      <c r="AX8" s="359"/>
      <c r="AY8" s="359"/>
      <c r="AZ8" s="359"/>
      <c r="BA8" s="359"/>
      <c r="BB8" s="359"/>
      <c r="BC8" s="359"/>
      <c r="BD8" s="359"/>
      <c r="BE8" s="359"/>
      <c r="BF8" s="571"/>
      <c r="BG8" s="572">
        <v>17535</v>
      </c>
      <c r="BH8" s="456"/>
      <c r="BI8" s="456"/>
      <c r="BJ8" s="456"/>
      <c r="BK8" s="456"/>
      <c r="BL8" s="456"/>
      <c r="BM8" s="456"/>
      <c r="BN8" s="585"/>
      <c r="BO8" s="605">
        <v>1.6</v>
      </c>
      <c r="BP8" s="605"/>
      <c r="BQ8" s="605"/>
      <c r="BR8" s="605"/>
      <c r="BS8" s="606" t="s">
        <v>196</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2626013</v>
      </c>
      <c r="CS8" s="456"/>
      <c r="CT8" s="456"/>
      <c r="CU8" s="456"/>
      <c r="CV8" s="456"/>
      <c r="CW8" s="456"/>
      <c r="CX8" s="456"/>
      <c r="CY8" s="585"/>
      <c r="CZ8" s="605">
        <v>29.4</v>
      </c>
      <c r="DA8" s="605"/>
      <c r="DB8" s="605"/>
      <c r="DC8" s="605"/>
      <c r="DD8" s="578">
        <v>5399</v>
      </c>
      <c r="DE8" s="456"/>
      <c r="DF8" s="456"/>
      <c r="DG8" s="456"/>
      <c r="DH8" s="456"/>
      <c r="DI8" s="456"/>
      <c r="DJ8" s="456"/>
      <c r="DK8" s="456"/>
      <c r="DL8" s="456"/>
      <c r="DM8" s="456"/>
      <c r="DN8" s="456"/>
      <c r="DO8" s="456"/>
      <c r="DP8" s="585"/>
      <c r="DQ8" s="578">
        <v>1551223</v>
      </c>
      <c r="DR8" s="456"/>
      <c r="DS8" s="456"/>
      <c r="DT8" s="456"/>
      <c r="DU8" s="456"/>
      <c r="DV8" s="456"/>
      <c r="DW8" s="456"/>
      <c r="DX8" s="456"/>
      <c r="DY8" s="456"/>
      <c r="DZ8" s="456"/>
      <c r="EA8" s="456"/>
      <c r="EB8" s="456"/>
      <c r="EC8" s="603"/>
    </row>
    <row r="9" spans="2:143" ht="11.25" customHeight="1" x14ac:dyDescent="0.15">
      <c r="B9" s="570" t="s">
        <v>329</v>
      </c>
      <c r="C9" s="359"/>
      <c r="D9" s="359"/>
      <c r="E9" s="359"/>
      <c r="F9" s="359"/>
      <c r="G9" s="359"/>
      <c r="H9" s="359"/>
      <c r="I9" s="359"/>
      <c r="J9" s="359"/>
      <c r="K9" s="359"/>
      <c r="L9" s="359"/>
      <c r="M9" s="359"/>
      <c r="N9" s="359"/>
      <c r="O9" s="359"/>
      <c r="P9" s="359"/>
      <c r="Q9" s="571"/>
      <c r="R9" s="572">
        <v>11222</v>
      </c>
      <c r="S9" s="456"/>
      <c r="T9" s="456"/>
      <c r="U9" s="456"/>
      <c r="V9" s="456"/>
      <c r="W9" s="456"/>
      <c r="X9" s="456"/>
      <c r="Y9" s="585"/>
      <c r="Z9" s="605">
        <v>0.1</v>
      </c>
      <c r="AA9" s="605"/>
      <c r="AB9" s="605"/>
      <c r="AC9" s="605"/>
      <c r="AD9" s="606">
        <v>11222</v>
      </c>
      <c r="AE9" s="606"/>
      <c r="AF9" s="606"/>
      <c r="AG9" s="606"/>
      <c r="AH9" s="606"/>
      <c r="AI9" s="606"/>
      <c r="AJ9" s="606"/>
      <c r="AK9" s="606"/>
      <c r="AL9" s="575">
        <v>0.3</v>
      </c>
      <c r="AM9" s="319"/>
      <c r="AN9" s="319"/>
      <c r="AO9" s="607"/>
      <c r="AP9" s="570" t="s">
        <v>331</v>
      </c>
      <c r="AQ9" s="359"/>
      <c r="AR9" s="359"/>
      <c r="AS9" s="359"/>
      <c r="AT9" s="359"/>
      <c r="AU9" s="359"/>
      <c r="AV9" s="359"/>
      <c r="AW9" s="359"/>
      <c r="AX9" s="359"/>
      <c r="AY9" s="359"/>
      <c r="AZ9" s="359"/>
      <c r="BA9" s="359"/>
      <c r="BB9" s="359"/>
      <c r="BC9" s="359"/>
      <c r="BD9" s="359"/>
      <c r="BE9" s="359"/>
      <c r="BF9" s="571"/>
      <c r="BG9" s="572">
        <v>385868</v>
      </c>
      <c r="BH9" s="456"/>
      <c r="BI9" s="456"/>
      <c r="BJ9" s="456"/>
      <c r="BK9" s="456"/>
      <c r="BL9" s="456"/>
      <c r="BM9" s="456"/>
      <c r="BN9" s="585"/>
      <c r="BO9" s="605">
        <v>34.200000000000003</v>
      </c>
      <c r="BP9" s="605"/>
      <c r="BQ9" s="605"/>
      <c r="BR9" s="605"/>
      <c r="BS9" s="606" t="s">
        <v>196</v>
      </c>
      <c r="BT9" s="606"/>
      <c r="BU9" s="606"/>
      <c r="BV9" s="606"/>
      <c r="BW9" s="606"/>
      <c r="BX9" s="606"/>
      <c r="BY9" s="606"/>
      <c r="BZ9" s="606"/>
      <c r="CA9" s="606"/>
      <c r="CB9" s="628"/>
      <c r="CD9" s="570" t="s">
        <v>334</v>
      </c>
      <c r="CE9" s="359"/>
      <c r="CF9" s="359"/>
      <c r="CG9" s="359"/>
      <c r="CH9" s="359"/>
      <c r="CI9" s="359"/>
      <c r="CJ9" s="359"/>
      <c r="CK9" s="359"/>
      <c r="CL9" s="359"/>
      <c r="CM9" s="359"/>
      <c r="CN9" s="359"/>
      <c r="CO9" s="359"/>
      <c r="CP9" s="359"/>
      <c r="CQ9" s="571"/>
      <c r="CR9" s="572">
        <v>721321</v>
      </c>
      <c r="CS9" s="456"/>
      <c r="CT9" s="456"/>
      <c r="CU9" s="456"/>
      <c r="CV9" s="456"/>
      <c r="CW9" s="456"/>
      <c r="CX9" s="456"/>
      <c r="CY9" s="585"/>
      <c r="CZ9" s="605">
        <v>8.1</v>
      </c>
      <c r="DA9" s="605"/>
      <c r="DB9" s="605"/>
      <c r="DC9" s="605"/>
      <c r="DD9" s="578">
        <v>96567</v>
      </c>
      <c r="DE9" s="456"/>
      <c r="DF9" s="456"/>
      <c r="DG9" s="456"/>
      <c r="DH9" s="456"/>
      <c r="DI9" s="456"/>
      <c r="DJ9" s="456"/>
      <c r="DK9" s="456"/>
      <c r="DL9" s="456"/>
      <c r="DM9" s="456"/>
      <c r="DN9" s="456"/>
      <c r="DO9" s="456"/>
      <c r="DP9" s="585"/>
      <c r="DQ9" s="578">
        <v>600700</v>
      </c>
      <c r="DR9" s="456"/>
      <c r="DS9" s="456"/>
      <c r="DT9" s="456"/>
      <c r="DU9" s="456"/>
      <c r="DV9" s="456"/>
      <c r="DW9" s="456"/>
      <c r="DX9" s="456"/>
      <c r="DY9" s="456"/>
      <c r="DZ9" s="456"/>
      <c r="EA9" s="456"/>
      <c r="EB9" s="456"/>
      <c r="EC9" s="603"/>
    </row>
    <row r="10" spans="2:143" ht="11.25" customHeight="1" x14ac:dyDescent="0.15">
      <c r="B10" s="570" t="s">
        <v>125</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184</v>
      </c>
      <c r="AQ10" s="359"/>
      <c r="AR10" s="359"/>
      <c r="AS10" s="359"/>
      <c r="AT10" s="359"/>
      <c r="AU10" s="359"/>
      <c r="AV10" s="359"/>
      <c r="AW10" s="359"/>
      <c r="AX10" s="359"/>
      <c r="AY10" s="359"/>
      <c r="AZ10" s="359"/>
      <c r="BA10" s="359"/>
      <c r="BB10" s="359"/>
      <c r="BC10" s="359"/>
      <c r="BD10" s="359"/>
      <c r="BE10" s="359"/>
      <c r="BF10" s="571"/>
      <c r="BG10" s="572">
        <v>26376</v>
      </c>
      <c r="BH10" s="456"/>
      <c r="BI10" s="456"/>
      <c r="BJ10" s="456"/>
      <c r="BK10" s="456"/>
      <c r="BL10" s="456"/>
      <c r="BM10" s="456"/>
      <c r="BN10" s="585"/>
      <c r="BO10" s="605">
        <v>2.2999999999999998</v>
      </c>
      <c r="BP10" s="605"/>
      <c r="BQ10" s="605"/>
      <c r="BR10" s="605"/>
      <c r="BS10" s="606" t="s">
        <v>196</v>
      </c>
      <c r="BT10" s="606"/>
      <c r="BU10" s="606"/>
      <c r="BV10" s="606"/>
      <c r="BW10" s="606"/>
      <c r="BX10" s="606"/>
      <c r="BY10" s="606"/>
      <c r="BZ10" s="606"/>
      <c r="CA10" s="606"/>
      <c r="CB10" s="628"/>
      <c r="CD10" s="570" t="s">
        <v>222</v>
      </c>
      <c r="CE10" s="359"/>
      <c r="CF10" s="359"/>
      <c r="CG10" s="359"/>
      <c r="CH10" s="359"/>
      <c r="CI10" s="359"/>
      <c r="CJ10" s="359"/>
      <c r="CK10" s="359"/>
      <c r="CL10" s="359"/>
      <c r="CM10" s="359"/>
      <c r="CN10" s="359"/>
      <c r="CO10" s="359"/>
      <c r="CP10" s="359"/>
      <c r="CQ10" s="571"/>
      <c r="CR10" s="572" t="s">
        <v>196</v>
      </c>
      <c r="CS10" s="456"/>
      <c r="CT10" s="456"/>
      <c r="CU10" s="456"/>
      <c r="CV10" s="456"/>
      <c r="CW10" s="456"/>
      <c r="CX10" s="456"/>
      <c r="CY10" s="585"/>
      <c r="CZ10" s="605" t="s">
        <v>196</v>
      </c>
      <c r="DA10" s="605"/>
      <c r="DB10" s="605"/>
      <c r="DC10" s="605"/>
      <c r="DD10" s="578" t="s">
        <v>196</v>
      </c>
      <c r="DE10" s="456"/>
      <c r="DF10" s="456"/>
      <c r="DG10" s="456"/>
      <c r="DH10" s="456"/>
      <c r="DI10" s="456"/>
      <c r="DJ10" s="456"/>
      <c r="DK10" s="456"/>
      <c r="DL10" s="456"/>
      <c r="DM10" s="456"/>
      <c r="DN10" s="456"/>
      <c r="DO10" s="456"/>
      <c r="DP10" s="585"/>
      <c r="DQ10" s="578" t="s">
        <v>196</v>
      </c>
      <c r="DR10" s="456"/>
      <c r="DS10" s="456"/>
      <c r="DT10" s="456"/>
      <c r="DU10" s="456"/>
      <c r="DV10" s="456"/>
      <c r="DW10" s="456"/>
      <c r="DX10" s="456"/>
      <c r="DY10" s="456"/>
      <c r="DZ10" s="456"/>
      <c r="EA10" s="456"/>
      <c r="EB10" s="456"/>
      <c r="EC10" s="603"/>
    </row>
    <row r="11" spans="2:143" ht="11.25" customHeight="1" x14ac:dyDescent="0.15">
      <c r="B11" s="570" t="s">
        <v>100</v>
      </c>
      <c r="C11" s="359"/>
      <c r="D11" s="359"/>
      <c r="E11" s="359"/>
      <c r="F11" s="359"/>
      <c r="G11" s="359"/>
      <c r="H11" s="359"/>
      <c r="I11" s="359"/>
      <c r="J11" s="359"/>
      <c r="K11" s="359"/>
      <c r="L11" s="359"/>
      <c r="M11" s="359"/>
      <c r="N11" s="359"/>
      <c r="O11" s="359"/>
      <c r="P11" s="359"/>
      <c r="Q11" s="571"/>
      <c r="R11" s="572">
        <v>309268</v>
      </c>
      <c r="S11" s="456"/>
      <c r="T11" s="456"/>
      <c r="U11" s="456"/>
      <c r="V11" s="456"/>
      <c r="W11" s="456"/>
      <c r="X11" s="456"/>
      <c r="Y11" s="585"/>
      <c r="Z11" s="575">
        <v>3.3</v>
      </c>
      <c r="AA11" s="319"/>
      <c r="AB11" s="319"/>
      <c r="AC11" s="586"/>
      <c r="AD11" s="578">
        <v>309268</v>
      </c>
      <c r="AE11" s="456"/>
      <c r="AF11" s="456"/>
      <c r="AG11" s="456"/>
      <c r="AH11" s="456"/>
      <c r="AI11" s="456"/>
      <c r="AJ11" s="456"/>
      <c r="AK11" s="585"/>
      <c r="AL11" s="575">
        <v>7</v>
      </c>
      <c r="AM11" s="319"/>
      <c r="AN11" s="319"/>
      <c r="AO11" s="607"/>
      <c r="AP11" s="570" t="s">
        <v>336</v>
      </c>
      <c r="AQ11" s="359"/>
      <c r="AR11" s="359"/>
      <c r="AS11" s="359"/>
      <c r="AT11" s="359"/>
      <c r="AU11" s="359"/>
      <c r="AV11" s="359"/>
      <c r="AW11" s="359"/>
      <c r="AX11" s="359"/>
      <c r="AY11" s="359"/>
      <c r="AZ11" s="359"/>
      <c r="BA11" s="359"/>
      <c r="BB11" s="359"/>
      <c r="BC11" s="359"/>
      <c r="BD11" s="359"/>
      <c r="BE11" s="359"/>
      <c r="BF11" s="571"/>
      <c r="BG11" s="572">
        <v>14451</v>
      </c>
      <c r="BH11" s="456"/>
      <c r="BI11" s="456"/>
      <c r="BJ11" s="456"/>
      <c r="BK11" s="456"/>
      <c r="BL11" s="456"/>
      <c r="BM11" s="456"/>
      <c r="BN11" s="585"/>
      <c r="BO11" s="605">
        <v>1.3</v>
      </c>
      <c r="BP11" s="605"/>
      <c r="BQ11" s="605"/>
      <c r="BR11" s="605"/>
      <c r="BS11" s="606">
        <v>1928</v>
      </c>
      <c r="BT11" s="606"/>
      <c r="BU11" s="606"/>
      <c r="BV11" s="606"/>
      <c r="BW11" s="606"/>
      <c r="BX11" s="606"/>
      <c r="BY11" s="606"/>
      <c r="BZ11" s="606"/>
      <c r="CA11" s="606"/>
      <c r="CB11" s="628"/>
      <c r="CD11" s="570" t="s">
        <v>339</v>
      </c>
      <c r="CE11" s="359"/>
      <c r="CF11" s="359"/>
      <c r="CG11" s="359"/>
      <c r="CH11" s="359"/>
      <c r="CI11" s="359"/>
      <c r="CJ11" s="359"/>
      <c r="CK11" s="359"/>
      <c r="CL11" s="359"/>
      <c r="CM11" s="359"/>
      <c r="CN11" s="359"/>
      <c r="CO11" s="359"/>
      <c r="CP11" s="359"/>
      <c r="CQ11" s="571"/>
      <c r="CR11" s="572">
        <v>571106</v>
      </c>
      <c r="CS11" s="456"/>
      <c r="CT11" s="456"/>
      <c r="CU11" s="456"/>
      <c r="CV11" s="456"/>
      <c r="CW11" s="456"/>
      <c r="CX11" s="456"/>
      <c r="CY11" s="585"/>
      <c r="CZ11" s="605">
        <v>6.4</v>
      </c>
      <c r="DA11" s="605"/>
      <c r="DB11" s="605"/>
      <c r="DC11" s="605"/>
      <c r="DD11" s="578">
        <v>271459</v>
      </c>
      <c r="DE11" s="456"/>
      <c r="DF11" s="456"/>
      <c r="DG11" s="456"/>
      <c r="DH11" s="456"/>
      <c r="DI11" s="456"/>
      <c r="DJ11" s="456"/>
      <c r="DK11" s="456"/>
      <c r="DL11" s="456"/>
      <c r="DM11" s="456"/>
      <c r="DN11" s="456"/>
      <c r="DO11" s="456"/>
      <c r="DP11" s="585"/>
      <c r="DQ11" s="578">
        <v>298935</v>
      </c>
      <c r="DR11" s="456"/>
      <c r="DS11" s="456"/>
      <c r="DT11" s="456"/>
      <c r="DU11" s="456"/>
      <c r="DV11" s="456"/>
      <c r="DW11" s="456"/>
      <c r="DX11" s="456"/>
      <c r="DY11" s="456"/>
      <c r="DZ11" s="456"/>
      <c r="EA11" s="456"/>
      <c r="EB11" s="456"/>
      <c r="EC11" s="603"/>
    </row>
    <row r="12" spans="2:143" ht="11.25" customHeight="1" x14ac:dyDescent="0.15">
      <c r="B12" s="570" t="s">
        <v>141</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340</v>
      </c>
      <c r="AQ12" s="359"/>
      <c r="AR12" s="359"/>
      <c r="AS12" s="359"/>
      <c r="AT12" s="359"/>
      <c r="AU12" s="359"/>
      <c r="AV12" s="359"/>
      <c r="AW12" s="359"/>
      <c r="AX12" s="359"/>
      <c r="AY12" s="359"/>
      <c r="AZ12" s="359"/>
      <c r="BA12" s="359"/>
      <c r="BB12" s="359"/>
      <c r="BC12" s="359"/>
      <c r="BD12" s="359"/>
      <c r="BE12" s="359"/>
      <c r="BF12" s="571"/>
      <c r="BG12" s="572">
        <v>545883</v>
      </c>
      <c r="BH12" s="456"/>
      <c r="BI12" s="456"/>
      <c r="BJ12" s="456"/>
      <c r="BK12" s="456"/>
      <c r="BL12" s="456"/>
      <c r="BM12" s="456"/>
      <c r="BN12" s="585"/>
      <c r="BO12" s="605">
        <v>48.3</v>
      </c>
      <c r="BP12" s="605"/>
      <c r="BQ12" s="605"/>
      <c r="BR12" s="605"/>
      <c r="BS12" s="606" t="s">
        <v>196</v>
      </c>
      <c r="BT12" s="606"/>
      <c r="BU12" s="606"/>
      <c r="BV12" s="606"/>
      <c r="BW12" s="606"/>
      <c r="BX12" s="606"/>
      <c r="BY12" s="606"/>
      <c r="BZ12" s="606"/>
      <c r="CA12" s="606"/>
      <c r="CB12" s="628"/>
      <c r="CD12" s="570" t="s">
        <v>86</v>
      </c>
      <c r="CE12" s="359"/>
      <c r="CF12" s="359"/>
      <c r="CG12" s="359"/>
      <c r="CH12" s="359"/>
      <c r="CI12" s="359"/>
      <c r="CJ12" s="359"/>
      <c r="CK12" s="359"/>
      <c r="CL12" s="359"/>
      <c r="CM12" s="359"/>
      <c r="CN12" s="359"/>
      <c r="CO12" s="359"/>
      <c r="CP12" s="359"/>
      <c r="CQ12" s="571"/>
      <c r="CR12" s="572">
        <v>184038</v>
      </c>
      <c r="CS12" s="456"/>
      <c r="CT12" s="456"/>
      <c r="CU12" s="456"/>
      <c r="CV12" s="456"/>
      <c r="CW12" s="456"/>
      <c r="CX12" s="456"/>
      <c r="CY12" s="585"/>
      <c r="CZ12" s="605">
        <v>2.1</v>
      </c>
      <c r="DA12" s="605"/>
      <c r="DB12" s="605"/>
      <c r="DC12" s="605"/>
      <c r="DD12" s="578">
        <v>24728</v>
      </c>
      <c r="DE12" s="456"/>
      <c r="DF12" s="456"/>
      <c r="DG12" s="456"/>
      <c r="DH12" s="456"/>
      <c r="DI12" s="456"/>
      <c r="DJ12" s="456"/>
      <c r="DK12" s="456"/>
      <c r="DL12" s="456"/>
      <c r="DM12" s="456"/>
      <c r="DN12" s="456"/>
      <c r="DO12" s="456"/>
      <c r="DP12" s="585"/>
      <c r="DQ12" s="578">
        <v>138874</v>
      </c>
      <c r="DR12" s="456"/>
      <c r="DS12" s="456"/>
      <c r="DT12" s="456"/>
      <c r="DU12" s="456"/>
      <c r="DV12" s="456"/>
      <c r="DW12" s="456"/>
      <c r="DX12" s="456"/>
      <c r="DY12" s="456"/>
      <c r="DZ12" s="456"/>
      <c r="EA12" s="456"/>
      <c r="EB12" s="456"/>
      <c r="EC12" s="603"/>
    </row>
    <row r="13" spans="2:143" ht="11.25" customHeight="1" x14ac:dyDescent="0.15">
      <c r="B13" s="570" t="s">
        <v>342</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344</v>
      </c>
      <c r="AQ13" s="359"/>
      <c r="AR13" s="359"/>
      <c r="AS13" s="359"/>
      <c r="AT13" s="359"/>
      <c r="AU13" s="359"/>
      <c r="AV13" s="359"/>
      <c r="AW13" s="359"/>
      <c r="AX13" s="359"/>
      <c r="AY13" s="359"/>
      <c r="AZ13" s="359"/>
      <c r="BA13" s="359"/>
      <c r="BB13" s="359"/>
      <c r="BC13" s="359"/>
      <c r="BD13" s="359"/>
      <c r="BE13" s="359"/>
      <c r="BF13" s="571"/>
      <c r="BG13" s="572">
        <v>544173</v>
      </c>
      <c r="BH13" s="456"/>
      <c r="BI13" s="456"/>
      <c r="BJ13" s="456"/>
      <c r="BK13" s="456"/>
      <c r="BL13" s="456"/>
      <c r="BM13" s="456"/>
      <c r="BN13" s="585"/>
      <c r="BO13" s="605">
        <v>48.2</v>
      </c>
      <c r="BP13" s="605"/>
      <c r="BQ13" s="605"/>
      <c r="BR13" s="605"/>
      <c r="BS13" s="606" t="s">
        <v>196</v>
      </c>
      <c r="BT13" s="606"/>
      <c r="BU13" s="606"/>
      <c r="BV13" s="606"/>
      <c r="BW13" s="606"/>
      <c r="BX13" s="606"/>
      <c r="BY13" s="606"/>
      <c r="BZ13" s="606"/>
      <c r="CA13" s="606"/>
      <c r="CB13" s="628"/>
      <c r="CD13" s="570" t="s">
        <v>345</v>
      </c>
      <c r="CE13" s="359"/>
      <c r="CF13" s="359"/>
      <c r="CG13" s="359"/>
      <c r="CH13" s="359"/>
      <c r="CI13" s="359"/>
      <c r="CJ13" s="359"/>
      <c r="CK13" s="359"/>
      <c r="CL13" s="359"/>
      <c r="CM13" s="359"/>
      <c r="CN13" s="359"/>
      <c r="CO13" s="359"/>
      <c r="CP13" s="359"/>
      <c r="CQ13" s="571"/>
      <c r="CR13" s="572">
        <v>706043</v>
      </c>
      <c r="CS13" s="456"/>
      <c r="CT13" s="456"/>
      <c r="CU13" s="456"/>
      <c r="CV13" s="456"/>
      <c r="CW13" s="456"/>
      <c r="CX13" s="456"/>
      <c r="CY13" s="585"/>
      <c r="CZ13" s="605">
        <v>7.9</v>
      </c>
      <c r="DA13" s="605"/>
      <c r="DB13" s="605"/>
      <c r="DC13" s="605"/>
      <c r="DD13" s="578">
        <v>598973</v>
      </c>
      <c r="DE13" s="456"/>
      <c r="DF13" s="456"/>
      <c r="DG13" s="456"/>
      <c r="DH13" s="456"/>
      <c r="DI13" s="456"/>
      <c r="DJ13" s="456"/>
      <c r="DK13" s="456"/>
      <c r="DL13" s="456"/>
      <c r="DM13" s="456"/>
      <c r="DN13" s="456"/>
      <c r="DO13" s="456"/>
      <c r="DP13" s="585"/>
      <c r="DQ13" s="578">
        <v>150717</v>
      </c>
      <c r="DR13" s="456"/>
      <c r="DS13" s="456"/>
      <c r="DT13" s="456"/>
      <c r="DU13" s="456"/>
      <c r="DV13" s="456"/>
      <c r="DW13" s="456"/>
      <c r="DX13" s="456"/>
      <c r="DY13" s="456"/>
      <c r="DZ13" s="456"/>
      <c r="EA13" s="456"/>
      <c r="EB13" s="456"/>
      <c r="EC13" s="603"/>
    </row>
    <row r="14" spans="2:143" ht="11.25" customHeight="1" x14ac:dyDescent="0.15">
      <c r="B14" s="570" t="s">
        <v>316</v>
      </c>
      <c r="C14" s="359"/>
      <c r="D14" s="359"/>
      <c r="E14" s="359"/>
      <c r="F14" s="359"/>
      <c r="G14" s="359"/>
      <c r="H14" s="359"/>
      <c r="I14" s="359"/>
      <c r="J14" s="359"/>
      <c r="K14" s="359"/>
      <c r="L14" s="359"/>
      <c r="M14" s="359"/>
      <c r="N14" s="359"/>
      <c r="O14" s="359"/>
      <c r="P14" s="359"/>
      <c r="Q14" s="571"/>
      <c r="R14" s="572" t="s">
        <v>196</v>
      </c>
      <c r="S14" s="456"/>
      <c r="T14" s="456"/>
      <c r="U14" s="456"/>
      <c r="V14" s="456"/>
      <c r="W14" s="456"/>
      <c r="X14" s="456"/>
      <c r="Y14" s="585"/>
      <c r="Z14" s="605" t="s">
        <v>196</v>
      </c>
      <c r="AA14" s="605"/>
      <c r="AB14" s="605"/>
      <c r="AC14" s="605"/>
      <c r="AD14" s="606" t="s">
        <v>196</v>
      </c>
      <c r="AE14" s="606"/>
      <c r="AF14" s="606"/>
      <c r="AG14" s="606"/>
      <c r="AH14" s="606"/>
      <c r="AI14" s="606"/>
      <c r="AJ14" s="606"/>
      <c r="AK14" s="606"/>
      <c r="AL14" s="575" t="s">
        <v>196</v>
      </c>
      <c r="AM14" s="319"/>
      <c r="AN14" s="319"/>
      <c r="AO14" s="607"/>
      <c r="AP14" s="570" t="s">
        <v>212</v>
      </c>
      <c r="AQ14" s="359"/>
      <c r="AR14" s="359"/>
      <c r="AS14" s="359"/>
      <c r="AT14" s="359"/>
      <c r="AU14" s="359"/>
      <c r="AV14" s="359"/>
      <c r="AW14" s="359"/>
      <c r="AX14" s="359"/>
      <c r="AY14" s="359"/>
      <c r="AZ14" s="359"/>
      <c r="BA14" s="359"/>
      <c r="BB14" s="359"/>
      <c r="BC14" s="359"/>
      <c r="BD14" s="359"/>
      <c r="BE14" s="359"/>
      <c r="BF14" s="571"/>
      <c r="BG14" s="572">
        <v>64994</v>
      </c>
      <c r="BH14" s="456"/>
      <c r="BI14" s="456"/>
      <c r="BJ14" s="456"/>
      <c r="BK14" s="456"/>
      <c r="BL14" s="456"/>
      <c r="BM14" s="456"/>
      <c r="BN14" s="585"/>
      <c r="BO14" s="605">
        <v>5.8</v>
      </c>
      <c r="BP14" s="605"/>
      <c r="BQ14" s="605"/>
      <c r="BR14" s="605"/>
      <c r="BS14" s="606" t="s">
        <v>196</v>
      </c>
      <c r="BT14" s="606"/>
      <c r="BU14" s="606"/>
      <c r="BV14" s="606"/>
      <c r="BW14" s="606"/>
      <c r="BX14" s="606"/>
      <c r="BY14" s="606"/>
      <c r="BZ14" s="606"/>
      <c r="CA14" s="606"/>
      <c r="CB14" s="628"/>
      <c r="CD14" s="570" t="s">
        <v>60</v>
      </c>
      <c r="CE14" s="359"/>
      <c r="CF14" s="359"/>
      <c r="CG14" s="359"/>
      <c r="CH14" s="359"/>
      <c r="CI14" s="359"/>
      <c r="CJ14" s="359"/>
      <c r="CK14" s="359"/>
      <c r="CL14" s="359"/>
      <c r="CM14" s="359"/>
      <c r="CN14" s="359"/>
      <c r="CO14" s="359"/>
      <c r="CP14" s="359"/>
      <c r="CQ14" s="571"/>
      <c r="CR14" s="572">
        <v>242550</v>
      </c>
      <c r="CS14" s="456"/>
      <c r="CT14" s="456"/>
      <c r="CU14" s="456"/>
      <c r="CV14" s="456"/>
      <c r="CW14" s="456"/>
      <c r="CX14" s="456"/>
      <c r="CY14" s="585"/>
      <c r="CZ14" s="605">
        <v>2.7</v>
      </c>
      <c r="DA14" s="605"/>
      <c r="DB14" s="605"/>
      <c r="DC14" s="605"/>
      <c r="DD14" s="578">
        <v>450</v>
      </c>
      <c r="DE14" s="456"/>
      <c r="DF14" s="456"/>
      <c r="DG14" s="456"/>
      <c r="DH14" s="456"/>
      <c r="DI14" s="456"/>
      <c r="DJ14" s="456"/>
      <c r="DK14" s="456"/>
      <c r="DL14" s="456"/>
      <c r="DM14" s="456"/>
      <c r="DN14" s="456"/>
      <c r="DO14" s="456"/>
      <c r="DP14" s="585"/>
      <c r="DQ14" s="578">
        <v>241318</v>
      </c>
      <c r="DR14" s="456"/>
      <c r="DS14" s="456"/>
      <c r="DT14" s="456"/>
      <c r="DU14" s="456"/>
      <c r="DV14" s="456"/>
      <c r="DW14" s="456"/>
      <c r="DX14" s="456"/>
      <c r="DY14" s="456"/>
      <c r="DZ14" s="456"/>
      <c r="EA14" s="456"/>
      <c r="EB14" s="456"/>
      <c r="EC14" s="603"/>
    </row>
    <row r="15" spans="2:143" ht="11.25" customHeight="1" x14ac:dyDescent="0.15">
      <c r="B15" s="570" t="s">
        <v>346</v>
      </c>
      <c r="C15" s="359"/>
      <c r="D15" s="359"/>
      <c r="E15" s="359"/>
      <c r="F15" s="359"/>
      <c r="G15" s="359"/>
      <c r="H15" s="359"/>
      <c r="I15" s="359"/>
      <c r="J15" s="359"/>
      <c r="K15" s="359"/>
      <c r="L15" s="359"/>
      <c r="M15" s="359"/>
      <c r="N15" s="359"/>
      <c r="O15" s="359"/>
      <c r="P15" s="359"/>
      <c r="Q15" s="571"/>
      <c r="R15" s="572">
        <v>5934</v>
      </c>
      <c r="S15" s="456"/>
      <c r="T15" s="456"/>
      <c r="U15" s="456"/>
      <c r="V15" s="456"/>
      <c r="W15" s="456"/>
      <c r="X15" s="456"/>
      <c r="Y15" s="585"/>
      <c r="Z15" s="605">
        <v>0.1</v>
      </c>
      <c r="AA15" s="605"/>
      <c r="AB15" s="605"/>
      <c r="AC15" s="605"/>
      <c r="AD15" s="606">
        <v>5934</v>
      </c>
      <c r="AE15" s="606"/>
      <c r="AF15" s="606"/>
      <c r="AG15" s="606"/>
      <c r="AH15" s="606"/>
      <c r="AI15" s="606"/>
      <c r="AJ15" s="606"/>
      <c r="AK15" s="606"/>
      <c r="AL15" s="575">
        <v>0.1</v>
      </c>
      <c r="AM15" s="319"/>
      <c r="AN15" s="319"/>
      <c r="AO15" s="607"/>
      <c r="AP15" s="570" t="s">
        <v>135</v>
      </c>
      <c r="AQ15" s="359"/>
      <c r="AR15" s="359"/>
      <c r="AS15" s="359"/>
      <c r="AT15" s="359"/>
      <c r="AU15" s="359"/>
      <c r="AV15" s="359"/>
      <c r="AW15" s="359"/>
      <c r="AX15" s="359"/>
      <c r="AY15" s="359"/>
      <c r="AZ15" s="359"/>
      <c r="BA15" s="359"/>
      <c r="BB15" s="359"/>
      <c r="BC15" s="359"/>
      <c r="BD15" s="359"/>
      <c r="BE15" s="359"/>
      <c r="BF15" s="571"/>
      <c r="BG15" s="572">
        <v>74403</v>
      </c>
      <c r="BH15" s="456"/>
      <c r="BI15" s="456"/>
      <c r="BJ15" s="456"/>
      <c r="BK15" s="456"/>
      <c r="BL15" s="456"/>
      <c r="BM15" s="456"/>
      <c r="BN15" s="585"/>
      <c r="BO15" s="605">
        <v>6.6</v>
      </c>
      <c r="BP15" s="605"/>
      <c r="BQ15" s="605"/>
      <c r="BR15" s="605"/>
      <c r="BS15" s="606" t="s">
        <v>196</v>
      </c>
      <c r="BT15" s="606"/>
      <c r="BU15" s="606"/>
      <c r="BV15" s="606"/>
      <c r="BW15" s="606"/>
      <c r="BX15" s="606"/>
      <c r="BY15" s="606"/>
      <c r="BZ15" s="606"/>
      <c r="CA15" s="606"/>
      <c r="CB15" s="628"/>
      <c r="CD15" s="570" t="s">
        <v>347</v>
      </c>
      <c r="CE15" s="359"/>
      <c r="CF15" s="359"/>
      <c r="CG15" s="359"/>
      <c r="CH15" s="359"/>
      <c r="CI15" s="359"/>
      <c r="CJ15" s="359"/>
      <c r="CK15" s="359"/>
      <c r="CL15" s="359"/>
      <c r="CM15" s="359"/>
      <c r="CN15" s="359"/>
      <c r="CO15" s="359"/>
      <c r="CP15" s="359"/>
      <c r="CQ15" s="571"/>
      <c r="CR15" s="572">
        <v>1438108</v>
      </c>
      <c r="CS15" s="456"/>
      <c r="CT15" s="456"/>
      <c r="CU15" s="456"/>
      <c r="CV15" s="456"/>
      <c r="CW15" s="456"/>
      <c r="CX15" s="456"/>
      <c r="CY15" s="585"/>
      <c r="CZ15" s="605">
        <v>16.100000000000001</v>
      </c>
      <c r="DA15" s="605"/>
      <c r="DB15" s="605"/>
      <c r="DC15" s="605"/>
      <c r="DD15" s="578">
        <v>631416</v>
      </c>
      <c r="DE15" s="456"/>
      <c r="DF15" s="456"/>
      <c r="DG15" s="456"/>
      <c r="DH15" s="456"/>
      <c r="DI15" s="456"/>
      <c r="DJ15" s="456"/>
      <c r="DK15" s="456"/>
      <c r="DL15" s="456"/>
      <c r="DM15" s="456"/>
      <c r="DN15" s="456"/>
      <c r="DO15" s="456"/>
      <c r="DP15" s="585"/>
      <c r="DQ15" s="578">
        <v>691133</v>
      </c>
      <c r="DR15" s="456"/>
      <c r="DS15" s="456"/>
      <c r="DT15" s="456"/>
      <c r="DU15" s="456"/>
      <c r="DV15" s="456"/>
      <c r="DW15" s="456"/>
      <c r="DX15" s="456"/>
      <c r="DY15" s="456"/>
      <c r="DZ15" s="456"/>
      <c r="EA15" s="456"/>
      <c r="EB15" s="456"/>
      <c r="EC15" s="603"/>
    </row>
    <row r="16" spans="2:143" ht="11.25" customHeight="1" x14ac:dyDescent="0.15">
      <c r="B16" s="570" t="s">
        <v>348</v>
      </c>
      <c r="C16" s="359"/>
      <c r="D16" s="359"/>
      <c r="E16" s="359"/>
      <c r="F16" s="359"/>
      <c r="G16" s="359"/>
      <c r="H16" s="359"/>
      <c r="I16" s="359"/>
      <c r="J16" s="359"/>
      <c r="K16" s="359"/>
      <c r="L16" s="359"/>
      <c r="M16" s="359"/>
      <c r="N16" s="359"/>
      <c r="O16" s="359"/>
      <c r="P16" s="359"/>
      <c r="Q16" s="571"/>
      <c r="R16" s="572">
        <v>14299</v>
      </c>
      <c r="S16" s="456"/>
      <c r="T16" s="456"/>
      <c r="U16" s="456"/>
      <c r="V16" s="456"/>
      <c r="W16" s="456"/>
      <c r="X16" s="456"/>
      <c r="Y16" s="585"/>
      <c r="Z16" s="605">
        <v>0.2</v>
      </c>
      <c r="AA16" s="605"/>
      <c r="AB16" s="605"/>
      <c r="AC16" s="605"/>
      <c r="AD16" s="606">
        <v>14299</v>
      </c>
      <c r="AE16" s="606"/>
      <c r="AF16" s="606"/>
      <c r="AG16" s="606"/>
      <c r="AH16" s="606"/>
      <c r="AI16" s="606"/>
      <c r="AJ16" s="606"/>
      <c r="AK16" s="606"/>
      <c r="AL16" s="575">
        <v>0.3</v>
      </c>
      <c r="AM16" s="319"/>
      <c r="AN16" s="319"/>
      <c r="AO16" s="607"/>
      <c r="AP16" s="570" t="s">
        <v>349</v>
      </c>
      <c r="AQ16" s="359"/>
      <c r="AR16" s="359"/>
      <c r="AS16" s="359"/>
      <c r="AT16" s="359"/>
      <c r="AU16" s="359"/>
      <c r="AV16" s="359"/>
      <c r="AW16" s="359"/>
      <c r="AX16" s="359"/>
      <c r="AY16" s="359"/>
      <c r="AZ16" s="359"/>
      <c r="BA16" s="359"/>
      <c r="BB16" s="359"/>
      <c r="BC16" s="359"/>
      <c r="BD16" s="359"/>
      <c r="BE16" s="359"/>
      <c r="BF16" s="571"/>
      <c r="BG16" s="572">
        <v>330</v>
      </c>
      <c r="BH16" s="456"/>
      <c r="BI16" s="456"/>
      <c r="BJ16" s="456"/>
      <c r="BK16" s="456"/>
      <c r="BL16" s="456"/>
      <c r="BM16" s="456"/>
      <c r="BN16" s="585"/>
      <c r="BO16" s="605">
        <v>0</v>
      </c>
      <c r="BP16" s="605"/>
      <c r="BQ16" s="605"/>
      <c r="BR16" s="605"/>
      <c r="BS16" s="606" t="s">
        <v>196</v>
      </c>
      <c r="BT16" s="606"/>
      <c r="BU16" s="606"/>
      <c r="BV16" s="606"/>
      <c r="BW16" s="606"/>
      <c r="BX16" s="606"/>
      <c r="BY16" s="606"/>
      <c r="BZ16" s="606"/>
      <c r="CA16" s="606"/>
      <c r="CB16" s="628"/>
      <c r="CD16" s="570" t="s">
        <v>350</v>
      </c>
      <c r="CE16" s="359"/>
      <c r="CF16" s="359"/>
      <c r="CG16" s="359"/>
      <c r="CH16" s="359"/>
      <c r="CI16" s="359"/>
      <c r="CJ16" s="359"/>
      <c r="CK16" s="359"/>
      <c r="CL16" s="359"/>
      <c r="CM16" s="359"/>
      <c r="CN16" s="359"/>
      <c r="CO16" s="359"/>
      <c r="CP16" s="359"/>
      <c r="CQ16" s="571"/>
      <c r="CR16" s="572">
        <v>30282</v>
      </c>
      <c r="CS16" s="456"/>
      <c r="CT16" s="456"/>
      <c r="CU16" s="456"/>
      <c r="CV16" s="456"/>
      <c r="CW16" s="456"/>
      <c r="CX16" s="456"/>
      <c r="CY16" s="585"/>
      <c r="CZ16" s="605">
        <v>0.3</v>
      </c>
      <c r="DA16" s="605"/>
      <c r="DB16" s="605"/>
      <c r="DC16" s="605"/>
      <c r="DD16" s="578" t="s">
        <v>196</v>
      </c>
      <c r="DE16" s="456"/>
      <c r="DF16" s="456"/>
      <c r="DG16" s="456"/>
      <c r="DH16" s="456"/>
      <c r="DI16" s="456"/>
      <c r="DJ16" s="456"/>
      <c r="DK16" s="456"/>
      <c r="DL16" s="456"/>
      <c r="DM16" s="456"/>
      <c r="DN16" s="456"/>
      <c r="DO16" s="456"/>
      <c r="DP16" s="585"/>
      <c r="DQ16" s="578">
        <v>24407</v>
      </c>
      <c r="DR16" s="456"/>
      <c r="DS16" s="456"/>
      <c r="DT16" s="456"/>
      <c r="DU16" s="456"/>
      <c r="DV16" s="456"/>
      <c r="DW16" s="456"/>
      <c r="DX16" s="456"/>
      <c r="DY16" s="456"/>
      <c r="DZ16" s="456"/>
      <c r="EA16" s="456"/>
      <c r="EB16" s="456"/>
      <c r="EC16" s="603"/>
    </row>
    <row r="17" spans="2:133" ht="11.25" customHeight="1" x14ac:dyDescent="0.15">
      <c r="B17" s="570" t="s">
        <v>351</v>
      </c>
      <c r="C17" s="359"/>
      <c r="D17" s="359"/>
      <c r="E17" s="359"/>
      <c r="F17" s="359"/>
      <c r="G17" s="359"/>
      <c r="H17" s="359"/>
      <c r="I17" s="359"/>
      <c r="J17" s="359"/>
      <c r="K17" s="359"/>
      <c r="L17" s="359"/>
      <c r="M17" s="359"/>
      <c r="N17" s="359"/>
      <c r="O17" s="359"/>
      <c r="P17" s="359"/>
      <c r="Q17" s="571"/>
      <c r="R17" s="572">
        <v>55025</v>
      </c>
      <c r="S17" s="456"/>
      <c r="T17" s="456"/>
      <c r="U17" s="456"/>
      <c r="V17" s="456"/>
      <c r="W17" s="456"/>
      <c r="X17" s="456"/>
      <c r="Y17" s="585"/>
      <c r="Z17" s="605">
        <v>0.6</v>
      </c>
      <c r="AA17" s="605"/>
      <c r="AB17" s="605"/>
      <c r="AC17" s="605"/>
      <c r="AD17" s="606">
        <v>55025</v>
      </c>
      <c r="AE17" s="606"/>
      <c r="AF17" s="606"/>
      <c r="AG17" s="606"/>
      <c r="AH17" s="606"/>
      <c r="AI17" s="606"/>
      <c r="AJ17" s="606"/>
      <c r="AK17" s="606"/>
      <c r="AL17" s="575">
        <v>1.2</v>
      </c>
      <c r="AM17" s="319"/>
      <c r="AN17" s="319"/>
      <c r="AO17" s="607"/>
      <c r="AP17" s="570" t="s">
        <v>352</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354</v>
      </c>
      <c r="CE17" s="359"/>
      <c r="CF17" s="359"/>
      <c r="CG17" s="359"/>
      <c r="CH17" s="359"/>
      <c r="CI17" s="359"/>
      <c r="CJ17" s="359"/>
      <c r="CK17" s="359"/>
      <c r="CL17" s="359"/>
      <c r="CM17" s="359"/>
      <c r="CN17" s="359"/>
      <c r="CO17" s="359"/>
      <c r="CP17" s="359"/>
      <c r="CQ17" s="571"/>
      <c r="CR17" s="572">
        <v>583324</v>
      </c>
      <c r="CS17" s="456"/>
      <c r="CT17" s="456"/>
      <c r="CU17" s="456"/>
      <c r="CV17" s="456"/>
      <c r="CW17" s="456"/>
      <c r="CX17" s="456"/>
      <c r="CY17" s="585"/>
      <c r="CZ17" s="605">
        <v>6.5</v>
      </c>
      <c r="DA17" s="605"/>
      <c r="DB17" s="605"/>
      <c r="DC17" s="605"/>
      <c r="DD17" s="578" t="s">
        <v>196</v>
      </c>
      <c r="DE17" s="456"/>
      <c r="DF17" s="456"/>
      <c r="DG17" s="456"/>
      <c r="DH17" s="456"/>
      <c r="DI17" s="456"/>
      <c r="DJ17" s="456"/>
      <c r="DK17" s="456"/>
      <c r="DL17" s="456"/>
      <c r="DM17" s="456"/>
      <c r="DN17" s="456"/>
      <c r="DO17" s="456"/>
      <c r="DP17" s="585"/>
      <c r="DQ17" s="578">
        <v>549790</v>
      </c>
      <c r="DR17" s="456"/>
      <c r="DS17" s="456"/>
      <c r="DT17" s="456"/>
      <c r="DU17" s="456"/>
      <c r="DV17" s="456"/>
      <c r="DW17" s="456"/>
      <c r="DX17" s="456"/>
      <c r="DY17" s="456"/>
      <c r="DZ17" s="456"/>
      <c r="EA17" s="456"/>
      <c r="EB17" s="456"/>
      <c r="EC17" s="603"/>
    </row>
    <row r="18" spans="2:133" ht="11.25" customHeight="1" x14ac:dyDescent="0.15">
      <c r="B18" s="570" t="s">
        <v>215</v>
      </c>
      <c r="C18" s="359"/>
      <c r="D18" s="359"/>
      <c r="E18" s="359"/>
      <c r="F18" s="359"/>
      <c r="G18" s="359"/>
      <c r="H18" s="359"/>
      <c r="I18" s="359"/>
      <c r="J18" s="359"/>
      <c r="K18" s="359"/>
      <c r="L18" s="359"/>
      <c r="M18" s="359"/>
      <c r="N18" s="359"/>
      <c r="O18" s="359"/>
      <c r="P18" s="359"/>
      <c r="Q18" s="571"/>
      <c r="R18" s="572">
        <v>9467</v>
      </c>
      <c r="S18" s="456"/>
      <c r="T18" s="456"/>
      <c r="U18" s="456"/>
      <c r="V18" s="456"/>
      <c r="W18" s="456"/>
      <c r="X18" s="456"/>
      <c r="Y18" s="585"/>
      <c r="Z18" s="605">
        <v>0.1</v>
      </c>
      <c r="AA18" s="605"/>
      <c r="AB18" s="605"/>
      <c r="AC18" s="605"/>
      <c r="AD18" s="606">
        <v>9467</v>
      </c>
      <c r="AE18" s="606"/>
      <c r="AF18" s="606"/>
      <c r="AG18" s="606"/>
      <c r="AH18" s="606"/>
      <c r="AI18" s="606"/>
      <c r="AJ18" s="606"/>
      <c r="AK18" s="606"/>
      <c r="AL18" s="575">
        <v>0.2</v>
      </c>
      <c r="AM18" s="319"/>
      <c r="AN18" s="319"/>
      <c r="AO18" s="607"/>
      <c r="AP18" s="570" t="s">
        <v>97</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355</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x14ac:dyDescent="0.15">
      <c r="B19" s="570" t="s">
        <v>358</v>
      </c>
      <c r="C19" s="359"/>
      <c r="D19" s="359"/>
      <c r="E19" s="359"/>
      <c r="F19" s="359"/>
      <c r="G19" s="359"/>
      <c r="H19" s="359"/>
      <c r="I19" s="359"/>
      <c r="J19" s="359"/>
      <c r="K19" s="359"/>
      <c r="L19" s="359"/>
      <c r="M19" s="359"/>
      <c r="N19" s="359"/>
      <c r="O19" s="359"/>
      <c r="P19" s="359"/>
      <c r="Q19" s="571"/>
      <c r="R19" s="572">
        <v>44610</v>
      </c>
      <c r="S19" s="456"/>
      <c r="T19" s="456"/>
      <c r="U19" s="456"/>
      <c r="V19" s="456"/>
      <c r="W19" s="456"/>
      <c r="X19" s="456"/>
      <c r="Y19" s="585"/>
      <c r="Z19" s="605">
        <v>0.5</v>
      </c>
      <c r="AA19" s="605"/>
      <c r="AB19" s="605"/>
      <c r="AC19" s="605"/>
      <c r="AD19" s="606">
        <v>44610</v>
      </c>
      <c r="AE19" s="606"/>
      <c r="AF19" s="606"/>
      <c r="AG19" s="606"/>
      <c r="AH19" s="606"/>
      <c r="AI19" s="606"/>
      <c r="AJ19" s="606"/>
      <c r="AK19" s="606"/>
      <c r="AL19" s="575">
        <v>1</v>
      </c>
      <c r="AM19" s="319"/>
      <c r="AN19" s="319"/>
      <c r="AO19" s="607"/>
      <c r="AP19" s="570" t="s">
        <v>253</v>
      </c>
      <c r="AQ19" s="359"/>
      <c r="AR19" s="359"/>
      <c r="AS19" s="359"/>
      <c r="AT19" s="359"/>
      <c r="AU19" s="359"/>
      <c r="AV19" s="359"/>
      <c r="AW19" s="359"/>
      <c r="AX19" s="359"/>
      <c r="AY19" s="359"/>
      <c r="AZ19" s="359"/>
      <c r="BA19" s="359"/>
      <c r="BB19" s="359"/>
      <c r="BC19" s="359"/>
      <c r="BD19" s="359"/>
      <c r="BE19" s="359"/>
      <c r="BF19" s="571"/>
      <c r="BG19" s="572" t="s">
        <v>196</v>
      </c>
      <c r="BH19" s="456"/>
      <c r="BI19" s="456"/>
      <c r="BJ19" s="456"/>
      <c r="BK19" s="456"/>
      <c r="BL19" s="456"/>
      <c r="BM19" s="456"/>
      <c r="BN19" s="585"/>
      <c r="BO19" s="605" t="s">
        <v>196</v>
      </c>
      <c r="BP19" s="605"/>
      <c r="BQ19" s="605"/>
      <c r="BR19" s="605"/>
      <c r="BS19" s="606" t="s">
        <v>196</v>
      </c>
      <c r="BT19" s="606"/>
      <c r="BU19" s="606"/>
      <c r="BV19" s="606"/>
      <c r="BW19" s="606"/>
      <c r="BX19" s="606"/>
      <c r="BY19" s="606"/>
      <c r="BZ19" s="606"/>
      <c r="CA19" s="606"/>
      <c r="CB19" s="628"/>
      <c r="CD19" s="570" t="s">
        <v>359</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x14ac:dyDescent="0.15">
      <c r="B20" s="622" t="s">
        <v>360</v>
      </c>
      <c r="C20" s="623"/>
      <c r="D20" s="623"/>
      <c r="E20" s="623"/>
      <c r="F20" s="623"/>
      <c r="G20" s="623"/>
      <c r="H20" s="623"/>
      <c r="I20" s="623"/>
      <c r="J20" s="623"/>
      <c r="K20" s="623"/>
      <c r="L20" s="623"/>
      <c r="M20" s="623"/>
      <c r="N20" s="623"/>
      <c r="O20" s="623"/>
      <c r="P20" s="623"/>
      <c r="Q20" s="624"/>
      <c r="R20" s="572">
        <v>948</v>
      </c>
      <c r="S20" s="456"/>
      <c r="T20" s="456"/>
      <c r="U20" s="456"/>
      <c r="V20" s="456"/>
      <c r="W20" s="456"/>
      <c r="X20" s="456"/>
      <c r="Y20" s="585"/>
      <c r="Z20" s="605">
        <v>0</v>
      </c>
      <c r="AA20" s="605"/>
      <c r="AB20" s="605"/>
      <c r="AC20" s="605"/>
      <c r="AD20" s="606">
        <v>948</v>
      </c>
      <c r="AE20" s="606"/>
      <c r="AF20" s="606"/>
      <c r="AG20" s="606"/>
      <c r="AH20" s="606"/>
      <c r="AI20" s="606"/>
      <c r="AJ20" s="606"/>
      <c r="AK20" s="606"/>
      <c r="AL20" s="575">
        <v>0</v>
      </c>
      <c r="AM20" s="319"/>
      <c r="AN20" s="319"/>
      <c r="AO20" s="607"/>
      <c r="AP20" s="570" t="s">
        <v>361</v>
      </c>
      <c r="AQ20" s="359"/>
      <c r="AR20" s="359"/>
      <c r="AS20" s="359"/>
      <c r="AT20" s="359"/>
      <c r="AU20" s="359"/>
      <c r="AV20" s="359"/>
      <c r="AW20" s="359"/>
      <c r="AX20" s="359"/>
      <c r="AY20" s="359"/>
      <c r="AZ20" s="359"/>
      <c r="BA20" s="359"/>
      <c r="BB20" s="359"/>
      <c r="BC20" s="359"/>
      <c r="BD20" s="359"/>
      <c r="BE20" s="359"/>
      <c r="BF20" s="571"/>
      <c r="BG20" s="572" t="s">
        <v>196</v>
      </c>
      <c r="BH20" s="456"/>
      <c r="BI20" s="456"/>
      <c r="BJ20" s="456"/>
      <c r="BK20" s="456"/>
      <c r="BL20" s="456"/>
      <c r="BM20" s="456"/>
      <c r="BN20" s="585"/>
      <c r="BO20" s="605" t="s">
        <v>196</v>
      </c>
      <c r="BP20" s="605"/>
      <c r="BQ20" s="605"/>
      <c r="BR20" s="605"/>
      <c r="BS20" s="606" t="s">
        <v>196</v>
      </c>
      <c r="BT20" s="606"/>
      <c r="BU20" s="606"/>
      <c r="BV20" s="606"/>
      <c r="BW20" s="606"/>
      <c r="BX20" s="606"/>
      <c r="BY20" s="606"/>
      <c r="BZ20" s="606"/>
      <c r="CA20" s="606"/>
      <c r="CB20" s="628"/>
      <c r="CD20" s="570" t="s">
        <v>185</v>
      </c>
      <c r="CE20" s="359"/>
      <c r="CF20" s="359"/>
      <c r="CG20" s="359"/>
      <c r="CH20" s="359"/>
      <c r="CI20" s="359"/>
      <c r="CJ20" s="359"/>
      <c r="CK20" s="359"/>
      <c r="CL20" s="359"/>
      <c r="CM20" s="359"/>
      <c r="CN20" s="359"/>
      <c r="CO20" s="359"/>
      <c r="CP20" s="359"/>
      <c r="CQ20" s="571"/>
      <c r="CR20" s="572">
        <v>8937845</v>
      </c>
      <c r="CS20" s="456"/>
      <c r="CT20" s="456"/>
      <c r="CU20" s="456"/>
      <c r="CV20" s="456"/>
      <c r="CW20" s="456"/>
      <c r="CX20" s="456"/>
      <c r="CY20" s="585"/>
      <c r="CZ20" s="605">
        <v>100</v>
      </c>
      <c r="DA20" s="605"/>
      <c r="DB20" s="605"/>
      <c r="DC20" s="605"/>
      <c r="DD20" s="578">
        <v>1689127</v>
      </c>
      <c r="DE20" s="456"/>
      <c r="DF20" s="456"/>
      <c r="DG20" s="456"/>
      <c r="DH20" s="456"/>
      <c r="DI20" s="456"/>
      <c r="DJ20" s="456"/>
      <c r="DK20" s="456"/>
      <c r="DL20" s="456"/>
      <c r="DM20" s="456"/>
      <c r="DN20" s="456"/>
      <c r="DO20" s="456"/>
      <c r="DP20" s="585"/>
      <c r="DQ20" s="578">
        <v>5130573</v>
      </c>
      <c r="DR20" s="456"/>
      <c r="DS20" s="456"/>
      <c r="DT20" s="456"/>
      <c r="DU20" s="456"/>
      <c r="DV20" s="456"/>
      <c r="DW20" s="456"/>
      <c r="DX20" s="456"/>
      <c r="DY20" s="456"/>
      <c r="DZ20" s="456"/>
      <c r="EA20" s="456"/>
      <c r="EB20" s="456"/>
      <c r="EC20" s="603"/>
    </row>
    <row r="21" spans="2:133" ht="11.25" customHeight="1" x14ac:dyDescent="0.15">
      <c r="B21" s="570" t="s">
        <v>337</v>
      </c>
      <c r="C21" s="359"/>
      <c r="D21" s="359"/>
      <c r="E21" s="359"/>
      <c r="F21" s="359"/>
      <c r="G21" s="359"/>
      <c r="H21" s="359"/>
      <c r="I21" s="359"/>
      <c r="J21" s="359"/>
      <c r="K21" s="359"/>
      <c r="L21" s="359"/>
      <c r="M21" s="359"/>
      <c r="N21" s="359"/>
      <c r="O21" s="359"/>
      <c r="P21" s="359"/>
      <c r="Q21" s="571"/>
      <c r="R21" s="572">
        <v>3285356</v>
      </c>
      <c r="S21" s="456"/>
      <c r="T21" s="456"/>
      <c r="U21" s="456"/>
      <c r="V21" s="456"/>
      <c r="W21" s="456"/>
      <c r="X21" s="456"/>
      <c r="Y21" s="585"/>
      <c r="Z21" s="605">
        <v>35.1</v>
      </c>
      <c r="AA21" s="605"/>
      <c r="AB21" s="605"/>
      <c r="AC21" s="605"/>
      <c r="AD21" s="606">
        <v>2784207</v>
      </c>
      <c r="AE21" s="606"/>
      <c r="AF21" s="606"/>
      <c r="AG21" s="606"/>
      <c r="AH21" s="606"/>
      <c r="AI21" s="606"/>
      <c r="AJ21" s="606"/>
      <c r="AK21" s="606"/>
      <c r="AL21" s="575">
        <v>62.9</v>
      </c>
      <c r="AM21" s="319"/>
      <c r="AN21" s="319"/>
      <c r="AO21" s="607"/>
      <c r="AP21" s="570" t="s">
        <v>363</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15">
      <c r="B22" s="570" t="s">
        <v>292</v>
      </c>
      <c r="C22" s="359"/>
      <c r="D22" s="359"/>
      <c r="E22" s="359"/>
      <c r="F22" s="359"/>
      <c r="G22" s="359"/>
      <c r="H22" s="359"/>
      <c r="I22" s="359"/>
      <c r="J22" s="359"/>
      <c r="K22" s="359"/>
      <c r="L22" s="359"/>
      <c r="M22" s="359"/>
      <c r="N22" s="359"/>
      <c r="O22" s="359"/>
      <c r="P22" s="359"/>
      <c r="Q22" s="571"/>
      <c r="R22" s="572">
        <v>2784207</v>
      </c>
      <c r="S22" s="456"/>
      <c r="T22" s="456"/>
      <c r="U22" s="456"/>
      <c r="V22" s="456"/>
      <c r="W22" s="456"/>
      <c r="X22" s="456"/>
      <c r="Y22" s="585"/>
      <c r="Z22" s="605">
        <v>29.8</v>
      </c>
      <c r="AA22" s="605"/>
      <c r="AB22" s="605"/>
      <c r="AC22" s="605"/>
      <c r="AD22" s="606">
        <v>2784207</v>
      </c>
      <c r="AE22" s="606"/>
      <c r="AF22" s="606"/>
      <c r="AG22" s="606"/>
      <c r="AH22" s="606"/>
      <c r="AI22" s="606"/>
      <c r="AJ22" s="606"/>
      <c r="AK22" s="606"/>
      <c r="AL22" s="575">
        <v>62.9</v>
      </c>
      <c r="AM22" s="319"/>
      <c r="AN22" s="319"/>
      <c r="AO22" s="607"/>
      <c r="AP22" s="570" t="s">
        <v>365</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366</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15">
      <c r="B23" s="570" t="s">
        <v>289</v>
      </c>
      <c r="C23" s="359"/>
      <c r="D23" s="359"/>
      <c r="E23" s="359"/>
      <c r="F23" s="359"/>
      <c r="G23" s="359"/>
      <c r="H23" s="359"/>
      <c r="I23" s="359"/>
      <c r="J23" s="359"/>
      <c r="K23" s="359"/>
      <c r="L23" s="359"/>
      <c r="M23" s="359"/>
      <c r="N23" s="359"/>
      <c r="O23" s="359"/>
      <c r="P23" s="359"/>
      <c r="Q23" s="571"/>
      <c r="R23" s="572">
        <v>501149</v>
      </c>
      <c r="S23" s="456"/>
      <c r="T23" s="456"/>
      <c r="U23" s="456"/>
      <c r="V23" s="456"/>
      <c r="W23" s="456"/>
      <c r="X23" s="456"/>
      <c r="Y23" s="585"/>
      <c r="Z23" s="605">
        <v>5.4</v>
      </c>
      <c r="AA23" s="605"/>
      <c r="AB23" s="605"/>
      <c r="AC23" s="605"/>
      <c r="AD23" s="606" t="s">
        <v>196</v>
      </c>
      <c r="AE23" s="606"/>
      <c r="AF23" s="606"/>
      <c r="AG23" s="606"/>
      <c r="AH23" s="606"/>
      <c r="AI23" s="606"/>
      <c r="AJ23" s="606"/>
      <c r="AK23" s="606"/>
      <c r="AL23" s="575" t="s">
        <v>196</v>
      </c>
      <c r="AM23" s="319"/>
      <c r="AN23" s="319"/>
      <c r="AO23" s="607"/>
      <c r="AP23" s="570" t="s">
        <v>117</v>
      </c>
      <c r="AQ23" s="629"/>
      <c r="AR23" s="629"/>
      <c r="AS23" s="629"/>
      <c r="AT23" s="629"/>
      <c r="AU23" s="629"/>
      <c r="AV23" s="629"/>
      <c r="AW23" s="629"/>
      <c r="AX23" s="629"/>
      <c r="AY23" s="629"/>
      <c r="AZ23" s="629"/>
      <c r="BA23" s="629"/>
      <c r="BB23" s="629"/>
      <c r="BC23" s="629"/>
      <c r="BD23" s="629"/>
      <c r="BE23" s="629"/>
      <c r="BF23" s="630"/>
      <c r="BG23" s="572" t="s">
        <v>196</v>
      </c>
      <c r="BH23" s="456"/>
      <c r="BI23" s="456"/>
      <c r="BJ23" s="456"/>
      <c r="BK23" s="456"/>
      <c r="BL23" s="456"/>
      <c r="BM23" s="456"/>
      <c r="BN23" s="585"/>
      <c r="BO23" s="605" t="s">
        <v>196</v>
      </c>
      <c r="BP23" s="605"/>
      <c r="BQ23" s="605"/>
      <c r="BR23" s="605"/>
      <c r="BS23" s="606" t="s">
        <v>196</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367</v>
      </c>
      <c r="CS23" s="486"/>
      <c r="CT23" s="486"/>
      <c r="CU23" s="486"/>
      <c r="CV23" s="486"/>
      <c r="CW23" s="486"/>
      <c r="CX23" s="486"/>
      <c r="CY23" s="528"/>
      <c r="CZ23" s="485" t="s">
        <v>371</v>
      </c>
      <c r="DA23" s="486"/>
      <c r="DB23" s="486"/>
      <c r="DC23" s="528"/>
      <c r="DD23" s="485" t="s">
        <v>295</v>
      </c>
      <c r="DE23" s="486"/>
      <c r="DF23" s="486"/>
      <c r="DG23" s="486"/>
      <c r="DH23" s="486"/>
      <c r="DI23" s="486"/>
      <c r="DJ23" s="486"/>
      <c r="DK23" s="528"/>
      <c r="DL23" s="631" t="s">
        <v>373</v>
      </c>
      <c r="DM23" s="632"/>
      <c r="DN23" s="632"/>
      <c r="DO23" s="632"/>
      <c r="DP23" s="632"/>
      <c r="DQ23" s="632"/>
      <c r="DR23" s="632"/>
      <c r="DS23" s="632"/>
      <c r="DT23" s="632"/>
      <c r="DU23" s="632"/>
      <c r="DV23" s="633"/>
      <c r="DW23" s="485" t="s">
        <v>374</v>
      </c>
      <c r="DX23" s="486"/>
      <c r="DY23" s="486"/>
      <c r="DZ23" s="486"/>
      <c r="EA23" s="486"/>
      <c r="EB23" s="486"/>
      <c r="EC23" s="528"/>
    </row>
    <row r="24" spans="2:133" ht="11.25" customHeight="1" x14ac:dyDescent="0.15">
      <c r="B24" s="570" t="s">
        <v>375</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376</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377</v>
      </c>
      <c r="CE24" s="615"/>
      <c r="CF24" s="615"/>
      <c r="CG24" s="615"/>
      <c r="CH24" s="615"/>
      <c r="CI24" s="615"/>
      <c r="CJ24" s="615"/>
      <c r="CK24" s="615"/>
      <c r="CL24" s="615"/>
      <c r="CM24" s="615"/>
      <c r="CN24" s="615"/>
      <c r="CO24" s="615"/>
      <c r="CP24" s="615"/>
      <c r="CQ24" s="616"/>
      <c r="CR24" s="611">
        <v>3177413</v>
      </c>
      <c r="CS24" s="612"/>
      <c r="CT24" s="612"/>
      <c r="CU24" s="612"/>
      <c r="CV24" s="612"/>
      <c r="CW24" s="612"/>
      <c r="CX24" s="612"/>
      <c r="CY24" s="634"/>
      <c r="CZ24" s="635">
        <v>35.6</v>
      </c>
      <c r="DA24" s="618"/>
      <c r="DB24" s="618"/>
      <c r="DC24" s="636"/>
      <c r="DD24" s="637">
        <v>2222149</v>
      </c>
      <c r="DE24" s="612"/>
      <c r="DF24" s="612"/>
      <c r="DG24" s="612"/>
      <c r="DH24" s="612"/>
      <c r="DI24" s="612"/>
      <c r="DJ24" s="612"/>
      <c r="DK24" s="634"/>
      <c r="DL24" s="637">
        <v>1991640</v>
      </c>
      <c r="DM24" s="612"/>
      <c r="DN24" s="612"/>
      <c r="DO24" s="612"/>
      <c r="DP24" s="612"/>
      <c r="DQ24" s="612"/>
      <c r="DR24" s="612"/>
      <c r="DS24" s="612"/>
      <c r="DT24" s="612"/>
      <c r="DU24" s="612"/>
      <c r="DV24" s="634"/>
      <c r="DW24" s="635">
        <v>44.9</v>
      </c>
      <c r="DX24" s="618"/>
      <c r="DY24" s="618"/>
      <c r="DZ24" s="618"/>
      <c r="EA24" s="618"/>
      <c r="EB24" s="618"/>
      <c r="EC24" s="638"/>
    </row>
    <row r="25" spans="2:133" ht="11.25" customHeight="1" x14ac:dyDescent="0.15">
      <c r="B25" s="570" t="s">
        <v>77</v>
      </c>
      <c r="C25" s="359"/>
      <c r="D25" s="359"/>
      <c r="E25" s="359"/>
      <c r="F25" s="359"/>
      <c r="G25" s="359"/>
      <c r="H25" s="359"/>
      <c r="I25" s="359"/>
      <c r="J25" s="359"/>
      <c r="K25" s="359"/>
      <c r="L25" s="359"/>
      <c r="M25" s="359"/>
      <c r="N25" s="359"/>
      <c r="O25" s="359"/>
      <c r="P25" s="359"/>
      <c r="Q25" s="571"/>
      <c r="R25" s="572">
        <v>4922384</v>
      </c>
      <c r="S25" s="456"/>
      <c r="T25" s="456"/>
      <c r="U25" s="456"/>
      <c r="V25" s="456"/>
      <c r="W25" s="456"/>
      <c r="X25" s="456"/>
      <c r="Y25" s="585"/>
      <c r="Z25" s="605">
        <v>52.7</v>
      </c>
      <c r="AA25" s="605"/>
      <c r="AB25" s="605"/>
      <c r="AC25" s="605"/>
      <c r="AD25" s="606">
        <v>4421235</v>
      </c>
      <c r="AE25" s="606"/>
      <c r="AF25" s="606"/>
      <c r="AG25" s="606"/>
      <c r="AH25" s="606"/>
      <c r="AI25" s="606"/>
      <c r="AJ25" s="606"/>
      <c r="AK25" s="606"/>
      <c r="AL25" s="575">
        <v>99.9</v>
      </c>
      <c r="AM25" s="319"/>
      <c r="AN25" s="319"/>
      <c r="AO25" s="607"/>
      <c r="AP25" s="570" t="s">
        <v>270</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1338296</v>
      </c>
      <c r="CS25" s="573"/>
      <c r="CT25" s="573"/>
      <c r="CU25" s="573"/>
      <c r="CV25" s="573"/>
      <c r="CW25" s="573"/>
      <c r="CX25" s="573"/>
      <c r="CY25" s="574"/>
      <c r="CZ25" s="575">
        <v>15</v>
      </c>
      <c r="DA25" s="576"/>
      <c r="DB25" s="576"/>
      <c r="DC25" s="577"/>
      <c r="DD25" s="578">
        <v>1224761</v>
      </c>
      <c r="DE25" s="573"/>
      <c r="DF25" s="573"/>
      <c r="DG25" s="573"/>
      <c r="DH25" s="573"/>
      <c r="DI25" s="573"/>
      <c r="DJ25" s="573"/>
      <c r="DK25" s="574"/>
      <c r="DL25" s="578">
        <v>1168092</v>
      </c>
      <c r="DM25" s="573"/>
      <c r="DN25" s="573"/>
      <c r="DO25" s="573"/>
      <c r="DP25" s="573"/>
      <c r="DQ25" s="573"/>
      <c r="DR25" s="573"/>
      <c r="DS25" s="573"/>
      <c r="DT25" s="573"/>
      <c r="DU25" s="573"/>
      <c r="DV25" s="574"/>
      <c r="DW25" s="575">
        <v>26.3</v>
      </c>
      <c r="DX25" s="576"/>
      <c r="DY25" s="576"/>
      <c r="DZ25" s="576"/>
      <c r="EA25" s="576"/>
      <c r="EB25" s="576"/>
      <c r="EC25" s="604"/>
    </row>
    <row r="26" spans="2:133" ht="11.25" customHeight="1" x14ac:dyDescent="0.15">
      <c r="B26" s="570" t="s">
        <v>380</v>
      </c>
      <c r="C26" s="359"/>
      <c r="D26" s="359"/>
      <c r="E26" s="359"/>
      <c r="F26" s="359"/>
      <c r="G26" s="359"/>
      <c r="H26" s="359"/>
      <c r="I26" s="359"/>
      <c r="J26" s="359"/>
      <c r="K26" s="359"/>
      <c r="L26" s="359"/>
      <c r="M26" s="359"/>
      <c r="N26" s="359"/>
      <c r="O26" s="359"/>
      <c r="P26" s="359"/>
      <c r="Q26" s="571"/>
      <c r="R26" s="572">
        <v>643</v>
      </c>
      <c r="S26" s="456"/>
      <c r="T26" s="456"/>
      <c r="U26" s="456"/>
      <c r="V26" s="456"/>
      <c r="W26" s="456"/>
      <c r="X26" s="456"/>
      <c r="Y26" s="585"/>
      <c r="Z26" s="605">
        <v>0</v>
      </c>
      <c r="AA26" s="605"/>
      <c r="AB26" s="605"/>
      <c r="AC26" s="605"/>
      <c r="AD26" s="606">
        <v>643</v>
      </c>
      <c r="AE26" s="606"/>
      <c r="AF26" s="606"/>
      <c r="AG26" s="606"/>
      <c r="AH26" s="606"/>
      <c r="AI26" s="606"/>
      <c r="AJ26" s="606"/>
      <c r="AK26" s="606"/>
      <c r="AL26" s="575">
        <v>0</v>
      </c>
      <c r="AM26" s="319"/>
      <c r="AN26" s="319"/>
      <c r="AO26" s="607"/>
      <c r="AP26" s="570" t="s">
        <v>383</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120</v>
      </c>
      <c r="CE26" s="359"/>
      <c r="CF26" s="359"/>
      <c r="CG26" s="359"/>
      <c r="CH26" s="359"/>
      <c r="CI26" s="359"/>
      <c r="CJ26" s="359"/>
      <c r="CK26" s="359"/>
      <c r="CL26" s="359"/>
      <c r="CM26" s="359"/>
      <c r="CN26" s="359"/>
      <c r="CO26" s="359"/>
      <c r="CP26" s="359"/>
      <c r="CQ26" s="571"/>
      <c r="CR26" s="572">
        <v>700367</v>
      </c>
      <c r="CS26" s="456"/>
      <c r="CT26" s="456"/>
      <c r="CU26" s="456"/>
      <c r="CV26" s="456"/>
      <c r="CW26" s="456"/>
      <c r="CX26" s="456"/>
      <c r="CY26" s="585"/>
      <c r="CZ26" s="575">
        <v>7.8</v>
      </c>
      <c r="DA26" s="576"/>
      <c r="DB26" s="576"/>
      <c r="DC26" s="577"/>
      <c r="DD26" s="578">
        <v>652967</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x14ac:dyDescent="0.15">
      <c r="B27" s="570" t="s">
        <v>151</v>
      </c>
      <c r="C27" s="359"/>
      <c r="D27" s="359"/>
      <c r="E27" s="359"/>
      <c r="F27" s="359"/>
      <c r="G27" s="359"/>
      <c r="H27" s="359"/>
      <c r="I27" s="359"/>
      <c r="J27" s="359"/>
      <c r="K27" s="359"/>
      <c r="L27" s="359"/>
      <c r="M27" s="359"/>
      <c r="N27" s="359"/>
      <c r="O27" s="359"/>
      <c r="P27" s="359"/>
      <c r="Q27" s="571"/>
      <c r="R27" s="572">
        <v>54506</v>
      </c>
      <c r="S27" s="456"/>
      <c r="T27" s="456"/>
      <c r="U27" s="456"/>
      <c r="V27" s="456"/>
      <c r="W27" s="456"/>
      <c r="X27" s="456"/>
      <c r="Y27" s="585"/>
      <c r="Z27" s="605">
        <v>0.6</v>
      </c>
      <c r="AA27" s="605"/>
      <c r="AB27" s="605"/>
      <c r="AC27" s="605"/>
      <c r="AD27" s="606" t="s">
        <v>196</v>
      </c>
      <c r="AE27" s="606"/>
      <c r="AF27" s="606"/>
      <c r="AG27" s="606"/>
      <c r="AH27" s="606"/>
      <c r="AI27" s="606"/>
      <c r="AJ27" s="606"/>
      <c r="AK27" s="606"/>
      <c r="AL27" s="575" t="s">
        <v>196</v>
      </c>
      <c r="AM27" s="319"/>
      <c r="AN27" s="319"/>
      <c r="AO27" s="607"/>
      <c r="AP27" s="570" t="s">
        <v>384</v>
      </c>
      <c r="AQ27" s="359"/>
      <c r="AR27" s="359"/>
      <c r="AS27" s="359"/>
      <c r="AT27" s="359"/>
      <c r="AU27" s="359"/>
      <c r="AV27" s="359"/>
      <c r="AW27" s="359"/>
      <c r="AX27" s="359"/>
      <c r="AY27" s="359"/>
      <c r="AZ27" s="359"/>
      <c r="BA27" s="359"/>
      <c r="BB27" s="359"/>
      <c r="BC27" s="359"/>
      <c r="BD27" s="359"/>
      <c r="BE27" s="359"/>
      <c r="BF27" s="571"/>
      <c r="BG27" s="572">
        <v>1129840</v>
      </c>
      <c r="BH27" s="456"/>
      <c r="BI27" s="456"/>
      <c r="BJ27" s="456"/>
      <c r="BK27" s="456"/>
      <c r="BL27" s="456"/>
      <c r="BM27" s="456"/>
      <c r="BN27" s="585"/>
      <c r="BO27" s="605">
        <v>100</v>
      </c>
      <c r="BP27" s="605"/>
      <c r="BQ27" s="605"/>
      <c r="BR27" s="605"/>
      <c r="BS27" s="606">
        <v>1928</v>
      </c>
      <c r="BT27" s="606"/>
      <c r="BU27" s="606"/>
      <c r="BV27" s="606"/>
      <c r="BW27" s="606"/>
      <c r="BX27" s="606"/>
      <c r="BY27" s="606"/>
      <c r="BZ27" s="606"/>
      <c r="CA27" s="606"/>
      <c r="CB27" s="628"/>
      <c r="CD27" s="570" t="s">
        <v>217</v>
      </c>
      <c r="CE27" s="359"/>
      <c r="CF27" s="359"/>
      <c r="CG27" s="359"/>
      <c r="CH27" s="359"/>
      <c r="CI27" s="359"/>
      <c r="CJ27" s="359"/>
      <c r="CK27" s="359"/>
      <c r="CL27" s="359"/>
      <c r="CM27" s="359"/>
      <c r="CN27" s="359"/>
      <c r="CO27" s="359"/>
      <c r="CP27" s="359"/>
      <c r="CQ27" s="571"/>
      <c r="CR27" s="572">
        <v>1255793</v>
      </c>
      <c r="CS27" s="573"/>
      <c r="CT27" s="573"/>
      <c r="CU27" s="573"/>
      <c r="CV27" s="573"/>
      <c r="CW27" s="573"/>
      <c r="CX27" s="573"/>
      <c r="CY27" s="574"/>
      <c r="CZ27" s="575">
        <v>14.1</v>
      </c>
      <c r="DA27" s="576"/>
      <c r="DB27" s="576"/>
      <c r="DC27" s="577"/>
      <c r="DD27" s="578">
        <v>447598</v>
      </c>
      <c r="DE27" s="573"/>
      <c r="DF27" s="573"/>
      <c r="DG27" s="573"/>
      <c r="DH27" s="573"/>
      <c r="DI27" s="573"/>
      <c r="DJ27" s="573"/>
      <c r="DK27" s="574"/>
      <c r="DL27" s="578">
        <v>273758</v>
      </c>
      <c r="DM27" s="573"/>
      <c r="DN27" s="573"/>
      <c r="DO27" s="573"/>
      <c r="DP27" s="573"/>
      <c r="DQ27" s="573"/>
      <c r="DR27" s="573"/>
      <c r="DS27" s="573"/>
      <c r="DT27" s="573"/>
      <c r="DU27" s="573"/>
      <c r="DV27" s="574"/>
      <c r="DW27" s="575">
        <v>6.2</v>
      </c>
      <c r="DX27" s="576"/>
      <c r="DY27" s="576"/>
      <c r="DZ27" s="576"/>
      <c r="EA27" s="576"/>
      <c r="EB27" s="576"/>
      <c r="EC27" s="604"/>
    </row>
    <row r="28" spans="2:133" ht="11.25" customHeight="1" x14ac:dyDescent="0.15">
      <c r="B28" s="570" t="s">
        <v>157</v>
      </c>
      <c r="C28" s="359"/>
      <c r="D28" s="359"/>
      <c r="E28" s="359"/>
      <c r="F28" s="359"/>
      <c r="G28" s="359"/>
      <c r="H28" s="359"/>
      <c r="I28" s="359"/>
      <c r="J28" s="359"/>
      <c r="K28" s="359"/>
      <c r="L28" s="359"/>
      <c r="M28" s="359"/>
      <c r="N28" s="359"/>
      <c r="O28" s="359"/>
      <c r="P28" s="359"/>
      <c r="Q28" s="571"/>
      <c r="R28" s="572">
        <v>76010</v>
      </c>
      <c r="S28" s="456"/>
      <c r="T28" s="456"/>
      <c r="U28" s="456"/>
      <c r="V28" s="456"/>
      <c r="W28" s="456"/>
      <c r="X28" s="456"/>
      <c r="Y28" s="585"/>
      <c r="Z28" s="605">
        <v>0.8</v>
      </c>
      <c r="AA28" s="605"/>
      <c r="AB28" s="605"/>
      <c r="AC28" s="605"/>
      <c r="AD28" s="606">
        <v>866</v>
      </c>
      <c r="AE28" s="606"/>
      <c r="AF28" s="606"/>
      <c r="AG28" s="606"/>
      <c r="AH28" s="606"/>
      <c r="AI28" s="606"/>
      <c r="AJ28" s="606"/>
      <c r="AK28" s="606"/>
      <c r="AL28" s="575">
        <v>0</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378</v>
      </c>
      <c r="CE28" s="359"/>
      <c r="CF28" s="359"/>
      <c r="CG28" s="359"/>
      <c r="CH28" s="359"/>
      <c r="CI28" s="359"/>
      <c r="CJ28" s="359"/>
      <c r="CK28" s="359"/>
      <c r="CL28" s="359"/>
      <c r="CM28" s="359"/>
      <c r="CN28" s="359"/>
      <c r="CO28" s="359"/>
      <c r="CP28" s="359"/>
      <c r="CQ28" s="571"/>
      <c r="CR28" s="572">
        <v>583324</v>
      </c>
      <c r="CS28" s="456"/>
      <c r="CT28" s="456"/>
      <c r="CU28" s="456"/>
      <c r="CV28" s="456"/>
      <c r="CW28" s="456"/>
      <c r="CX28" s="456"/>
      <c r="CY28" s="585"/>
      <c r="CZ28" s="575">
        <v>6.5</v>
      </c>
      <c r="DA28" s="576"/>
      <c r="DB28" s="576"/>
      <c r="DC28" s="577"/>
      <c r="DD28" s="578">
        <v>549790</v>
      </c>
      <c r="DE28" s="456"/>
      <c r="DF28" s="456"/>
      <c r="DG28" s="456"/>
      <c r="DH28" s="456"/>
      <c r="DI28" s="456"/>
      <c r="DJ28" s="456"/>
      <c r="DK28" s="585"/>
      <c r="DL28" s="578">
        <v>549790</v>
      </c>
      <c r="DM28" s="456"/>
      <c r="DN28" s="456"/>
      <c r="DO28" s="456"/>
      <c r="DP28" s="456"/>
      <c r="DQ28" s="456"/>
      <c r="DR28" s="456"/>
      <c r="DS28" s="456"/>
      <c r="DT28" s="456"/>
      <c r="DU28" s="456"/>
      <c r="DV28" s="585"/>
      <c r="DW28" s="575">
        <v>12.4</v>
      </c>
      <c r="DX28" s="576"/>
      <c r="DY28" s="576"/>
      <c r="DZ28" s="576"/>
      <c r="EA28" s="576"/>
      <c r="EB28" s="576"/>
      <c r="EC28" s="604"/>
    </row>
    <row r="29" spans="2:133" ht="11.25" customHeight="1" x14ac:dyDescent="0.15">
      <c r="B29" s="570" t="s">
        <v>18</v>
      </c>
      <c r="C29" s="359"/>
      <c r="D29" s="359"/>
      <c r="E29" s="359"/>
      <c r="F29" s="359"/>
      <c r="G29" s="359"/>
      <c r="H29" s="359"/>
      <c r="I29" s="359"/>
      <c r="J29" s="359"/>
      <c r="K29" s="359"/>
      <c r="L29" s="359"/>
      <c r="M29" s="359"/>
      <c r="N29" s="359"/>
      <c r="O29" s="359"/>
      <c r="P29" s="359"/>
      <c r="Q29" s="571"/>
      <c r="R29" s="572">
        <v>5912</v>
      </c>
      <c r="S29" s="456"/>
      <c r="T29" s="456"/>
      <c r="U29" s="456"/>
      <c r="V29" s="456"/>
      <c r="W29" s="456"/>
      <c r="X29" s="456"/>
      <c r="Y29" s="585"/>
      <c r="Z29" s="605">
        <v>0.1</v>
      </c>
      <c r="AA29" s="605"/>
      <c r="AB29" s="605"/>
      <c r="AC29" s="605"/>
      <c r="AD29" s="606" t="s">
        <v>196</v>
      </c>
      <c r="AE29" s="606"/>
      <c r="AF29" s="606"/>
      <c r="AG29" s="606"/>
      <c r="AH29" s="606"/>
      <c r="AI29" s="606"/>
      <c r="AJ29" s="606"/>
      <c r="AK29" s="606"/>
      <c r="AL29" s="575" t="s">
        <v>196</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170</v>
      </c>
      <c r="CE29" s="352"/>
      <c r="CF29" s="570" t="s">
        <v>21</v>
      </c>
      <c r="CG29" s="359"/>
      <c r="CH29" s="359"/>
      <c r="CI29" s="359"/>
      <c r="CJ29" s="359"/>
      <c r="CK29" s="359"/>
      <c r="CL29" s="359"/>
      <c r="CM29" s="359"/>
      <c r="CN29" s="359"/>
      <c r="CO29" s="359"/>
      <c r="CP29" s="359"/>
      <c r="CQ29" s="571"/>
      <c r="CR29" s="572">
        <v>583324</v>
      </c>
      <c r="CS29" s="573"/>
      <c r="CT29" s="573"/>
      <c r="CU29" s="573"/>
      <c r="CV29" s="573"/>
      <c r="CW29" s="573"/>
      <c r="CX29" s="573"/>
      <c r="CY29" s="574"/>
      <c r="CZ29" s="575">
        <v>6.5</v>
      </c>
      <c r="DA29" s="576"/>
      <c r="DB29" s="576"/>
      <c r="DC29" s="577"/>
      <c r="DD29" s="578">
        <v>549790</v>
      </c>
      <c r="DE29" s="573"/>
      <c r="DF29" s="573"/>
      <c r="DG29" s="573"/>
      <c r="DH29" s="573"/>
      <c r="DI29" s="573"/>
      <c r="DJ29" s="573"/>
      <c r="DK29" s="574"/>
      <c r="DL29" s="578">
        <v>549790</v>
      </c>
      <c r="DM29" s="573"/>
      <c r="DN29" s="573"/>
      <c r="DO29" s="573"/>
      <c r="DP29" s="573"/>
      <c r="DQ29" s="573"/>
      <c r="DR29" s="573"/>
      <c r="DS29" s="573"/>
      <c r="DT29" s="573"/>
      <c r="DU29" s="573"/>
      <c r="DV29" s="574"/>
      <c r="DW29" s="575">
        <v>12.4</v>
      </c>
      <c r="DX29" s="576"/>
      <c r="DY29" s="576"/>
      <c r="DZ29" s="576"/>
      <c r="EA29" s="576"/>
      <c r="EB29" s="576"/>
      <c r="EC29" s="604"/>
    </row>
    <row r="30" spans="2:133" ht="11.25" customHeight="1" x14ac:dyDescent="0.15">
      <c r="B30" s="570" t="s">
        <v>338</v>
      </c>
      <c r="C30" s="359"/>
      <c r="D30" s="359"/>
      <c r="E30" s="359"/>
      <c r="F30" s="359"/>
      <c r="G30" s="359"/>
      <c r="H30" s="359"/>
      <c r="I30" s="359"/>
      <c r="J30" s="359"/>
      <c r="K30" s="359"/>
      <c r="L30" s="359"/>
      <c r="M30" s="359"/>
      <c r="N30" s="359"/>
      <c r="O30" s="359"/>
      <c r="P30" s="359"/>
      <c r="Q30" s="571"/>
      <c r="R30" s="572">
        <v>1175852</v>
      </c>
      <c r="S30" s="456"/>
      <c r="T30" s="456"/>
      <c r="U30" s="456"/>
      <c r="V30" s="456"/>
      <c r="W30" s="456"/>
      <c r="X30" s="456"/>
      <c r="Y30" s="585"/>
      <c r="Z30" s="605">
        <v>12.6</v>
      </c>
      <c r="AA30" s="605"/>
      <c r="AB30" s="605"/>
      <c r="AC30" s="605"/>
      <c r="AD30" s="606" t="s">
        <v>196</v>
      </c>
      <c r="AE30" s="606"/>
      <c r="AF30" s="606"/>
      <c r="AG30" s="606"/>
      <c r="AH30" s="606"/>
      <c r="AI30" s="606"/>
      <c r="AJ30" s="606"/>
      <c r="AK30" s="606"/>
      <c r="AL30" s="575" t="s">
        <v>196</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182</v>
      </c>
      <c r="BH30" s="626"/>
      <c r="BI30" s="626"/>
      <c r="BJ30" s="626"/>
      <c r="BK30" s="626"/>
      <c r="BL30" s="626"/>
      <c r="BM30" s="626"/>
      <c r="BN30" s="626"/>
      <c r="BO30" s="626"/>
      <c r="BP30" s="626"/>
      <c r="BQ30" s="627"/>
      <c r="BR30" s="485" t="s">
        <v>386</v>
      </c>
      <c r="BS30" s="626"/>
      <c r="BT30" s="626"/>
      <c r="BU30" s="626"/>
      <c r="BV30" s="626"/>
      <c r="BW30" s="626"/>
      <c r="BX30" s="626"/>
      <c r="BY30" s="626"/>
      <c r="BZ30" s="626"/>
      <c r="CA30" s="626"/>
      <c r="CB30" s="627"/>
      <c r="CD30" s="353"/>
      <c r="CE30" s="355"/>
      <c r="CF30" s="570" t="s">
        <v>387</v>
      </c>
      <c r="CG30" s="359"/>
      <c r="CH30" s="359"/>
      <c r="CI30" s="359"/>
      <c r="CJ30" s="359"/>
      <c r="CK30" s="359"/>
      <c r="CL30" s="359"/>
      <c r="CM30" s="359"/>
      <c r="CN30" s="359"/>
      <c r="CO30" s="359"/>
      <c r="CP30" s="359"/>
      <c r="CQ30" s="571"/>
      <c r="CR30" s="572">
        <v>556306</v>
      </c>
      <c r="CS30" s="456"/>
      <c r="CT30" s="456"/>
      <c r="CU30" s="456"/>
      <c r="CV30" s="456"/>
      <c r="CW30" s="456"/>
      <c r="CX30" s="456"/>
      <c r="CY30" s="585"/>
      <c r="CZ30" s="575">
        <v>6.2</v>
      </c>
      <c r="DA30" s="576"/>
      <c r="DB30" s="576"/>
      <c r="DC30" s="577"/>
      <c r="DD30" s="578">
        <v>526764</v>
      </c>
      <c r="DE30" s="456"/>
      <c r="DF30" s="456"/>
      <c r="DG30" s="456"/>
      <c r="DH30" s="456"/>
      <c r="DI30" s="456"/>
      <c r="DJ30" s="456"/>
      <c r="DK30" s="585"/>
      <c r="DL30" s="578">
        <v>526764</v>
      </c>
      <c r="DM30" s="456"/>
      <c r="DN30" s="456"/>
      <c r="DO30" s="456"/>
      <c r="DP30" s="456"/>
      <c r="DQ30" s="456"/>
      <c r="DR30" s="456"/>
      <c r="DS30" s="456"/>
      <c r="DT30" s="456"/>
      <c r="DU30" s="456"/>
      <c r="DV30" s="585"/>
      <c r="DW30" s="575">
        <v>11.9</v>
      </c>
      <c r="DX30" s="576"/>
      <c r="DY30" s="576"/>
      <c r="DZ30" s="576"/>
      <c r="EA30" s="576"/>
      <c r="EB30" s="576"/>
      <c r="EC30" s="604"/>
    </row>
    <row r="31" spans="2:133" ht="11.25" customHeight="1" x14ac:dyDescent="0.15">
      <c r="B31" s="622" t="s">
        <v>51</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8</v>
      </c>
      <c r="AQ31" s="343"/>
      <c r="AR31" s="343"/>
      <c r="AS31" s="343"/>
      <c r="AT31" s="567" t="s">
        <v>388</v>
      </c>
      <c r="AU31" s="42"/>
      <c r="AV31" s="42"/>
      <c r="AW31" s="42"/>
      <c r="AX31" s="614" t="s">
        <v>271</v>
      </c>
      <c r="AY31" s="615"/>
      <c r="AZ31" s="615"/>
      <c r="BA31" s="615"/>
      <c r="BB31" s="615"/>
      <c r="BC31" s="615"/>
      <c r="BD31" s="615"/>
      <c r="BE31" s="615"/>
      <c r="BF31" s="616"/>
      <c r="BG31" s="625">
        <v>99.9</v>
      </c>
      <c r="BH31" s="619"/>
      <c r="BI31" s="619"/>
      <c r="BJ31" s="619"/>
      <c r="BK31" s="619"/>
      <c r="BL31" s="619"/>
      <c r="BM31" s="618">
        <v>99.6</v>
      </c>
      <c r="BN31" s="619"/>
      <c r="BO31" s="619"/>
      <c r="BP31" s="619"/>
      <c r="BQ31" s="620"/>
      <c r="BR31" s="625">
        <v>99.8</v>
      </c>
      <c r="BS31" s="619"/>
      <c r="BT31" s="619"/>
      <c r="BU31" s="619"/>
      <c r="BV31" s="619"/>
      <c r="BW31" s="619"/>
      <c r="BX31" s="618">
        <v>99.6</v>
      </c>
      <c r="BY31" s="619"/>
      <c r="BZ31" s="619"/>
      <c r="CA31" s="619"/>
      <c r="CB31" s="620"/>
      <c r="CD31" s="353"/>
      <c r="CE31" s="355"/>
      <c r="CF31" s="570" t="s">
        <v>310</v>
      </c>
      <c r="CG31" s="359"/>
      <c r="CH31" s="359"/>
      <c r="CI31" s="359"/>
      <c r="CJ31" s="359"/>
      <c r="CK31" s="359"/>
      <c r="CL31" s="359"/>
      <c r="CM31" s="359"/>
      <c r="CN31" s="359"/>
      <c r="CO31" s="359"/>
      <c r="CP31" s="359"/>
      <c r="CQ31" s="571"/>
      <c r="CR31" s="572">
        <v>27018</v>
      </c>
      <c r="CS31" s="573"/>
      <c r="CT31" s="573"/>
      <c r="CU31" s="573"/>
      <c r="CV31" s="573"/>
      <c r="CW31" s="573"/>
      <c r="CX31" s="573"/>
      <c r="CY31" s="574"/>
      <c r="CZ31" s="575">
        <v>0.3</v>
      </c>
      <c r="DA31" s="576"/>
      <c r="DB31" s="576"/>
      <c r="DC31" s="577"/>
      <c r="DD31" s="578">
        <v>23026</v>
      </c>
      <c r="DE31" s="573"/>
      <c r="DF31" s="573"/>
      <c r="DG31" s="573"/>
      <c r="DH31" s="573"/>
      <c r="DI31" s="573"/>
      <c r="DJ31" s="573"/>
      <c r="DK31" s="574"/>
      <c r="DL31" s="578">
        <v>23026</v>
      </c>
      <c r="DM31" s="573"/>
      <c r="DN31" s="573"/>
      <c r="DO31" s="573"/>
      <c r="DP31" s="573"/>
      <c r="DQ31" s="573"/>
      <c r="DR31" s="573"/>
      <c r="DS31" s="573"/>
      <c r="DT31" s="573"/>
      <c r="DU31" s="573"/>
      <c r="DV31" s="574"/>
      <c r="DW31" s="575">
        <v>0.5</v>
      </c>
      <c r="DX31" s="576"/>
      <c r="DY31" s="576"/>
      <c r="DZ31" s="576"/>
      <c r="EA31" s="576"/>
      <c r="EB31" s="576"/>
      <c r="EC31" s="604"/>
    </row>
    <row r="32" spans="2:133" ht="11.25" customHeight="1" x14ac:dyDescent="0.15">
      <c r="B32" s="570" t="s">
        <v>389</v>
      </c>
      <c r="C32" s="359"/>
      <c r="D32" s="359"/>
      <c r="E32" s="359"/>
      <c r="F32" s="359"/>
      <c r="G32" s="359"/>
      <c r="H32" s="359"/>
      <c r="I32" s="359"/>
      <c r="J32" s="359"/>
      <c r="K32" s="359"/>
      <c r="L32" s="359"/>
      <c r="M32" s="359"/>
      <c r="N32" s="359"/>
      <c r="O32" s="359"/>
      <c r="P32" s="359"/>
      <c r="Q32" s="571"/>
      <c r="R32" s="572">
        <v>1060402</v>
      </c>
      <c r="S32" s="456"/>
      <c r="T32" s="456"/>
      <c r="U32" s="456"/>
      <c r="V32" s="456"/>
      <c r="W32" s="456"/>
      <c r="X32" s="456"/>
      <c r="Y32" s="585"/>
      <c r="Z32" s="605">
        <v>11.3</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248</v>
      </c>
      <c r="AX32" s="570" t="s">
        <v>368</v>
      </c>
      <c r="AY32" s="359"/>
      <c r="AZ32" s="359"/>
      <c r="BA32" s="359"/>
      <c r="BB32" s="359"/>
      <c r="BC32" s="359"/>
      <c r="BD32" s="359"/>
      <c r="BE32" s="359"/>
      <c r="BF32" s="571"/>
      <c r="BG32" s="621">
        <v>99.9</v>
      </c>
      <c r="BH32" s="573"/>
      <c r="BI32" s="573"/>
      <c r="BJ32" s="573"/>
      <c r="BK32" s="573"/>
      <c r="BL32" s="573"/>
      <c r="BM32" s="319">
        <v>99.6</v>
      </c>
      <c r="BN32" s="573"/>
      <c r="BO32" s="573"/>
      <c r="BP32" s="573"/>
      <c r="BQ32" s="602"/>
      <c r="BR32" s="621">
        <v>99.8</v>
      </c>
      <c r="BS32" s="573"/>
      <c r="BT32" s="573"/>
      <c r="BU32" s="573"/>
      <c r="BV32" s="573"/>
      <c r="BW32" s="573"/>
      <c r="BX32" s="319">
        <v>99.5</v>
      </c>
      <c r="BY32" s="573"/>
      <c r="BZ32" s="573"/>
      <c r="CA32" s="573"/>
      <c r="CB32" s="602"/>
      <c r="CD32" s="356"/>
      <c r="CE32" s="358"/>
      <c r="CF32" s="570" t="s">
        <v>391</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x14ac:dyDescent="0.15">
      <c r="B33" s="570" t="s">
        <v>234</v>
      </c>
      <c r="C33" s="359"/>
      <c r="D33" s="359"/>
      <c r="E33" s="359"/>
      <c r="F33" s="359"/>
      <c r="G33" s="359"/>
      <c r="H33" s="359"/>
      <c r="I33" s="359"/>
      <c r="J33" s="359"/>
      <c r="K33" s="359"/>
      <c r="L33" s="359"/>
      <c r="M33" s="359"/>
      <c r="N33" s="359"/>
      <c r="O33" s="359"/>
      <c r="P33" s="359"/>
      <c r="Q33" s="571"/>
      <c r="R33" s="572">
        <v>42355</v>
      </c>
      <c r="S33" s="456"/>
      <c r="T33" s="456"/>
      <c r="U33" s="456"/>
      <c r="V33" s="456"/>
      <c r="W33" s="456"/>
      <c r="X33" s="456"/>
      <c r="Y33" s="585"/>
      <c r="Z33" s="605">
        <v>0.5</v>
      </c>
      <c r="AA33" s="605"/>
      <c r="AB33" s="605"/>
      <c r="AC33" s="605"/>
      <c r="AD33" s="606" t="s">
        <v>196</v>
      </c>
      <c r="AE33" s="606"/>
      <c r="AF33" s="606"/>
      <c r="AG33" s="606"/>
      <c r="AH33" s="606"/>
      <c r="AI33" s="606"/>
      <c r="AJ33" s="606"/>
      <c r="AK33" s="606"/>
      <c r="AL33" s="575" t="s">
        <v>196</v>
      </c>
      <c r="AM33" s="319"/>
      <c r="AN33" s="319"/>
      <c r="AO33" s="607"/>
      <c r="AP33" s="345"/>
      <c r="AQ33" s="346"/>
      <c r="AR33" s="346"/>
      <c r="AS33" s="346"/>
      <c r="AT33" s="569"/>
      <c r="AU33" s="43"/>
      <c r="AV33" s="43"/>
      <c r="AW33" s="43"/>
      <c r="AX33" s="550" t="s">
        <v>155</v>
      </c>
      <c r="AY33" s="551"/>
      <c r="AZ33" s="551"/>
      <c r="BA33" s="551"/>
      <c r="BB33" s="551"/>
      <c r="BC33" s="551"/>
      <c r="BD33" s="551"/>
      <c r="BE33" s="551"/>
      <c r="BF33" s="552"/>
      <c r="BG33" s="617">
        <v>99.8</v>
      </c>
      <c r="BH33" s="554"/>
      <c r="BI33" s="554"/>
      <c r="BJ33" s="554"/>
      <c r="BK33" s="554"/>
      <c r="BL33" s="554"/>
      <c r="BM33" s="598">
        <v>99.5</v>
      </c>
      <c r="BN33" s="554"/>
      <c r="BO33" s="554"/>
      <c r="BP33" s="554"/>
      <c r="BQ33" s="593"/>
      <c r="BR33" s="617">
        <v>99.8</v>
      </c>
      <c r="BS33" s="554"/>
      <c r="BT33" s="554"/>
      <c r="BU33" s="554"/>
      <c r="BV33" s="554"/>
      <c r="BW33" s="554"/>
      <c r="BX33" s="598">
        <v>99.6</v>
      </c>
      <c r="BY33" s="554"/>
      <c r="BZ33" s="554"/>
      <c r="CA33" s="554"/>
      <c r="CB33" s="593"/>
      <c r="CD33" s="570" t="s">
        <v>392</v>
      </c>
      <c r="CE33" s="359"/>
      <c r="CF33" s="359"/>
      <c r="CG33" s="359"/>
      <c r="CH33" s="359"/>
      <c r="CI33" s="359"/>
      <c r="CJ33" s="359"/>
      <c r="CK33" s="359"/>
      <c r="CL33" s="359"/>
      <c r="CM33" s="359"/>
      <c r="CN33" s="359"/>
      <c r="CO33" s="359"/>
      <c r="CP33" s="359"/>
      <c r="CQ33" s="571"/>
      <c r="CR33" s="572">
        <v>4041023</v>
      </c>
      <c r="CS33" s="573"/>
      <c r="CT33" s="573"/>
      <c r="CU33" s="573"/>
      <c r="CV33" s="573"/>
      <c r="CW33" s="573"/>
      <c r="CX33" s="573"/>
      <c r="CY33" s="574"/>
      <c r="CZ33" s="575">
        <v>45.2</v>
      </c>
      <c r="DA33" s="576"/>
      <c r="DB33" s="576"/>
      <c r="DC33" s="577"/>
      <c r="DD33" s="578">
        <v>2661819</v>
      </c>
      <c r="DE33" s="573"/>
      <c r="DF33" s="573"/>
      <c r="DG33" s="573"/>
      <c r="DH33" s="573"/>
      <c r="DI33" s="573"/>
      <c r="DJ33" s="573"/>
      <c r="DK33" s="574"/>
      <c r="DL33" s="578">
        <v>2143782</v>
      </c>
      <c r="DM33" s="573"/>
      <c r="DN33" s="573"/>
      <c r="DO33" s="573"/>
      <c r="DP33" s="573"/>
      <c r="DQ33" s="573"/>
      <c r="DR33" s="573"/>
      <c r="DS33" s="573"/>
      <c r="DT33" s="573"/>
      <c r="DU33" s="573"/>
      <c r="DV33" s="574"/>
      <c r="DW33" s="575">
        <v>48.3</v>
      </c>
      <c r="DX33" s="576"/>
      <c r="DY33" s="576"/>
      <c r="DZ33" s="576"/>
      <c r="EA33" s="576"/>
      <c r="EB33" s="576"/>
      <c r="EC33" s="604"/>
    </row>
    <row r="34" spans="2:133" ht="11.25" customHeight="1" x14ac:dyDescent="0.15">
      <c r="B34" s="570" t="s">
        <v>142</v>
      </c>
      <c r="C34" s="359"/>
      <c r="D34" s="359"/>
      <c r="E34" s="359"/>
      <c r="F34" s="359"/>
      <c r="G34" s="359"/>
      <c r="H34" s="359"/>
      <c r="I34" s="359"/>
      <c r="J34" s="359"/>
      <c r="K34" s="359"/>
      <c r="L34" s="359"/>
      <c r="M34" s="359"/>
      <c r="N34" s="359"/>
      <c r="O34" s="359"/>
      <c r="P34" s="359"/>
      <c r="Q34" s="571"/>
      <c r="R34" s="572">
        <v>342859</v>
      </c>
      <c r="S34" s="456"/>
      <c r="T34" s="456"/>
      <c r="U34" s="456"/>
      <c r="V34" s="456"/>
      <c r="W34" s="456"/>
      <c r="X34" s="456"/>
      <c r="Y34" s="585"/>
      <c r="Z34" s="605">
        <v>3.7</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396</v>
      </c>
      <c r="CE34" s="359"/>
      <c r="CF34" s="359"/>
      <c r="CG34" s="359"/>
      <c r="CH34" s="359"/>
      <c r="CI34" s="359"/>
      <c r="CJ34" s="359"/>
      <c r="CK34" s="359"/>
      <c r="CL34" s="359"/>
      <c r="CM34" s="359"/>
      <c r="CN34" s="359"/>
      <c r="CO34" s="359"/>
      <c r="CP34" s="359"/>
      <c r="CQ34" s="571"/>
      <c r="CR34" s="572">
        <v>1176504</v>
      </c>
      <c r="CS34" s="456"/>
      <c r="CT34" s="456"/>
      <c r="CU34" s="456"/>
      <c r="CV34" s="456"/>
      <c r="CW34" s="456"/>
      <c r="CX34" s="456"/>
      <c r="CY34" s="585"/>
      <c r="CZ34" s="575">
        <v>13.2</v>
      </c>
      <c r="DA34" s="576"/>
      <c r="DB34" s="576"/>
      <c r="DC34" s="577"/>
      <c r="DD34" s="578">
        <v>762726</v>
      </c>
      <c r="DE34" s="456"/>
      <c r="DF34" s="456"/>
      <c r="DG34" s="456"/>
      <c r="DH34" s="456"/>
      <c r="DI34" s="456"/>
      <c r="DJ34" s="456"/>
      <c r="DK34" s="585"/>
      <c r="DL34" s="578">
        <v>561461</v>
      </c>
      <c r="DM34" s="456"/>
      <c r="DN34" s="456"/>
      <c r="DO34" s="456"/>
      <c r="DP34" s="456"/>
      <c r="DQ34" s="456"/>
      <c r="DR34" s="456"/>
      <c r="DS34" s="456"/>
      <c r="DT34" s="456"/>
      <c r="DU34" s="456"/>
      <c r="DV34" s="585"/>
      <c r="DW34" s="575">
        <v>12.7</v>
      </c>
      <c r="DX34" s="576"/>
      <c r="DY34" s="576"/>
      <c r="DZ34" s="576"/>
      <c r="EA34" s="576"/>
      <c r="EB34" s="576"/>
      <c r="EC34" s="604"/>
    </row>
    <row r="35" spans="2:133" ht="11.25" customHeight="1" x14ac:dyDescent="0.15">
      <c r="B35" s="570" t="s">
        <v>398</v>
      </c>
      <c r="C35" s="359"/>
      <c r="D35" s="359"/>
      <c r="E35" s="359"/>
      <c r="F35" s="359"/>
      <c r="G35" s="359"/>
      <c r="H35" s="359"/>
      <c r="I35" s="359"/>
      <c r="J35" s="359"/>
      <c r="K35" s="359"/>
      <c r="L35" s="359"/>
      <c r="M35" s="359"/>
      <c r="N35" s="359"/>
      <c r="O35" s="359"/>
      <c r="P35" s="359"/>
      <c r="Q35" s="571"/>
      <c r="R35" s="572">
        <v>635437</v>
      </c>
      <c r="S35" s="456"/>
      <c r="T35" s="456"/>
      <c r="U35" s="456"/>
      <c r="V35" s="456"/>
      <c r="W35" s="456"/>
      <c r="X35" s="456"/>
      <c r="Y35" s="585"/>
      <c r="Z35" s="605">
        <v>6.8</v>
      </c>
      <c r="AA35" s="605"/>
      <c r="AB35" s="605"/>
      <c r="AC35" s="605"/>
      <c r="AD35" s="606" t="s">
        <v>196</v>
      </c>
      <c r="AE35" s="606"/>
      <c r="AF35" s="606"/>
      <c r="AG35" s="606"/>
      <c r="AH35" s="606"/>
      <c r="AI35" s="606"/>
      <c r="AJ35" s="606"/>
      <c r="AK35" s="606"/>
      <c r="AL35" s="575" t="s">
        <v>196</v>
      </c>
      <c r="AM35" s="319"/>
      <c r="AN35" s="319"/>
      <c r="AO35" s="607"/>
      <c r="AP35" s="16"/>
      <c r="AQ35" s="485" t="s">
        <v>399</v>
      </c>
      <c r="AR35" s="486"/>
      <c r="AS35" s="486"/>
      <c r="AT35" s="486"/>
      <c r="AU35" s="486"/>
      <c r="AV35" s="486"/>
      <c r="AW35" s="486"/>
      <c r="AX35" s="486"/>
      <c r="AY35" s="486"/>
      <c r="AZ35" s="486"/>
      <c r="BA35" s="486"/>
      <c r="BB35" s="486"/>
      <c r="BC35" s="486"/>
      <c r="BD35" s="486"/>
      <c r="BE35" s="486"/>
      <c r="BF35" s="528"/>
      <c r="BG35" s="485" t="s">
        <v>204</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400</v>
      </c>
      <c r="CE35" s="359"/>
      <c r="CF35" s="359"/>
      <c r="CG35" s="359"/>
      <c r="CH35" s="359"/>
      <c r="CI35" s="359"/>
      <c r="CJ35" s="359"/>
      <c r="CK35" s="359"/>
      <c r="CL35" s="359"/>
      <c r="CM35" s="359"/>
      <c r="CN35" s="359"/>
      <c r="CO35" s="359"/>
      <c r="CP35" s="359"/>
      <c r="CQ35" s="571"/>
      <c r="CR35" s="572">
        <v>45366</v>
      </c>
      <c r="CS35" s="573"/>
      <c r="CT35" s="573"/>
      <c r="CU35" s="573"/>
      <c r="CV35" s="573"/>
      <c r="CW35" s="573"/>
      <c r="CX35" s="573"/>
      <c r="CY35" s="574"/>
      <c r="CZ35" s="575">
        <v>0.5</v>
      </c>
      <c r="DA35" s="576"/>
      <c r="DB35" s="576"/>
      <c r="DC35" s="577"/>
      <c r="DD35" s="578">
        <v>30080</v>
      </c>
      <c r="DE35" s="573"/>
      <c r="DF35" s="573"/>
      <c r="DG35" s="573"/>
      <c r="DH35" s="573"/>
      <c r="DI35" s="573"/>
      <c r="DJ35" s="573"/>
      <c r="DK35" s="574"/>
      <c r="DL35" s="578">
        <v>29585</v>
      </c>
      <c r="DM35" s="573"/>
      <c r="DN35" s="573"/>
      <c r="DO35" s="573"/>
      <c r="DP35" s="573"/>
      <c r="DQ35" s="573"/>
      <c r="DR35" s="573"/>
      <c r="DS35" s="573"/>
      <c r="DT35" s="573"/>
      <c r="DU35" s="573"/>
      <c r="DV35" s="574"/>
      <c r="DW35" s="575">
        <v>0.7</v>
      </c>
      <c r="DX35" s="576"/>
      <c r="DY35" s="576"/>
      <c r="DZ35" s="576"/>
      <c r="EA35" s="576"/>
      <c r="EB35" s="576"/>
      <c r="EC35" s="604"/>
    </row>
    <row r="36" spans="2:133" ht="11.25" customHeight="1" x14ac:dyDescent="0.15">
      <c r="B36" s="570" t="s">
        <v>369</v>
      </c>
      <c r="C36" s="359"/>
      <c r="D36" s="359"/>
      <c r="E36" s="359"/>
      <c r="F36" s="359"/>
      <c r="G36" s="359"/>
      <c r="H36" s="359"/>
      <c r="I36" s="359"/>
      <c r="J36" s="359"/>
      <c r="K36" s="359"/>
      <c r="L36" s="359"/>
      <c r="M36" s="359"/>
      <c r="N36" s="359"/>
      <c r="O36" s="359"/>
      <c r="P36" s="359"/>
      <c r="Q36" s="571"/>
      <c r="R36" s="572">
        <v>185087</v>
      </c>
      <c r="S36" s="456"/>
      <c r="T36" s="456"/>
      <c r="U36" s="456"/>
      <c r="V36" s="456"/>
      <c r="W36" s="456"/>
      <c r="X36" s="456"/>
      <c r="Y36" s="585"/>
      <c r="Z36" s="605">
        <v>2</v>
      </c>
      <c r="AA36" s="605"/>
      <c r="AB36" s="605"/>
      <c r="AC36" s="605"/>
      <c r="AD36" s="606" t="s">
        <v>196</v>
      </c>
      <c r="AE36" s="606"/>
      <c r="AF36" s="606"/>
      <c r="AG36" s="606"/>
      <c r="AH36" s="606"/>
      <c r="AI36" s="606"/>
      <c r="AJ36" s="606"/>
      <c r="AK36" s="606"/>
      <c r="AL36" s="575" t="s">
        <v>196</v>
      </c>
      <c r="AM36" s="319"/>
      <c r="AN36" s="319"/>
      <c r="AO36" s="607"/>
      <c r="AP36" s="16"/>
      <c r="AQ36" s="608" t="s">
        <v>384</v>
      </c>
      <c r="AR36" s="609"/>
      <c r="AS36" s="609"/>
      <c r="AT36" s="609"/>
      <c r="AU36" s="609"/>
      <c r="AV36" s="609"/>
      <c r="AW36" s="609"/>
      <c r="AX36" s="609"/>
      <c r="AY36" s="610"/>
      <c r="AZ36" s="611">
        <v>1193432</v>
      </c>
      <c r="BA36" s="612"/>
      <c r="BB36" s="612"/>
      <c r="BC36" s="612"/>
      <c r="BD36" s="612"/>
      <c r="BE36" s="612"/>
      <c r="BF36" s="613"/>
      <c r="BG36" s="614" t="s">
        <v>403</v>
      </c>
      <c r="BH36" s="615"/>
      <c r="BI36" s="615"/>
      <c r="BJ36" s="615"/>
      <c r="BK36" s="615"/>
      <c r="BL36" s="615"/>
      <c r="BM36" s="615"/>
      <c r="BN36" s="615"/>
      <c r="BO36" s="615"/>
      <c r="BP36" s="615"/>
      <c r="BQ36" s="615"/>
      <c r="BR36" s="615"/>
      <c r="BS36" s="615"/>
      <c r="BT36" s="615"/>
      <c r="BU36" s="616"/>
      <c r="BV36" s="611">
        <v>45398</v>
      </c>
      <c r="BW36" s="612"/>
      <c r="BX36" s="612"/>
      <c r="BY36" s="612"/>
      <c r="BZ36" s="612"/>
      <c r="CA36" s="612"/>
      <c r="CB36" s="613"/>
      <c r="CD36" s="570" t="s">
        <v>28</v>
      </c>
      <c r="CE36" s="359"/>
      <c r="CF36" s="359"/>
      <c r="CG36" s="359"/>
      <c r="CH36" s="359"/>
      <c r="CI36" s="359"/>
      <c r="CJ36" s="359"/>
      <c r="CK36" s="359"/>
      <c r="CL36" s="359"/>
      <c r="CM36" s="359"/>
      <c r="CN36" s="359"/>
      <c r="CO36" s="359"/>
      <c r="CP36" s="359"/>
      <c r="CQ36" s="571"/>
      <c r="CR36" s="572">
        <v>1141941</v>
      </c>
      <c r="CS36" s="456"/>
      <c r="CT36" s="456"/>
      <c r="CU36" s="456"/>
      <c r="CV36" s="456"/>
      <c r="CW36" s="456"/>
      <c r="CX36" s="456"/>
      <c r="CY36" s="585"/>
      <c r="CZ36" s="575">
        <v>12.8</v>
      </c>
      <c r="DA36" s="576"/>
      <c r="DB36" s="576"/>
      <c r="DC36" s="577"/>
      <c r="DD36" s="578">
        <v>970931</v>
      </c>
      <c r="DE36" s="456"/>
      <c r="DF36" s="456"/>
      <c r="DG36" s="456"/>
      <c r="DH36" s="456"/>
      <c r="DI36" s="456"/>
      <c r="DJ36" s="456"/>
      <c r="DK36" s="585"/>
      <c r="DL36" s="578">
        <v>849147</v>
      </c>
      <c r="DM36" s="456"/>
      <c r="DN36" s="456"/>
      <c r="DO36" s="456"/>
      <c r="DP36" s="456"/>
      <c r="DQ36" s="456"/>
      <c r="DR36" s="456"/>
      <c r="DS36" s="456"/>
      <c r="DT36" s="456"/>
      <c r="DU36" s="456"/>
      <c r="DV36" s="585"/>
      <c r="DW36" s="575">
        <v>19.100000000000001</v>
      </c>
      <c r="DX36" s="576"/>
      <c r="DY36" s="576"/>
      <c r="DZ36" s="576"/>
      <c r="EA36" s="576"/>
      <c r="EB36" s="576"/>
      <c r="EC36" s="604"/>
    </row>
    <row r="37" spans="2:133" ht="11.25" customHeight="1" x14ac:dyDescent="0.15">
      <c r="B37" s="570" t="s">
        <v>393</v>
      </c>
      <c r="C37" s="359"/>
      <c r="D37" s="359"/>
      <c r="E37" s="359"/>
      <c r="F37" s="359"/>
      <c r="G37" s="359"/>
      <c r="H37" s="359"/>
      <c r="I37" s="359"/>
      <c r="J37" s="359"/>
      <c r="K37" s="359"/>
      <c r="L37" s="359"/>
      <c r="M37" s="359"/>
      <c r="N37" s="359"/>
      <c r="O37" s="359"/>
      <c r="P37" s="359"/>
      <c r="Q37" s="571"/>
      <c r="R37" s="572">
        <v>67822</v>
      </c>
      <c r="S37" s="456"/>
      <c r="T37" s="456"/>
      <c r="U37" s="456"/>
      <c r="V37" s="456"/>
      <c r="W37" s="456"/>
      <c r="X37" s="456"/>
      <c r="Y37" s="585"/>
      <c r="Z37" s="605">
        <v>0.7</v>
      </c>
      <c r="AA37" s="605"/>
      <c r="AB37" s="605"/>
      <c r="AC37" s="605"/>
      <c r="AD37" s="606">
        <v>2238</v>
      </c>
      <c r="AE37" s="606"/>
      <c r="AF37" s="606"/>
      <c r="AG37" s="606"/>
      <c r="AH37" s="606"/>
      <c r="AI37" s="606"/>
      <c r="AJ37" s="606"/>
      <c r="AK37" s="606"/>
      <c r="AL37" s="575">
        <v>0.1</v>
      </c>
      <c r="AM37" s="319"/>
      <c r="AN37" s="319"/>
      <c r="AO37" s="607"/>
      <c r="AQ37" s="600" t="s">
        <v>404</v>
      </c>
      <c r="AR37" s="417"/>
      <c r="AS37" s="417"/>
      <c r="AT37" s="417"/>
      <c r="AU37" s="417"/>
      <c r="AV37" s="417"/>
      <c r="AW37" s="417"/>
      <c r="AX37" s="417"/>
      <c r="AY37" s="601"/>
      <c r="AZ37" s="572">
        <v>273264</v>
      </c>
      <c r="BA37" s="456"/>
      <c r="BB37" s="456"/>
      <c r="BC37" s="456"/>
      <c r="BD37" s="573"/>
      <c r="BE37" s="573"/>
      <c r="BF37" s="602"/>
      <c r="BG37" s="570" t="s">
        <v>409</v>
      </c>
      <c r="BH37" s="359"/>
      <c r="BI37" s="359"/>
      <c r="BJ37" s="359"/>
      <c r="BK37" s="359"/>
      <c r="BL37" s="359"/>
      <c r="BM37" s="359"/>
      <c r="BN37" s="359"/>
      <c r="BO37" s="359"/>
      <c r="BP37" s="359"/>
      <c r="BQ37" s="359"/>
      <c r="BR37" s="359"/>
      <c r="BS37" s="359"/>
      <c r="BT37" s="359"/>
      <c r="BU37" s="571"/>
      <c r="BV37" s="572">
        <v>16753</v>
      </c>
      <c r="BW37" s="456"/>
      <c r="BX37" s="456"/>
      <c r="BY37" s="456"/>
      <c r="BZ37" s="456"/>
      <c r="CA37" s="456"/>
      <c r="CB37" s="603"/>
      <c r="CD37" s="570" t="s">
        <v>154</v>
      </c>
      <c r="CE37" s="359"/>
      <c r="CF37" s="359"/>
      <c r="CG37" s="359"/>
      <c r="CH37" s="359"/>
      <c r="CI37" s="359"/>
      <c r="CJ37" s="359"/>
      <c r="CK37" s="359"/>
      <c r="CL37" s="359"/>
      <c r="CM37" s="359"/>
      <c r="CN37" s="359"/>
      <c r="CO37" s="359"/>
      <c r="CP37" s="359"/>
      <c r="CQ37" s="571"/>
      <c r="CR37" s="572">
        <v>389467</v>
      </c>
      <c r="CS37" s="573"/>
      <c r="CT37" s="573"/>
      <c r="CU37" s="573"/>
      <c r="CV37" s="573"/>
      <c r="CW37" s="573"/>
      <c r="CX37" s="573"/>
      <c r="CY37" s="574"/>
      <c r="CZ37" s="575">
        <v>4.4000000000000004</v>
      </c>
      <c r="DA37" s="576"/>
      <c r="DB37" s="576"/>
      <c r="DC37" s="577"/>
      <c r="DD37" s="578">
        <v>389094</v>
      </c>
      <c r="DE37" s="573"/>
      <c r="DF37" s="573"/>
      <c r="DG37" s="573"/>
      <c r="DH37" s="573"/>
      <c r="DI37" s="573"/>
      <c r="DJ37" s="573"/>
      <c r="DK37" s="574"/>
      <c r="DL37" s="578">
        <v>379348</v>
      </c>
      <c r="DM37" s="573"/>
      <c r="DN37" s="573"/>
      <c r="DO37" s="573"/>
      <c r="DP37" s="573"/>
      <c r="DQ37" s="573"/>
      <c r="DR37" s="573"/>
      <c r="DS37" s="573"/>
      <c r="DT37" s="573"/>
      <c r="DU37" s="573"/>
      <c r="DV37" s="574"/>
      <c r="DW37" s="575">
        <v>8.6</v>
      </c>
      <c r="DX37" s="576"/>
      <c r="DY37" s="576"/>
      <c r="DZ37" s="576"/>
      <c r="EA37" s="576"/>
      <c r="EB37" s="576"/>
      <c r="EC37" s="604"/>
    </row>
    <row r="38" spans="2:133" ht="11.25" customHeight="1" x14ac:dyDescent="0.15">
      <c r="B38" s="570" t="s">
        <v>410</v>
      </c>
      <c r="C38" s="359"/>
      <c r="D38" s="359"/>
      <c r="E38" s="359"/>
      <c r="F38" s="359"/>
      <c r="G38" s="359"/>
      <c r="H38" s="359"/>
      <c r="I38" s="359"/>
      <c r="J38" s="359"/>
      <c r="K38" s="359"/>
      <c r="L38" s="359"/>
      <c r="M38" s="359"/>
      <c r="N38" s="359"/>
      <c r="O38" s="359"/>
      <c r="P38" s="359"/>
      <c r="Q38" s="571"/>
      <c r="R38" s="572">
        <v>778402</v>
      </c>
      <c r="S38" s="456"/>
      <c r="T38" s="456"/>
      <c r="U38" s="456"/>
      <c r="V38" s="456"/>
      <c r="W38" s="456"/>
      <c r="X38" s="456"/>
      <c r="Y38" s="585"/>
      <c r="Z38" s="605">
        <v>8.3000000000000007</v>
      </c>
      <c r="AA38" s="605"/>
      <c r="AB38" s="605"/>
      <c r="AC38" s="605"/>
      <c r="AD38" s="606" t="s">
        <v>196</v>
      </c>
      <c r="AE38" s="606"/>
      <c r="AF38" s="606"/>
      <c r="AG38" s="606"/>
      <c r="AH38" s="606"/>
      <c r="AI38" s="606"/>
      <c r="AJ38" s="606"/>
      <c r="AK38" s="606"/>
      <c r="AL38" s="575" t="s">
        <v>196</v>
      </c>
      <c r="AM38" s="319"/>
      <c r="AN38" s="319"/>
      <c r="AO38" s="607"/>
      <c r="AQ38" s="600" t="s">
        <v>411</v>
      </c>
      <c r="AR38" s="417"/>
      <c r="AS38" s="417"/>
      <c r="AT38" s="417"/>
      <c r="AU38" s="417"/>
      <c r="AV38" s="417"/>
      <c r="AW38" s="417"/>
      <c r="AX38" s="417"/>
      <c r="AY38" s="601"/>
      <c r="AZ38" s="572">
        <v>67492</v>
      </c>
      <c r="BA38" s="456"/>
      <c r="BB38" s="456"/>
      <c r="BC38" s="456"/>
      <c r="BD38" s="573"/>
      <c r="BE38" s="573"/>
      <c r="BF38" s="602"/>
      <c r="BG38" s="570" t="s">
        <v>412</v>
      </c>
      <c r="BH38" s="359"/>
      <c r="BI38" s="359"/>
      <c r="BJ38" s="359"/>
      <c r="BK38" s="359"/>
      <c r="BL38" s="359"/>
      <c r="BM38" s="359"/>
      <c r="BN38" s="359"/>
      <c r="BO38" s="359"/>
      <c r="BP38" s="359"/>
      <c r="BQ38" s="359"/>
      <c r="BR38" s="359"/>
      <c r="BS38" s="359"/>
      <c r="BT38" s="359"/>
      <c r="BU38" s="571"/>
      <c r="BV38" s="572">
        <v>1768</v>
      </c>
      <c r="BW38" s="456"/>
      <c r="BX38" s="456"/>
      <c r="BY38" s="456"/>
      <c r="BZ38" s="456"/>
      <c r="CA38" s="456"/>
      <c r="CB38" s="603"/>
      <c r="CD38" s="570" t="s">
        <v>413</v>
      </c>
      <c r="CE38" s="359"/>
      <c r="CF38" s="359"/>
      <c r="CG38" s="359"/>
      <c r="CH38" s="359"/>
      <c r="CI38" s="359"/>
      <c r="CJ38" s="359"/>
      <c r="CK38" s="359"/>
      <c r="CL38" s="359"/>
      <c r="CM38" s="359"/>
      <c r="CN38" s="359"/>
      <c r="CO38" s="359"/>
      <c r="CP38" s="359"/>
      <c r="CQ38" s="571"/>
      <c r="CR38" s="572">
        <v>855242</v>
      </c>
      <c r="CS38" s="456"/>
      <c r="CT38" s="456"/>
      <c r="CU38" s="456"/>
      <c r="CV38" s="456"/>
      <c r="CW38" s="456"/>
      <c r="CX38" s="456"/>
      <c r="CY38" s="585"/>
      <c r="CZ38" s="575">
        <v>9.6</v>
      </c>
      <c r="DA38" s="576"/>
      <c r="DB38" s="576"/>
      <c r="DC38" s="577"/>
      <c r="DD38" s="578">
        <v>710658</v>
      </c>
      <c r="DE38" s="456"/>
      <c r="DF38" s="456"/>
      <c r="DG38" s="456"/>
      <c r="DH38" s="456"/>
      <c r="DI38" s="456"/>
      <c r="DJ38" s="456"/>
      <c r="DK38" s="585"/>
      <c r="DL38" s="578">
        <v>643220</v>
      </c>
      <c r="DM38" s="456"/>
      <c r="DN38" s="456"/>
      <c r="DO38" s="456"/>
      <c r="DP38" s="456"/>
      <c r="DQ38" s="456"/>
      <c r="DR38" s="456"/>
      <c r="DS38" s="456"/>
      <c r="DT38" s="456"/>
      <c r="DU38" s="456"/>
      <c r="DV38" s="585"/>
      <c r="DW38" s="575">
        <v>14.5</v>
      </c>
      <c r="DX38" s="576"/>
      <c r="DY38" s="576"/>
      <c r="DZ38" s="576"/>
      <c r="EA38" s="576"/>
      <c r="EB38" s="576"/>
      <c r="EC38" s="604"/>
    </row>
    <row r="39" spans="2:133" ht="11.25" customHeight="1" x14ac:dyDescent="0.15">
      <c r="B39" s="570" t="s">
        <v>414</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305</v>
      </c>
      <c r="AR39" s="417"/>
      <c r="AS39" s="417"/>
      <c r="AT39" s="417"/>
      <c r="AU39" s="417"/>
      <c r="AV39" s="417"/>
      <c r="AW39" s="417"/>
      <c r="AX39" s="417"/>
      <c r="AY39" s="601"/>
      <c r="AZ39" s="572">
        <v>42803</v>
      </c>
      <c r="BA39" s="456"/>
      <c r="BB39" s="456"/>
      <c r="BC39" s="456"/>
      <c r="BD39" s="573"/>
      <c r="BE39" s="573"/>
      <c r="BF39" s="602"/>
      <c r="BG39" s="570" t="s">
        <v>333</v>
      </c>
      <c r="BH39" s="359"/>
      <c r="BI39" s="359"/>
      <c r="BJ39" s="359"/>
      <c r="BK39" s="359"/>
      <c r="BL39" s="359"/>
      <c r="BM39" s="359"/>
      <c r="BN39" s="359"/>
      <c r="BO39" s="359"/>
      <c r="BP39" s="359"/>
      <c r="BQ39" s="359"/>
      <c r="BR39" s="359"/>
      <c r="BS39" s="359"/>
      <c r="BT39" s="359"/>
      <c r="BU39" s="571"/>
      <c r="BV39" s="572">
        <v>2568</v>
      </c>
      <c r="BW39" s="456"/>
      <c r="BX39" s="456"/>
      <c r="BY39" s="456"/>
      <c r="BZ39" s="456"/>
      <c r="CA39" s="456"/>
      <c r="CB39" s="603"/>
      <c r="CD39" s="570" t="s">
        <v>419</v>
      </c>
      <c r="CE39" s="359"/>
      <c r="CF39" s="359"/>
      <c r="CG39" s="359"/>
      <c r="CH39" s="359"/>
      <c r="CI39" s="359"/>
      <c r="CJ39" s="359"/>
      <c r="CK39" s="359"/>
      <c r="CL39" s="359"/>
      <c r="CM39" s="359"/>
      <c r="CN39" s="359"/>
      <c r="CO39" s="359"/>
      <c r="CP39" s="359"/>
      <c r="CQ39" s="571"/>
      <c r="CR39" s="572">
        <v>761601</v>
      </c>
      <c r="CS39" s="573"/>
      <c r="CT39" s="573"/>
      <c r="CU39" s="573"/>
      <c r="CV39" s="573"/>
      <c r="CW39" s="573"/>
      <c r="CX39" s="573"/>
      <c r="CY39" s="574"/>
      <c r="CZ39" s="575">
        <v>8.5</v>
      </c>
      <c r="DA39" s="576"/>
      <c r="DB39" s="576"/>
      <c r="DC39" s="577"/>
      <c r="DD39" s="578">
        <v>127055</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15">
      <c r="B40" s="570" t="s">
        <v>420</v>
      </c>
      <c r="C40" s="359"/>
      <c r="D40" s="359"/>
      <c r="E40" s="359"/>
      <c r="F40" s="359"/>
      <c r="G40" s="359"/>
      <c r="H40" s="359"/>
      <c r="I40" s="359"/>
      <c r="J40" s="359"/>
      <c r="K40" s="359"/>
      <c r="L40" s="359"/>
      <c r="M40" s="359"/>
      <c r="N40" s="359"/>
      <c r="O40" s="359"/>
      <c r="P40" s="359"/>
      <c r="Q40" s="571"/>
      <c r="R40" s="572">
        <v>10502</v>
      </c>
      <c r="S40" s="456"/>
      <c r="T40" s="456"/>
      <c r="U40" s="456"/>
      <c r="V40" s="456"/>
      <c r="W40" s="456"/>
      <c r="X40" s="456"/>
      <c r="Y40" s="585"/>
      <c r="Z40" s="605">
        <v>0.1</v>
      </c>
      <c r="AA40" s="605"/>
      <c r="AB40" s="605"/>
      <c r="AC40" s="605"/>
      <c r="AD40" s="606" t="s">
        <v>196</v>
      </c>
      <c r="AE40" s="606"/>
      <c r="AF40" s="606"/>
      <c r="AG40" s="606"/>
      <c r="AH40" s="606"/>
      <c r="AI40" s="606"/>
      <c r="AJ40" s="606"/>
      <c r="AK40" s="606"/>
      <c r="AL40" s="575" t="s">
        <v>196</v>
      </c>
      <c r="AM40" s="319"/>
      <c r="AN40" s="319"/>
      <c r="AO40" s="607"/>
      <c r="AQ40" s="600" t="s">
        <v>422</v>
      </c>
      <c r="AR40" s="417"/>
      <c r="AS40" s="417"/>
      <c r="AT40" s="417"/>
      <c r="AU40" s="417"/>
      <c r="AV40" s="417"/>
      <c r="AW40" s="417"/>
      <c r="AX40" s="417"/>
      <c r="AY40" s="601"/>
      <c r="AZ40" s="572">
        <v>26411</v>
      </c>
      <c r="BA40" s="456"/>
      <c r="BB40" s="456"/>
      <c r="BC40" s="456"/>
      <c r="BD40" s="573"/>
      <c r="BE40" s="573"/>
      <c r="BF40" s="602"/>
      <c r="BG40" s="566" t="s">
        <v>423</v>
      </c>
      <c r="BH40" s="408"/>
      <c r="BI40" s="408"/>
      <c r="BJ40" s="408"/>
      <c r="BK40" s="408"/>
      <c r="BL40" s="7"/>
      <c r="BM40" s="359" t="s">
        <v>424</v>
      </c>
      <c r="BN40" s="359"/>
      <c r="BO40" s="359"/>
      <c r="BP40" s="359"/>
      <c r="BQ40" s="359"/>
      <c r="BR40" s="359"/>
      <c r="BS40" s="359"/>
      <c r="BT40" s="359"/>
      <c r="BU40" s="571"/>
      <c r="BV40" s="572">
        <v>86</v>
      </c>
      <c r="BW40" s="456"/>
      <c r="BX40" s="456"/>
      <c r="BY40" s="456"/>
      <c r="BZ40" s="456"/>
      <c r="CA40" s="456"/>
      <c r="CB40" s="603"/>
      <c r="CD40" s="570" t="s">
        <v>364</v>
      </c>
      <c r="CE40" s="359"/>
      <c r="CF40" s="359"/>
      <c r="CG40" s="359"/>
      <c r="CH40" s="359"/>
      <c r="CI40" s="359"/>
      <c r="CJ40" s="359"/>
      <c r="CK40" s="359"/>
      <c r="CL40" s="359"/>
      <c r="CM40" s="359"/>
      <c r="CN40" s="359"/>
      <c r="CO40" s="359"/>
      <c r="CP40" s="359"/>
      <c r="CQ40" s="571"/>
      <c r="CR40" s="572">
        <v>60369</v>
      </c>
      <c r="CS40" s="456"/>
      <c r="CT40" s="456"/>
      <c r="CU40" s="456"/>
      <c r="CV40" s="456"/>
      <c r="CW40" s="456"/>
      <c r="CX40" s="456"/>
      <c r="CY40" s="585"/>
      <c r="CZ40" s="575">
        <v>0.7</v>
      </c>
      <c r="DA40" s="576"/>
      <c r="DB40" s="576"/>
      <c r="DC40" s="577"/>
      <c r="DD40" s="578">
        <v>60369</v>
      </c>
      <c r="DE40" s="456"/>
      <c r="DF40" s="456"/>
      <c r="DG40" s="456"/>
      <c r="DH40" s="456"/>
      <c r="DI40" s="456"/>
      <c r="DJ40" s="456"/>
      <c r="DK40" s="585"/>
      <c r="DL40" s="578">
        <v>60369</v>
      </c>
      <c r="DM40" s="456"/>
      <c r="DN40" s="456"/>
      <c r="DO40" s="456"/>
      <c r="DP40" s="456"/>
      <c r="DQ40" s="456"/>
      <c r="DR40" s="456"/>
      <c r="DS40" s="456"/>
      <c r="DT40" s="456"/>
      <c r="DU40" s="456"/>
      <c r="DV40" s="585"/>
      <c r="DW40" s="575">
        <v>1.4</v>
      </c>
      <c r="DX40" s="576"/>
      <c r="DY40" s="576"/>
      <c r="DZ40" s="576"/>
      <c r="EA40" s="576"/>
      <c r="EB40" s="576"/>
      <c r="EC40" s="604"/>
    </row>
    <row r="41" spans="2:133" ht="11.25" customHeight="1" x14ac:dyDescent="0.15">
      <c r="B41" s="550" t="s">
        <v>421</v>
      </c>
      <c r="C41" s="551"/>
      <c r="D41" s="551"/>
      <c r="E41" s="551"/>
      <c r="F41" s="551"/>
      <c r="G41" s="551"/>
      <c r="H41" s="551"/>
      <c r="I41" s="551"/>
      <c r="J41" s="551"/>
      <c r="K41" s="551"/>
      <c r="L41" s="551"/>
      <c r="M41" s="551"/>
      <c r="N41" s="551"/>
      <c r="O41" s="551"/>
      <c r="P41" s="551"/>
      <c r="Q41" s="552"/>
      <c r="R41" s="553">
        <v>9347671</v>
      </c>
      <c r="S41" s="592"/>
      <c r="T41" s="592"/>
      <c r="U41" s="592"/>
      <c r="V41" s="592"/>
      <c r="W41" s="592"/>
      <c r="X41" s="592"/>
      <c r="Y41" s="595"/>
      <c r="Z41" s="596">
        <v>100</v>
      </c>
      <c r="AA41" s="596"/>
      <c r="AB41" s="596"/>
      <c r="AC41" s="596"/>
      <c r="AD41" s="597">
        <v>4424982</v>
      </c>
      <c r="AE41" s="597"/>
      <c r="AF41" s="597"/>
      <c r="AG41" s="597"/>
      <c r="AH41" s="597"/>
      <c r="AI41" s="597"/>
      <c r="AJ41" s="597"/>
      <c r="AK41" s="597"/>
      <c r="AL41" s="556">
        <v>100</v>
      </c>
      <c r="AM41" s="598"/>
      <c r="AN41" s="598"/>
      <c r="AO41" s="599"/>
      <c r="AQ41" s="600" t="s">
        <v>425</v>
      </c>
      <c r="AR41" s="417"/>
      <c r="AS41" s="417"/>
      <c r="AT41" s="417"/>
      <c r="AU41" s="417"/>
      <c r="AV41" s="417"/>
      <c r="AW41" s="417"/>
      <c r="AX41" s="417"/>
      <c r="AY41" s="601"/>
      <c r="AZ41" s="572">
        <v>154183</v>
      </c>
      <c r="BA41" s="456"/>
      <c r="BB41" s="456"/>
      <c r="BC41" s="456"/>
      <c r="BD41" s="573"/>
      <c r="BE41" s="573"/>
      <c r="BF41" s="602"/>
      <c r="BG41" s="566"/>
      <c r="BH41" s="408"/>
      <c r="BI41" s="408"/>
      <c r="BJ41" s="408"/>
      <c r="BK41" s="408"/>
      <c r="BL41" s="7"/>
      <c r="BM41" s="359" t="s">
        <v>338</v>
      </c>
      <c r="BN41" s="359"/>
      <c r="BO41" s="359"/>
      <c r="BP41" s="359"/>
      <c r="BQ41" s="359"/>
      <c r="BR41" s="359"/>
      <c r="BS41" s="359"/>
      <c r="BT41" s="359"/>
      <c r="BU41" s="571"/>
      <c r="BV41" s="572">
        <v>1</v>
      </c>
      <c r="BW41" s="456"/>
      <c r="BX41" s="456"/>
      <c r="BY41" s="456"/>
      <c r="BZ41" s="456"/>
      <c r="CA41" s="456"/>
      <c r="CB41" s="603"/>
      <c r="CD41" s="570" t="s">
        <v>282</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15">
      <c r="AQ42" s="589" t="s">
        <v>426</v>
      </c>
      <c r="AR42" s="590"/>
      <c r="AS42" s="590"/>
      <c r="AT42" s="590"/>
      <c r="AU42" s="590"/>
      <c r="AV42" s="590"/>
      <c r="AW42" s="590"/>
      <c r="AX42" s="590"/>
      <c r="AY42" s="591"/>
      <c r="AZ42" s="553">
        <v>629279</v>
      </c>
      <c r="BA42" s="592"/>
      <c r="BB42" s="592"/>
      <c r="BC42" s="592"/>
      <c r="BD42" s="554"/>
      <c r="BE42" s="554"/>
      <c r="BF42" s="593"/>
      <c r="BG42" s="345"/>
      <c r="BH42" s="346"/>
      <c r="BI42" s="346"/>
      <c r="BJ42" s="346"/>
      <c r="BK42" s="346"/>
      <c r="BL42" s="20"/>
      <c r="BM42" s="551" t="s">
        <v>427</v>
      </c>
      <c r="BN42" s="551"/>
      <c r="BO42" s="551"/>
      <c r="BP42" s="551"/>
      <c r="BQ42" s="551"/>
      <c r="BR42" s="551"/>
      <c r="BS42" s="551"/>
      <c r="BT42" s="551"/>
      <c r="BU42" s="552"/>
      <c r="BV42" s="553">
        <v>448</v>
      </c>
      <c r="BW42" s="592"/>
      <c r="BX42" s="592"/>
      <c r="BY42" s="592"/>
      <c r="BZ42" s="592"/>
      <c r="CA42" s="592"/>
      <c r="CB42" s="594"/>
      <c r="CD42" s="570" t="s">
        <v>275</v>
      </c>
      <c r="CE42" s="359"/>
      <c r="CF42" s="359"/>
      <c r="CG42" s="359"/>
      <c r="CH42" s="359"/>
      <c r="CI42" s="359"/>
      <c r="CJ42" s="359"/>
      <c r="CK42" s="359"/>
      <c r="CL42" s="359"/>
      <c r="CM42" s="359"/>
      <c r="CN42" s="359"/>
      <c r="CO42" s="359"/>
      <c r="CP42" s="359"/>
      <c r="CQ42" s="571"/>
      <c r="CR42" s="572">
        <v>1719409</v>
      </c>
      <c r="CS42" s="573"/>
      <c r="CT42" s="573"/>
      <c r="CU42" s="573"/>
      <c r="CV42" s="573"/>
      <c r="CW42" s="573"/>
      <c r="CX42" s="573"/>
      <c r="CY42" s="574"/>
      <c r="CZ42" s="575">
        <v>19.2</v>
      </c>
      <c r="DA42" s="576"/>
      <c r="DB42" s="576"/>
      <c r="DC42" s="577"/>
      <c r="DD42" s="578">
        <v>246605</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15">
      <c r="B43" s="1" t="s">
        <v>48</v>
      </c>
      <c r="CD43" s="570" t="s">
        <v>81</v>
      </c>
      <c r="CE43" s="359"/>
      <c r="CF43" s="359"/>
      <c r="CG43" s="359"/>
      <c r="CH43" s="359"/>
      <c r="CI43" s="359"/>
      <c r="CJ43" s="359"/>
      <c r="CK43" s="359"/>
      <c r="CL43" s="359"/>
      <c r="CM43" s="359"/>
      <c r="CN43" s="359"/>
      <c r="CO43" s="359"/>
      <c r="CP43" s="359"/>
      <c r="CQ43" s="571"/>
      <c r="CR43" s="572">
        <v>6665</v>
      </c>
      <c r="CS43" s="573"/>
      <c r="CT43" s="573"/>
      <c r="CU43" s="573"/>
      <c r="CV43" s="573"/>
      <c r="CW43" s="573"/>
      <c r="CX43" s="573"/>
      <c r="CY43" s="574"/>
      <c r="CZ43" s="575">
        <v>0.1</v>
      </c>
      <c r="DA43" s="576"/>
      <c r="DB43" s="576"/>
      <c r="DC43" s="577"/>
      <c r="DD43" s="578">
        <v>6665</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15">
      <c r="B44" s="587" t="s">
        <v>402</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170</v>
      </c>
      <c r="CE44" s="352"/>
      <c r="CF44" s="570" t="s">
        <v>428</v>
      </c>
      <c r="CG44" s="359"/>
      <c r="CH44" s="359"/>
      <c r="CI44" s="359"/>
      <c r="CJ44" s="359"/>
      <c r="CK44" s="359"/>
      <c r="CL44" s="359"/>
      <c r="CM44" s="359"/>
      <c r="CN44" s="359"/>
      <c r="CO44" s="359"/>
      <c r="CP44" s="359"/>
      <c r="CQ44" s="571"/>
      <c r="CR44" s="572">
        <v>1689127</v>
      </c>
      <c r="CS44" s="456"/>
      <c r="CT44" s="456"/>
      <c r="CU44" s="456"/>
      <c r="CV44" s="456"/>
      <c r="CW44" s="456"/>
      <c r="CX44" s="456"/>
      <c r="CY44" s="585"/>
      <c r="CZ44" s="575">
        <v>18.899999999999999</v>
      </c>
      <c r="DA44" s="319"/>
      <c r="DB44" s="319"/>
      <c r="DC44" s="586"/>
      <c r="DD44" s="578">
        <v>222198</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15">
      <c r="B45" s="587" t="s">
        <v>263</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429</v>
      </c>
      <c r="CG45" s="359"/>
      <c r="CH45" s="359"/>
      <c r="CI45" s="359"/>
      <c r="CJ45" s="359"/>
      <c r="CK45" s="359"/>
      <c r="CL45" s="359"/>
      <c r="CM45" s="359"/>
      <c r="CN45" s="359"/>
      <c r="CO45" s="359"/>
      <c r="CP45" s="359"/>
      <c r="CQ45" s="571"/>
      <c r="CR45" s="572">
        <v>1071030</v>
      </c>
      <c r="CS45" s="573"/>
      <c r="CT45" s="573"/>
      <c r="CU45" s="573"/>
      <c r="CV45" s="573"/>
      <c r="CW45" s="573"/>
      <c r="CX45" s="573"/>
      <c r="CY45" s="574"/>
      <c r="CZ45" s="575">
        <v>12</v>
      </c>
      <c r="DA45" s="576"/>
      <c r="DB45" s="576"/>
      <c r="DC45" s="577"/>
      <c r="DD45" s="578">
        <v>92207</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15">
      <c r="B46" s="41"/>
      <c r="CD46" s="353"/>
      <c r="CE46" s="355"/>
      <c r="CF46" s="570" t="s">
        <v>430</v>
      </c>
      <c r="CG46" s="359"/>
      <c r="CH46" s="359"/>
      <c r="CI46" s="359"/>
      <c r="CJ46" s="359"/>
      <c r="CK46" s="359"/>
      <c r="CL46" s="359"/>
      <c r="CM46" s="359"/>
      <c r="CN46" s="359"/>
      <c r="CO46" s="359"/>
      <c r="CP46" s="359"/>
      <c r="CQ46" s="571"/>
      <c r="CR46" s="572">
        <v>579147</v>
      </c>
      <c r="CS46" s="456"/>
      <c r="CT46" s="456"/>
      <c r="CU46" s="456"/>
      <c r="CV46" s="456"/>
      <c r="CW46" s="456"/>
      <c r="CX46" s="456"/>
      <c r="CY46" s="585"/>
      <c r="CZ46" s="575">
        <v>6.5</v>
      </c>
      <c r="DA46" s="319"/>
      <c r="DB46" s="319"/>
      <c r="DC46" s="586"/>
      <c r="DD46" s="578">
        <v>124656</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15">
      <c r="B47" s="41"/>
      <c r="CD47" s="353"/>
      <c r="CE47" s="355"/>
      <c r="CF47" s="570" t="s">
        <v>432</v>
      </c>
      <c r="CG47" s="359"/>
      <c r="CH47" s="359"/>
      <c r="CI47" s="359"/>
      <c r="CJ47" s="359"/>
      <c r="CK47" s="359"/>
      <c r="CL47" s="359"/>
      <c r="CM47" s="359"/>
      <c r="CN47" s="359"/>
      <c r="CO47" s="359"/>
      <c r="CP47" s="359"/>
      <c r="CQ47" s="571"/>
      <c r="CR47" s="572">
        <v>30282</v>
      </c>
      <c r="CS47" s="573"/>
      <c r="CT47" s="573"/>
      <c r="CU47" s="573"/>
      <c r="CV47" s="573"/>
      <c r="CW47" s="573"/>
      <c r="CX47" s="573"/>
      <c r="CY47" s="574"/>
      <c r="CZ47" s="575">
        <v>0.3</v>
      </c>
      <c r="DA47" s="576"/>
      <c r="DB47" s="576"/>
      <c r="DC47" s="577"/>
      <c r="DD47" s="578">
        <v>24407</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x14ac:dyDescent="0.15">
      <c r="B48" s="41"/>
      <c r="CD48" s="356"/>
      <c r="CE48" s="358"/>
      <c r="CF48" s="570" t="s">
        <v>356</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15">
      <c r="B49" s="41"/>
      <c r="CD49" s="550" t="s">
        <v>185</v>
      </c>
      <c r="CE49" s="551"/>
      <c r="CF49" s="551"/>
      <c r="CG49" s="551"/>
      <c r="CH49" s="551"/>
      <c r="CI49" s="551"/>
      <c r="CJ49" s="551"/>
      <c r="CK49" s="551"/>
      <c r="CL49" s="551"/>
      <c r="CM49" s="551"/>
      <c r="CN49" s="551"/>
      <c r="CO49" s="551"/>
      <c r="CP49" s="551"/>
      <c r="CQ49" s="552"/>
      <c r="CR49" s="553">
        <v>8937845</v>
      </c>
      <c r="CS49" s="554"/>
      <c r="CT49" s="554"/>
      <c r="CU49" s="554"/>
      <c r="CV49" s="554"/>
      <c r="CW49" s="554"/>
      <c r="CX49" s="554"/>
      <c r="CY49" s="555"/>
      <c r="CZ49" s="556">
        <v>100</v>
      </c>
      <c r="DA49" s="557"/>
      <c r="DB49" s="557"/>
      <c r="DC49" s="558"/>
      <c r="DD49" s="559">
        <v>5130573</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Y45m2NF12Pxtyiha4ay43129Dgn6WI88E3Ie1LCxHPJKqtinwhvWMGCOhu0ng3s4k3O1fUk7nm40Tn35cOz+Hw==" saltValue="PVldihJ+RJ0DpCDgrdSMA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5" fitToHeight="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EA135"/>
  <sheetViews>
    <sheetView zoomScale="50" zoomScaleNormal="50" zoomScaleSheetLayoutView="70" workbookViewId="0"/>
  </sheetViews>
  <sheetFormatPr defaultColWidth="0" defaultRowHeight="13.5" zeroHeight="1" x14ac:dyDescent="0.15"/>
  <cols>
    <col min="1" max="130" width="2.75" style="46" customWidth="1"/>
    <col min="131" max="131" width="1.625" style="46" customWidth="1"/>
    <col min="132" max="132" width="9" style="46" hidden="1" customWidth="1"/>
    <col min="133" max="16384" width="9" style="46" hidden="1"/>
  </cols>
  <sheetData>
    <row r="1" spans="1:131" ht="11.25" customHeight="1" x14ac:dyDescent="0.15">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15">
      <c r="A2" s="970" t="s">
        <v>293</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300</v>
      </c>
      <c r="DK2" s="972"/>
      <c r="DL2" s="972"/>
      <c r="DM2" s="972"/>
      <c r="DN2" s="972"/>
      <c r="DO2" s="973"/>
      <c r="DP2" s="50"/>
      <c r="DQ2" s="971" t="s">
        <v>255</v>
      </c>
      <c r="DR2" s="972"/>
      <c r="DS2" s="972"/>
      <c r="DT2" s="972"/>
      <c r="DU2" s="972"/>
      <c r="DV2" s="972"/>
      <c r="DW2" s="972"/>
      <c r="DX2" s="972"/>
      <c r="DY2" s="972"/>
      <c r="DZ2" s="973"/>
      <c r="EA2" s="48"/>
    </row>
    <row r="3" spans="1:131" ht="11.25" customHeight="1" x14ac:dyDescent="0.15">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15">
      <c r="A4" s="961" t="s">
        <v>433</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434</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15">
      <c r="A5" s="659" t="s">
        <v>435</v>
      </c>
      <c r="B5" s="660"/>
      <c r="C5" s="660"/>
      <c r="D5" s="660"/>
      <c r="E5" s="660"/>
      <c r="F5" s="660"/>
      <c r="G5" s="660"/>
      <c r="H5" s="660"/>
      <c r="I5" s="660"/>
      <c r="J5" s="660"/>
      <c r="K5" s="660"/>
      <c r="L5" s="660"/>
      <c r="M5" s="660"/>
      <c r="N5" s="660"/>
      <c r="O5" s="660"/>
      <c r="P5" s="661"/>
      <c r="Q5" s="651" t="s">
        <v>173</v>
      </c>
      <c r="R5" s="652"/>
      <c r="S5" s="652"/>
      <c r="T5" s="652"/>
      <c r="U5" s="653"/>
      <c r="V5" s="651" t="s">
        <v>436</v>
      </c>
      <c r="W5" s="652"/>
      <c r="X5" s="652"/>
      <c r="Y5" s="652"/>
      <c r="Z5" s="653"/>
      <c r="AA5" s="651" t="s">
        <v>188</v>
      </c>
      <c r="AB5" s="652"/>
      <c r="AC5" s="652"/>
      <c r="AD5" s="652"/>
      <c r="AE5" s="652"/>
      <c r="AF5" s="693" t="s">
        <v>171</v>
      </c>
      <c r="AG5" s="652"/>
      <c r="AH5" s="652"/>
      <c r="AI5" s="652"/>
      <c r="AJ5" s="657"/>
      <c r="AK5" s="652" t="s">
        <v>437</v>
      </c>
      <c r="AL5" s="652"/>
      <c r="AM5" s="652"/>
      <c r="AN5" s="652"/>
      <c r="AO5" s="653"/>
      <c r="AP5" s="651" t="s">
        <v>438</v>
      </c>
      <c r="AQ5" s="652"/>
      <c r="AR5" s="652"/>
      <c r="AS5" s="652"/>
      <c r="AT5" s="653"/>
      <c r="AU5" s="651" t="s">
        <v>440</v>
      </c>
      <c r="AV5" s="652"/>
      <c r="AW5" s="652"/>
      <c r="AX5" s="652"/>
      <c r="AY5" s="657"/>
      <c r="AZ5" s="56"/>
      <c r="BA5" s="56"/>
      <c r="BB5" s="56"/>
      <c r="BC5" s="56"/>
      <c r="BD5" s="56"/>
      <c r="BE5" s="67"/>
      <c r="BF5" s="67"/>
      <c r="BG5" s="67"/>
      <c r="BH5" s="67"/>
      <c r="BI5" s="67"/>
      <c r="BJ5" s="67"/>
      <c r="BK5" s="67"/>
      <c r="BL5" s="67"/>
      <c r="BM5" s="67"/>
      <c r="BN5" s="67"/>
      <c r="BO5" s="67"/>
      <c r="BP5" s="67"/>
      <c r="BQ5" s="659" t="s">
        <v>441</v>
      </c>
      <c r="BR5" s="660"/>
      <c r="BS5" s="660"/>
      <c r="BT5" s="660"/>
      <c r="BU5" s="660"/>
      <c r="BV5" s="660"/>
      <c r="BW5" s="660"/>
      <c r="BX5" s="660"/>
      <c r="BY5" s="660"/>
      <c r="BZ5" s="660"/>
      <c r="CA5" s="660"/>
      <c r="CB5" s="660"/>
      <c r="CC5" s="660"/>
      <c r="CD5" s="660"/>
      <c r="CE5" s="660"/>
      <c r="CF5" s="660"/>
      <c r="CG5" s="661"/>
      <c r="CH5" s="651" t="s">
        <v>362</v>
      </c>
      <c r="CI5" s="652"/>
      <c r="CJ5" s="652"/>
      <c r="CK5" s="652"/>
      <c r="CL5" s="653"/>
      <c r="CM5" s="651" t="s">
        <v>317</v>
      </c>
      <c r="CN5" s="652"/>
      <c r="CO5" s="652"/>
      <c r="CP5" s="652"/>
      <c r="CQ5" s="653"/>
      <c r="CR5" s="651" t="s">
        <v>243</v>
      </c>
      <c r="CS5" s="652"/>
      <c r="CT5" s="652"/>
      <c r="CU5" s="652"/>
      <c r="CV5" s="653"/>
      <c r="CW5" s="651" t="s">
        <v>49</v>
      </c>
      <c r="CX5" s="652"/>
      <c r="CY5" s="652"/>
      <c r="CZ5" s="652"/>
      <c r="DA5" s="653"/>
      <c r="DB5" s="651" t="s">
        <v>406</v>
      </c>
      <c r="DC5" s="652"/>
      <c r="DD5" s="652"/>
      <c r="DE5" s="652"/>
      <c r="DF5" s="653"/>
      <c r="DG5" s="983" t="s">
        <v>241</v>
      </c>
      <c r="DH5" s="984"/>
      <c r="DI5" s="984"/>
      <c r="DJ5" s="984"/>
      <c r="DK5" s="985"/>
      <c r="DL5" s="983" t="s">
        <v>442</v>
      </c>
      <c r="DM5" s="984"/>
      <c r="DN5" s="984"/>
      <c r="DO5" s="984"/>
      <c r="DP5" s="985"/>
      <c r="DQ5" s="651" t="s">
        <v>444</v>
      </c>
      <c r="DR5" s="652"/>
      <c r="DS5" s="652"/>
      <c r="DT5" s="652"/>
      <c r="DU5" s="653"/>
      <c r="DV5" s="651" t="s">
        <v>440</v>
      </c>
      <c r="DW5" s="652"/>
      <c r="DX5" s="652"/>
      <c r="DY5" s="652"/>
      <c r="DZ5" s="657"/>
      <c r="EA5" s="67"/>
    </row>
    <row r="6" spans="1:131" s="47" customFormat="1" ht="26.25" customHeight="1" x14ac:dyDescent="0.15">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15">
      <c r="A7" s="51">
        <v>1</v>
      </c>
      <c r="B7" s="924" t="s">
        <v>445</v>
      </c>
      <c r="C7" s="925"/>
      <c r="D7" s="925"/>
      <c r="E7" s="925"/>
      <c r="F7" s="925"/>
      <c r="G7" s="925"/>
      <c r="H7" s="925"/>
      <c r="I7" s="925"/>
      <c r="J7" s="925"/>
      <c r="K7" s="925"/>
      <c r="L7" s="925"/>
      <c r="M7" s="925"/>
      <c r="N7" s="925"/>
      <c r="O7" s="925"/>
      <c r="P7" s="926"/>
      <c r="Q7" s="927">
        <v>9327</v>
      </c>
      <c r="R7" s="928"/>
      <c r="S7" s="928"/>
      <c r="T7" s="928"/>
      <c r="U7" s="928"/>
      <c r="V7" s="928">
        <v>8917</v>
      </c>
      <c r="W7" s="928"/>
      <c r="X7" s="928"/>
      <c r="Y7" s="928"/>
      <c r="Z7" s="928"/>
      <c r="AA7" s="928">
        <v>410</v>
      </c>
      <c r="AB7" s="928"/>
      <c r="AC7" s="928"/>
      <c r="AD7" s="928"/>
      <c r="AE7" s="974"/>
      <c r="AF7" s="975">
        <v>178</v>
      </c>
      <c r="AG7" s="976"/>
      <c r="AH7" s="976"/>
      <c r="AI7" s="976"/>
      <c r="AJ7" s="977"/>
      <c r="AK7" s="978" t="s">
        <v>196</v>
      </c>
      <c r="AL7" s="928"/>
      <c r="AM7" s="928"/>
      <c r="AN7" s="928"/>
      <c r="AO7" s="928"/>
      <c r="AP7" s="928">
        <v>7337</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c r="BT7" s="925"/>
      <c r="BU7" s="925"/>
      <c r="BV7" s="925"/>
      <c r="BW7" s="925"/>
      <c r="BX7" s="925"/>
      <c r="BY7" s="925"/>
      <c r="BZ7" s="925"/>
      <c r="CA7" s="925"/>
      <c r="CB7" s="925"/>
      <c r="CC7" s="925"/>
      <c r="CD7" s="925"/>
      <c r="CE7" s="925"/>
      <c r="CF7" s="925"/>
      <c r="CG7" s="926"/>
      <c r="CH7" s="979"/>
      <c r="CI7" s="980"/>
      <c r="CJ7" s="980"/>
      <c r="CK7" s="980"/>
      <c r="CL7" s="981"/>
      <c r="CM7" s="979"/>
      <c r="CN7" s="980"/>
      <c r="CO7" s="980"/>
      <c r="CP7" s="980"/>
      <c r="CQ7" s="981"/>
      <c r="CR7" s="979"/>
      <c r="CS7" s="980"/>
      <c r="CT7" s="980"/>
      <c r="CU7" s="980"/>
      <c r="CV7" s="981"/>
      <c r="CW7" s="979"/>
      <c r="CX7" s="980"/>
      <c r="CY7" s="980"/>
      <c r="CZ7" s="980"/>
      <c r="DA7" s="981"/>
      <c r="DB7" s="979"/>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15">
      <c r="A8" s="52">
        <v>2</v>
      </c>
      <c r="B8" s="913" t="s">
        <v>448</v>
      </c>
      <c r="C8" s="914"/>
      <c r="D8" s="914"/>
      <c r="E8" s="914"/>
      <c r="F8" s="914"/>
      <c r="G8" s="914"/>
      <c r="H8" s="914"/>
      <c r="I8" s="914"/>
      <c r="J8" s="914"/>
      <c r="K8" s="914"/>
      <c r="L8" s="914"/>
      <c r="M8" s="914"/>
      <c r="N8" s="914"/>
      <c r="O8" s="914"/>
      <c r="P8" s="915"/>
      <c r="Q8" s="916">
        <v>63</v>
      </c>
      <c r="R8" s="917"/>
      <c r="S8" s="917"/>
      <c r="T8" s="917"/>
      <c r="U8" s="917"/>
      <c r="V8" s="917">
        <v>63</v>
      </c>
      <c r="W8" s="917"/>
      <c r="X8" s="917"/>
      <c r="Y8" s="917"/>
      <c r="Z8" s="917"/>
      <c r="AA8" s="917">
        <v>0</v>
      </c>
      <c r="AB8" s="917"/>
      <c r="AC8" s="917"/>
      <c r="AD8" s="917"/>
      <c r="AE8" s="923"/>
      <c r="AF8" s="943" t="s">
        <v>196</v>
      </c>
      <c r="AG8" s="921"/>
      <c r="AH8" s="921"/>
      <c r="AI8" s="921"/>
      <c r="AJ8" s="944"/>
      <c r="AK8" s="922">
        <v>42</v>
      </c>
      <c r="AL8" s="917"/>
      <c r="AM8" s="917"/>
      <c r="AN8" s="917"/>
      <c r="AO8" s="917"/>
      <c r="AP8" s="917" t="s">
        <v>196</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15">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15">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15">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15">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15">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15">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15">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15">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15">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15">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15">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15">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15">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15">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449</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15">
      <c r="A23" s="53" t="s">
        <v>250</v>
      </c>
      <c r="B23" s="891" t="s">
        <v>301</v>
      </c>
      <c r="C23" s="892"/>
      <c r="D23" s="892"/>
      <c r="E23" s="892"/>
      <c r="F23" s="892"/>
      <c r="G23" s="892"/>
      <c r="H23" s="892"/>
      <c r="I23" s="892"/>
      <c r="J23" s="892"/>
      <c r="K23" s="892"/>
      <c r="L23" s="892"/>
      <c r="M23" s="892"/>
      <c r="N23" s="892"/>
      <c r="O23" s="892"/>
      <c r="P23" s="893"/>
      <c r="Q23" s="962">
        <v>9390</v>
      </c>
      <c r="R23" s="903"/>
      <c r="S23" s="903"/>
      <c r="T23" s="903"/>
      <c r="U23" s="903"/>
      <c r="V23" s="903">
        <v>8980</v>
      </c>
      <c r="W23" s="903"/>
      <c r="X23" s="903"/>
      <c r="Y23" s="903"/>
      <c r="Z23" s="903"/>
      <c r="AA23" s="903">
        <v>410</v>
      </c>
      <c r="AB23" s="903"/>
      <c r="AC23" s="903"/>
      <c r="AD23" s="903"/>
      <c r="AE23" s="963"/>
      <c r="AF23" s="934">
        <v>178</v>
      </c>
      <c r="AG23" s="903"/>
      <c r="AH23" s="903"/>
      <c r="AI23" s="903"/>
      <c r="AJ23" s="935"/>
      <c r="AK23" s="936"/>
      <c r="AL23" s="902"/>
      <c r="AM23" s="902"/>
      <c r="AN23" s="902"/>
      <c r="AO23" s="902"/>
      <c r="AP23" s="903">
        <v>7337</v>
      </c>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15">
      <c r="A24" s="960" t="s">
        <v>381</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15">
      <c r="A25" s="961" t="s">
        <v>415</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15">
      <c r="A26" s="659" t="s">
        <v>435</v>
      </c>
      <c r="B26" s="660"/>
      <c r="C26" s="660"/>
      <c r="D26" s="660"/>
      <c r="E26" s="660"/>
      <c r="F26" s="660"/>
      <c r="G26" s="660"/>
      <c r="H26" s="660"/>
      <c r="I26" s="660"/>
      <c r="J26" s="660"/>
      <c r="K26" s="660"/>
      <c r="L26" s="660"/>
      <c r="M26" s="660"/>
      <c r="N26" s="660"/>
      <c r="O26" s="660"/>
      <c r="P26" s="661"/>
      <c r="Q26" s="651" t="s">
        <v>451</v>
      </c>
      <c r="R26" s="652"/>
      <c r="S26" s="652"/>
      <c r="T26" s="652"/>
      <c r="U26" s="653"/>
      <c r="V26" s="651" t="s">
        <v>452</v>
      </c>
      <c r="W26" s="652"/>
      <c r="X26" s="652"/>
      <c r="Y26" s="652"/>
      <c r="Z26" s="653"/>
      <c r="AA26" s="651" t="s">
        <v>453</v>
      </c>
      <c r="AB26" s="652"/>
      <c r="AC26" s="652"/>
      <c r="AD26" s="652"/>
      <c r="AE26" s="652"/>
      <c r="AF26" s="665" t="s">
        <v>246</v>
      </c>
      <c r="AG26" s="666"/>
      <c r="AH26" s="666"/>
      <c r="AI26" s="666"/>
      <c r="AJ26" s="667"/>
      <c r="AK26" s="652" t="s">
        <v>385</v>
      </c>
      <c r="AL26" s="652"/>
      <c r="AM26" s="652"/>
      <c r="AN26" s="652"/>
      <c r="AO26" s="653"/>
      <c r="AP26" s="651" t="s">
        <v>353</v>
      </c>
      <c r="AQ26" s="652"/>
      <c r="AR26" s="652"/>
      <c r="AS26" s="652"/>
      <c r="AT26" s="653"/>
      <c r="AU26" s="651" t="s">
        <v>454</v>
      </c>
      <c r="AV26" s="652"/>
      <c r="AW26" s="652"/>
      <c r="AX26" s="652"/>
      <c r="AY26" s="653"/>
      <c r="AZ26" s="651" t="s">
        <v>455</v>
      </c>
      <c r="BA26" s="652"/>
      <c r="BB26" s="652"/>
      <c r="BC26" s="652"/>
      <c r="BD26" s="653"/>
      <c r="BE26" s="651" t="s">
        <v>440</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15">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15">
      <c r="A28" s="54">
        <v>1</v>
      </c>
      <c r="B28" s="924" t="s">
        <v>456</v>
      </c>
      <c r="C28" s="925"/>
      <c r="D28" s="925"/>
      <c r="E28" s="925"/>
      <c r="F28" s="925"/>
      <c r="G28" s="925"/>
      <c r="H28" s="925"/>
      <c r="I28" s="925"/>
      <c r="J28" s="925"/>
      <c r="K28" s="925"/>
      <c r="L28" s="925"/>
      <c r="M28" s="925"/>
      <c r="N28" s="925"/>
      <c r="O28" s="925"/>
      <c r="P28" s="926"/>
      <c r="Q28" s="951">
        <v>1633</v>
      </c>
      <c r="R28" s="952"/>
      <c r="S28" s="952"/>
      <c r="T28" s="952"/>
      <c r="U28" s="952"/>
      <c r="V28" s="952">
        <v>1587</v>
      </c>
      <c r="W28" s="952"/>
      <c r="X28" s="952"/>
      <c r="Y28" s="952"/>
      <c r="Z28" s="952"/>
      <c r="AA28" s="952">
        <v>45</v>
      </c>
      <c r="AB28" s="952"/>
      <c r="AC28" s="952"/>
      <c r="AD28" s="952"/>
      <c r="AE28" s="953"/>
      <c r="AF28" s="954">
        <v>45</v>
      </c>
      <c r="AG28" s="952"/>
      <c r="AH28" s="952"/>
      <c r="AI28" s="952"/>
      <c r="AJ28" s="955"/>
      <c r="AK28" s="956">
        <v>154</v>
      </c>
      <c r="AL28" s="952"/>
      <c r="AM28" s="952"/>
      <c r="AN28" s="952"/>
      <c r="AO28" s="952"/>
      <c r="AP28" s="952" t="s">
        <v>196</v>
      </c>
      <c r="AQ28" s="952"/>
      <c r="AR28" s="952"/>
      <c r="AS28" s="952"/>
      <c r="AT28" s="952"/>
      <c r="AU28" s="952" t="s">
        <v>196</v>
      </c>
      <c r="AV28" s="952"/>
      <c r="AW28" s="952"/>
      <c r="AX28" s="952"/>
      <c r="AY28" s="952"/>
      <c r="AZ28" s="957" t="s">
        <v>196</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15">
      <c r="A29" s="54">
        <v>2</v>
      </c>
      <c r="B29" s="913" t="s">
        <v>281</v>
      </c>
      <c r="C29" s="914"/>
      <c r="D29" s="914"/>
      <c r="E29" s="914"/>
      <c r="F29" s="914"/>
      <c r="G29" s="914"/>
      <c r="H29" s="914"/>
      <c r="I29" s="914"/>
      <c r="J29" s="914"/>
      <c r="K29" s="914"/>
      <c r="L29" s="914"/>
      <c r="M29" s="914"/>
      <c r="N29" s="914"/>
      <c r="O29" s="914"/>
      <c r="P29" s="915"/>
      <c r="Q29" s="916">
        <v>1710</v>
      </c>
      <c r="R29" s="917"/>
      <c r="S29" s="917"/>
      <c r="T29" s="917"/>
      <c r="U29" s="917"/>
      <c r="V29" s="917">
        <v>1710</v>
      </c>
      <c r="W29" s="917"/>
      <c r="X29" s="917"/>
      <c r="Y29" s="917"/>
      <c r="Z29" s="917"/>
      <c r="AA29" s="917">
        <v>0</v>
      </c>
      <c r="AB29" s="917"/>
      <c r="AC29" s="917"/>
      <c r="AD29" s="917"/>
      <c r="AE29" s="923"/>
      <c r="AF29" s="943" t="s">
        <v>196</v>
      </c>
      <c r="AG29" s="921"/>
      <c r="AH29" s="921"/>
      <c r="AI29" s="921"/>
      <c r="AJ29" s="944"/>
      <c r="AK29" s="922">
        <v>275</v>
      </c>
      <c r="AL29" s="917"/>
      <c r="AM29" s="917"/>
      <c r="AN29" s="917"/>
      <c r="AO29" s="917"/>
      <c r="AP29" s="917" t="s">
        <v>196</v>
      </c>
      <c r="AQ29" s="917"/>
      <c r="AR29" s="917"/>
      <c r="AS29" s="917"/>
      <c r="AT29" s="917"/>
      <c r="AU29" s="917" t="s">
        <v>196</v>
      </c>
      <c r="AV29" s="917"/>
      <c r="AW29" s="917"/>
      <c r="AX29" s="917"/>
      <c r="AY29" s="917"/>
      <c r="AZ29" s="950" t="s">
        <v>196</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15">
      <c r="A30" s="54">
        <v>3</v>
      </c>
      <c r="B30" s="913" t="s">
        <v>220</v>
      </c>
      <c r="C30" s="914"/>
      <c r="D30" s="914"/>
      <c r="E30" s="914"/>
      <c r="F30" s="914"/>
      <c r="G30" s="914"/>
      <c r="H30" s="914"/>
      <c r="I30" s="914"/>
      <c r="J30" s="914"/>
      <c r="K30" s="914"/>
      <c r="L30" s="914"/>
      <c r="M30" s="914"/>
      <c r="N30" s="914"/>
      <c r="O30" s="914"/>
      <c r="P30" s="915"/>
      <c r="Q30" s="916">
        <v>272</v>
      </c>
      <c r="R30" s="917"/>
      <c r="S30" s="917"/>
      <c r="T30" s="917"/>
      <c r="U30" s="917"/>
      <c r="V30" s="917">
        <v>267</v>
      </c>
      <c r="W30" s="917"/>
      <c r="X30" s="917"/>
      <c r="Y30" s="917"/>
      <c r="Z30" s="917"/>
      <c r="AA30" s="917">
        <v>5</v>
      </c>
      <c r="AB30" s="917"/>
      <c r="AC30" s="917"/>
      <c r="AD30" s="917"/>
      <c r="AE30" s="923"/>
      <c r="AF30" s="943">
        <v>5</v>
      </c>
      <c r="AG30" s="921"/>
      <c r="AH30" s="921"/>
      <c r="AI30" s="921"/>
      <c r="AJ30" s="944"/>
      <c r="AK30" s="922">
        <v>82</v>
      </c>
      <c r="AL30" s="917"/>
      <c r="AM30" s="917"/>
      <c r="AN30" s="917"/>
      <c r="AO30" s="917"/>
      <c r="AP30" s="917" t="s">
        <v>196</v>
      </c>
      <c r="AQ30" s="917"/>
      <c r="AR30" s="917"/>
      <c r="AS30" s="917"/>
      <c r="AT30" s="917"/>
      <c r="AU30" s="917" t="s">
        <v>196</v>
      </c>
      <c r="AV30" s="917"/>
      <c r="AW30" s="917"/>
      <c r="AX30" s="917"/>
      <c r="AY30" s="917"/>
      <c r="AZ30" s="950" t="s">
        <v>196</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15">
      <c r="A31" s="54">
        <v>4</v>
      </c>
      <c r="B31" s="913" t="s">
        <v>457</v>
      </c>
      <c r="C31" s="914"/>
      <c r="D31" s="914"/>
      <c r="E31" s="914"/>
      <c r="F31" s="914"/>
      <c r="G31" s="914"/>
      <c r="H31" s="914"/>
      <c r="I31" s="914"/>
      <c r="J31" s="914"/>
      <c r="K31" s="914"/>
      <c r="L31" s="914"/>
      <c r="M31" s="914"/>
      <c r="N31" s="914"/>
      <c r="O31" s="914"/>
      <c r="P31" s="915"/>
      <c r="Q31" s="916">
        <v>204</v>
      </c>
      <c r="R31" s="917"/>
      <c r="S31" s="917"/>
      <c r="T31" s="917"/>
      <c r="U31" s="917"/>
      <c r="V31" s="917">
        <v>176</v>
      </c>
      <c r="W31" s="917"/>
      <c r="X31" s="917"/>
      <c r="Y31" s="917"/>
      <c r="Z31" s="917"/>
      <c r="AA31" s="917">
        <v>28</v>
      </c>
      <c r="AB31" s="917"/>
      <c r="AC31" s="917"/>
      <c r="AD31" s="917"/>
      <c r="AE31" s="923"/>
      <c r="AF31" s="943">
        <v>343</v>
      </c>
      <c r="AG31" s="921"/>
      <c r="AH31" s="921"/>
      <c r="AI31" s="921"/>
      <c r="AJ31" s="944"/>
      <c r="AK31" s="922">
        <v>43</v>
      </c>
      <c r="AL31" s="917"/>
      <c r="AM31" s="917"/>
      <c r="AN31" s="917"/>
      <c r="AO31" s="917"/>
      <c r="AP31" s="917">
        <v>785</v>
      </c>
      <c r="AQ31" s="917"/>
      <c r="AR31" s="917"/>
      <c r="AS31" s="917"/>
      <c r="AT31" s="917"/>
      <c r="AU31" s="917">
        <v>362</v>
      </c>
      <c r="AV31" s="917"/>
      <c r="AW31" s="917"/>
      <c r="AX31" s="917"/>
      <c r="AY31" s="917"/>
      <c r="AZ31" s="950" t="s">
        <v>196</v>
      </c>
      <c r="BA31" s="950"/>
      <c r="BB31" s="950"/>
      <c r="BC31" s="950"/>
      <c r="BD31" s="950"/>
      <c r="BE31" s="918" t="s">
        <v>458</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15">
      <c r="A32" s="54">
        <v>5</v>
      </c>
      <c r="B32" s="913" t="s">
        <v>78</v>
      </c>
      <c r="C32" s="914"/>
      <c r="D32" s="914"/>
      <c r="E32" s="914"/>
      <c r="F32" s="914"/>
      <c r="G32" s="914"/>
      <c r="H32" s="914"/>
      <c r="I32" s="914"/>
      <c r="J32" s="914"/>
      <c r="K32" s="914"/>
      <c r="L32" s="914"/>
      <c r="M32" s="914"/>
      <c r="N32" s="914"/>
      <c r="O32" s="914"/>
      <c r="P32" s="915"/>
      <c r="Q32" s="916">
        <v>1665</v>
      </c>
      <c r="R32" s="917"/>
      <c r="S32" s="917"/>
      <c r="T32" s="917"/>
      <c r="U32" s="917"/>
      <c r="V32" s="917">
        <v>1772</v>
      </c>
      <c r="W32" s="917"/>
      <c r="X32" s="917"/>
      <c r="Y32" s="917"/>
      <c r="Z32" s="917"/>
      <c r="AA32" s="917">
        <v>-107</v>
      </c>
      <c r="AB32" s="917"/>
      <c r="AC32" s="917"/>
      <c r="AD32" s="917"/>
      <c r="AE32" s="923"/>
      <c r="AF32" s="943">
        <v>752</v>
      </c>
      <c r="AG32" s="921"/>
      <c r="AH32" s="921"/>
      <c r="AI32" s="921"/>
      <c r="AJ32" s="944"/>
      <c r="AK32" s="922">
        <v>273</v>
      </c>
      <c r="AL32" s="917"/>
      <c r="AM32" s="917"/>
      <c r="AN32" s="917"/>
      <c r="AO32" s="917"/>
      <c r="AP32" s="917">
        <v>1020</v>
      </c>
      <c r="AQ32" s="917"/>
      <c r="AR32" s="917"/>
      <c r="AS32" s="917"/>
      <c r="AT32" s="917"/>
      <c r="AU32" s="917">
        <v>617</v>
      </c>
      <c r="AV32" s="917"/>
      <c r="AW32" s="917"/>
      <c r="AX32" s="917"/>
      <c r="AY32" s="917"/>
      <c r="AZ32" s="950" t="s">
        <v>196</v>
      </c>
      <c r="BA32" s="950"/>
      <c r="BB32" s="950"/>
      <c r="BC32" s="950"/>
      <c r="BD32" s="950"/>
      <c r="BE32" s="918" t="s">
        <v>458</v>
      </c>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15">
      <c r="A33" s="54">
        <v>6</v>
      </c>
      <c r="B33" s="913" t="s">
        <v>461</v>
      </c>
      <c r="C33" s="914"/>
      <c r="D33" s="914"/>
      <c r="E33" s="914"/>
      <c r="F33" s="914"/>
      <c r="G33" s="914"/>
      <c r="H33" s="914"/>
      <c r="I33" s="914"/>
      <c r="J33" s="914"/>
      <c r="K33" s="914"/>
      <c r="L33" s="914"/>
      <c r="M33" s="914"/>
      <c r="N33" s="914"/>
      <c r="O33" s="914"/>
      <c r="P33" s="915"/>
      <c r="Q33" s="916">
        <v>33</v>
      </c>
      <c r="R33" s="917"/>
      <c r="S33" s="917"/>
      <c r="T33" s="917"/>
      <c r="U33" s="917"/>
      <c r="V33" s="917">
        <v>35</v>
      </c>
      <c r="W33" s="917"/>
      <c r="X33" s="917"/>
      <c r="Y33" s="917"/>
      <c r="Z33" s="917"/>
      <c r="AA33" s="917">
        <v>-2</v>
      </c>
      <c r="AB33" s="917"/>
      <c r="AC33" s="917"/>
      <c r="AD33" s="917"/>
      <c r="AE33" s="923"/>
      <c r="AF33" s="943">
        <v>52</v>
      </c>
      <c r="AG33" s="921"/>
      <c r="AH33" s="921"/>
      <c r="AI33" s="921"/>
      <c r="AJ33" s="944"/>
      <c r="AK33" s="922">
        <v>24</v>
      </c>
      <c r="AL33" s="917"/>
      <c r="AM33" s="917"/>
      <c r="AN33" s="917"/>
      <c r="AO33" s="917"/>
      <c r="AP33" s="917">
        <v>124</v>
      </c>
      <c r="AQ33" s="917"/>
      <c r="AR33" s="917"/>
      <c r="AS33" s="917"/>
      <c r="AT33" s="917"/>
      <c r="AU33" s="917">
        <v>124</v>
      </c>
      <c r="AV33" s="917"/>
      <c r="AW33" s="917"/>
      <c r="AX33" s="917"/>
      <c r="AY33" s="917"/>
      <c r="AZ33" s="950" t="s">
        <v>196</v>
      </c>
      <c r="BA33" s="950"/>
      <c r="BB33" s="950"/>
      <c r="BC33" s="950"/>
      <c r="BD33" s="950"/>
      <c r="BE33" s="918" t="s">
        <v>458</v>
      </c>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15">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15">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15">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15">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15">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15">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15">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15">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15">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15">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15">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15">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15">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15">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15">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15">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15">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15">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15">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15">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15">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15">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15">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15">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15">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15">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15">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15">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15">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463</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15">
      <c r="A63" s="53" t="s">
        <v>250</v>
      </c>
      <c r="B63" s="891" t="s">
        <v>372</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1197</v>
      </c>
      <c r="AG63" s="903"/>
      <c r="AH63" s="903"/>
      <c r="AI63" s="903"/>
      <c r="AJ63" s="935"/>
      <c r="AK63" s="936"/>
      <c r="AL63" s="902"/>
      <c r="AM63" s="902"/>
      <c r="AN63" s="902"/>
      <c r="AO63" s="902"/>
      <c r="AP63" s="903">
        <v>1929</v>
      </c>
      <c r="AQ63" s="903"/>
      <c r="AR63" s="903"/>
      <c r="AS63" s="903"/>
      <c r="AT63" s="903"/>
      <c r="AU63" s="903">
        <v>1103</v>
      </c>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15">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15">
      <c r="A65" s="56" t="s">
        <v>446</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15">
      <c r="A66" s="659" t="s">
        <v>407</v>
      </c>
      <c r="B66" s="660"/>
      <c r="C66" s="660"/>
      <c r="D66" s="660"/>
      <c r="E66" s="660"/>
      <c r="F66" s="660"/>
      <c r="G66" s="660"/>
      <c r="H66" s="660"/>
      <c r="I66" s="660"/>
      <c r="J66" s="660"/>
      <c r="K66" s="660"/>
      <c r="L66" s="660"/>
      <c r="M66" s="660"/>
      <c r="N66" s="660"/>
      <c r="O66" s="660"/>
      <c r="P66" s="661"/>
      <c r="Q66" s="651" t="s">
        <v>451</v>
      </c>
      <c r="R66" s="652"/>
      <c r="S66" s="652"/>
      <c r="T66" s="652"/>
      <c r="U66" s="653"/>
      <c r="V66" s="651" t="s">
        <v>452</v>
      </c>
      <c r="W66" s="652"/>
      <c r="X66" s="652"/>
      <c r="Y66" s="652"/>
      <c r="Z66" s="653"/>
      <c r="AA66" s="651" t="s">
        <v>453</v>
      </c>
      <c r="AB66" s="652"/>
      <c r="AC66" s="652"/>
      <c r="AD66" s="652"/>
      <c r="AE66" s="653"/>
      <c r="AF66" s="671" t="s">
        <v>246</v>
      </c>
      <c r="AG66" s="666"/>
      <c r="AH66" s="666"/>
      <c r="AI66" s="666"/>
      <c r="AJ66" s="672"/>
      <c r="AK66" s="651" t="s">
        <v>385</v>
      </c>
      <c r="AL66" s="660"/>
      <c r="AM66" s="660"/>
      <c r="AN66" s="660"/>
      <c r="AO66" s="661"/>
      <c r="AP66" s="651" t="s">
        <v>353</v>
      </c>
      <c r="AQ66" s="652"/>
      <c r="AR66" s="652"/>
      <c r="AS66" s="652"/>
      <c r="AT66" s="653"/>
      <c r="AU66" s="651" t="s">
        <v>464</v>
      </c>
      <c r="AV66" s="652"/>
      <c r="AW66" s="652"/>
      <c r="AX66" s="652"/>
      <c r="AY66" s="653"/>
      <c r="AZ66" s="651" t="s">
        <v>440</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15">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15">
      <c r="A68" s="51">
        <v>1</v>
      </c>
      <c r="B68" s="924" t="s">
        <v>525</v>
      </c>
      <c r="C68" s="925"/>
      <c r="D68" s="925"/>
      <c r="E68" s="925"/>
      <c r="F68" s="925"/>
      <c r="G68" s="925"/>
      <c r="H68" s="925"/>
      <c r="I68" s="925"/>
      <c r="J68" s="925"/>
      <c r="K68" s="925"/>
      <c r="L68" s="925"/>
      <c r="M68" s="925"/>
      <c r="N68" s="925"/>
      <c r="O68" s="925"/>
      <c r="P68" s="926"/>
      <c r="Q68" s="927">
        <v>1139</v>
      </c>
      <c r="R68" s="928"/>
      <c r="S68" s="928"/>
      <c r="T68" s="928"/>
      <c r="U68" s="928"/>
      <c r="V68" s="928">
        <v>1066</v>
      </c>
      <c r="W68" s="928"/>
      <c r="X68" s="928"/>
      <c r="Y68" s="928"/>
      <c r="Z68" s="928"/>
      <c r="AA68" s="928">
        <v>73</v>
      </c>
      <c r="AB68" s="928"/>
      <c r="AC68" s="928"/>
      <c r="AD68" s="928"/>
      <c r="AE68" s="928"/>
      <c r="AF68" s="928">
        <v>73</v>
      </c>
      <c r="AG68" s="928"/>
      <c r="AH68" s="928"/>
      <c r="AI68" s="928"/>
      <c r="AJ68" s="928"/>
      <c r="AK68" s="928" t="s">
        <v>196</v>
      </c>
      <c r="AL68" s="928"/>
      <c r="AM68" s="928"/>
      <c r="AN68" s="928"/>
      <c r="AO68" s="928"/>
      <c r="AP68" s="928">
        <v>1400</v>
      </c>
      <c r="AQ68" s="928"/>
      <c r="AR68" s="928"/>
      <c r="AS68" s="928"/>
      <c r="AT68" s="928"/>
      <c r="AU68" s="928">
        <v>363</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15">
      <c r="A69" s="52">
        <v>2</v>
      </c>
      <c r="B69" s="913" t="s">
        <v>526</v>
      </c>
      <c r="C69" s="914"/>
      <c r="D69" s="914"/>
      <c r="E69" s="914"/>
      <c r="F69" s="914"/>
      <c r="G69" s="914"/>
      <c r="H69" s="914"/>
      <c r="I69" s="914"/>
      <c r="J69" s="914"/>
      <c r="K69" s="914"/>
      <c r="L69" s="914"/>
      <c r="M69" s="914"/>
      <c r="N69" s="914"/>
      <c r="O69" s="914"/>
      <c r="P69" s="915"/>
      <c r="Q69" s="916">
        <v>1095</v>
      </c>
      <c r="R69" s="917"/>
      <c r="S69" s="917"/>
      <c r="T69" s="917"/>
      <c r="U69" s="917"/>
      <c r="V69" s="917">
        <v>1002</v>
      </c>
      <c r="W69" s="917"/>
      <c r="X69" s="917"/>
      <c r="Y69" s="917"/>
      <c r="Z69" s="917"/>
      <c r="AA69" s="917">
        <v>94</v>
      </c>
      <c r="AB69" s="917"/>
      <c r="AC69" s="917"/>
      <c r="AD69" s="917"/>
      <c r="AE69" s="917"/>
      <c r="AF69" s="917">
        <v>94</v>
      </c>
      <c r="AG69" s="917"/>
      <c r="AH69" s="917"/>
      <c r="AI69" s="917"/>
      <c r="AJ69" s="917"/>
      <c r="AK69" s="917" t="s">
        <v>196</v>
      </c>
      <c r="AL69" s="917"/>
      <c r="AM69" s="917"/>
      <c r="AN69" s="917"/>
      <c r="AO69" s="917"/>
      <c r="AP69" s="917">
        <v>50</v>
      </c>
      <c r="AQ69" s="917"/>
      <c r="AR69" s="917"/>
      <c r="AS69" s="917"/>
      <c r="AT69" s="917"/>
      <c r="AU69" s="917">
        <v>26</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15">
      <c r="A70" s="52">
        <v>3</v>
      </c>
      <c r="B70" s="913" t="s">
        <v>527</v>
      </c>
      <c r="C70" s="914"/>
      <c r="D70" s="914"/>
      <c r="E70" s="914"/>
      <c r="F70" s="914"/>
      <c r="G70" s="914"/>
      <c r="H70" s="914"/>
      <c r="I70" s="914"/>
      <c r="J70" s="914"/>
      <c r="K70" s="914"/>
      <c r="L70" s="914"/>
      <c r="M70" s="914"/>
      <c r="N70" s="914"/>
      <c r="O70" s="914"/>
      <c r="P70" s="915"/>
      <c r="Q70" s="916">
        <v>109</v>
      </c>
      <c r="R70" s="917"/>
      <c r="S70" s="917"/>
      <c r="T70" s="917"/>
      <c r="U70" s="917"/>
      <c r="V70" s="917">
        <v>103</v>
      </c>
      <c r="W70" s="917"/>
      <c r="X70" s="917"/>
      <c r="Y70" s="917"/>
      <c r="Z70" s="917"/>
      <c r="AA70" s="917">
        <v>6</v>
      </c>
      <c r="AB70" s="917"/>
      <c r="AC70" s="917"/>
      <c r="AD70" s="917"/>
      <c r="AE70" s="917"/>
      <c r="AF70" s="917">
        <v>6</v>
      </c>
      <c r="AG70" s="917"/>
      <c r="AH70" s="917"/>
      <c r="AI70" s="917"/>
      <c r="AJ70" s="917"/>
      <c r="AK70" s="917" t="s">
        <v>196</v>
      </c>
      <c r="AL70" s="917"/>
      <c r="AM70" s="917"/>
      <c r="AN70" s="917"/>
      <c r="AO70" s="917"/>
      <c r="AP70" s="917">
        <v>30</v>
      </c>
      <c r="AQ70" s="917"/>
      <c r="AR70" s="917"/>
      <c r="AS70" s="917"/>
      <c r="AT70" s="917"/>
      <c r="AU70" s="917">
        <v>4</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15">
      <c r="A71" s="52">
        <v>4</v>
      </c>
      <c r="B71" s="913" t="s">
        <v>357</v>
      </c>
      <c r="C71" s="914"/>
      <c r="D71" s="914"/>
      <c r="E71" s="914"/>
      <c r="F71" s="914"/>
      <c r="G71" s="914"/>
      <c r="H71" s="914"/>
      <c r="I71" s="914"/>
      <c r="J71" s="914"/>
      <c r="K71" s="914"/>
      <c r="L71" s="914"/>
      <c r="M71" s="914"/>
      <c r="N71" s="914"/>
      <c r="O71" s="914"/>
      <c r="P71" s="915"/>
      <c r="Q71" s="916">
        <v>500</v>
      </c>
      <c r="R71" s="917"/>
      <c r="S71" s="917"/>
      <c r="T71" s="917"/>
      <c r="U71" s="917"/>
      <c r="V71" s="917">
        <v>267</v>
      </c>
      <c r="W71" s="917"/>
      <c r="X71" s="917"/>
      <c r="Y71" s="917"/>
      <c r="Z71" s="917"/>
      <c r="AA71" s="917">
        <v>233</v>
      </c>
      <c r="AB71" s="917"/>
      <c r="AC71" s="917"/>
      <c r="AD71" s="917"/>
      <c r="AE71" s="917"/>
      <c r="AF71" s="917">
        <v>233</v>
      </c>
      <c r="AG71" s="917"/>
      <c r="AH71" s="917"/>
      <c r="AI71" s="917"/>
      <c r="AJ71" s="917"/>
      <c r="AK71" s="917" t="s">
        <v>196</v>
      </c>
      <c r="AL71" s="917"/>
      <c r="AM71" s="917"/>
      <c r="AN71" s="917"/>
      <c r="AO71" s="917"/>
      <c r="AP71" s="917">
        <v>128</v>
      </c>
      <c r="AQ71" s="917"/>
      <c r="AR71" s="917"/>
      <c r="AS71" s="917"/>
      <c r="AT71" s="917"/>
      <c r="AU71" s="917">
        <v>33</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15">
      <c r="A72" s="52">
        <v>5</v>
      </c>
      <c r="B72" s="913" t="s">
        <v>528</v>
      </c>
      <c r="C72" s="914"/>
      <c r="D72" s="914"/>
      <c r="E72" s="914"/>
      <c r="F72" s="914"/>
      <c r="G72" s="914"/>
      <c r="H72" s="914"/>
      <c r="I72" s="914"/>
      <c r="J72" s="914"/>
      <c r="K72" s="914"/>
      <c r="L72" s="914"/>
      <c r="M72" s="914"/>
      <c r="N72" s="914"/>
      <c r="O72" s="914"/>
      <c r="P72" s="915"/>
      <c r="Q72" s="916">
        <v>5</v>
      </c>
      <c r="R72" s="917"/>
      <c r="S72" s="917"/>
      <c r="T72" s="917"/>
      <c r="U72" s="917"/>
      <c r="V72" s="917">
        <v>0</v>
      </c>
      <c r="W72" s="917"/>
      <c r="X72" s="917"/>
      <c r="Y72" s="917"/>
      <c r="Z72" s="917"/>
      <c r="AA72" s="917">
        <v>5</v>
      </c>
      <c r="AB72" s="917"/>
      <c r="AC72" s="917"/>
      <c r="AD72" s="917"/>
      <c r="AE72" s="917"/>
      <c r="AF72" s="917">
        <v>5</v>
      </c>
      <c r="AG72" s="917"/>
      <c r="AH72" s="917"/>
      <c r="AI72" s="917"/>
      <c r="AJ72" s="917"/>
      <c r="AK72" s="917" t="s">
        <v>196</v>
      </c>
      <c r="AL72" s="917"/>
      <c r="AM72" s="917"/>
      <c r="AN72" s="917"/>
      <c r="AO72" s="917"/>
      <c r="AP72" s="917" t="s">
        <v>196</v>
      </c>
      <c r="AQ72" s="917"/>
      <c r="AR72" s="917"/>
      <c r="AS72" s="917"/>
      <c r="AT72" s="917"/>
      <c r="AU72" s="917" t="s">
        <v>196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15">
      <c r="A73" s="52">
        <v>6</v>
      </c>
      <c r="B73" s="913" t="s">
        <v>529</v>
      </c>
      <c r="C73" s="914"/>
      <c r="D73" s="914"/>
      <c r="E73" s="914"/>
      <c r="F73" s="914"/>
      <c r="G73" s="914"/>
      <c r="H73" s="914"/>
      <c r="I73" s="914"/>
      <c r="J73" s="914"/>
      <c r="K73" s="914"/>
      <c r="L73" s="914"/>
      <c r="M73" s="914"/>
      <c r="N73" s="914"/>
      <c r="O73" s="914"/>
      <c r="P73" s="915"/>
      <c r="Q73" s="916">
        <v>126</v>
      </c>
      <c r="R73" s="917"/>
      <c r="S73" s="917"/>
      <c r="T73" s="917"/>
      <c r="U73" s="917"/>
      <c r="V73" s="917">
        <v>118</v>
      </c>
      <c r="W73" s="917"/>
      <c r="X73" s="917"/>
      <c r="Y73" s="917"/>
      <c r="Z73" s="917"/>
      <c r="AA73" s="917">
        <v>8</v>
      </c>
      <c r="AB73" s="917"/>
      <c r="AC73" s="917"/>
      <c r="AD73" s="917"/>
      <c r="AE73" s="917"/>
      <c r="AF73" s="917">
        <v>8</v>
      </c>
      <c r="AG73" s="917"/>
      <c r="AH73" s="917"/>
      <c r="AI73" s="917"/>
      <c r="AJ73" s="917"/>
      <c r="AK73" s="917" t="s">
        <v>196</v>
      </c>
      <c r="AL73" s="917"/>
      <c r="AM73" s="917"/>
      <c r="AN73" s="917"/>
      <c r="AO73" s="917"/>
      <c r="AP73" s="917">
        <v>86</v>
      </c>
      <c r="AQ73" s="917"/>
      <c r="AR73" s="917"/>
      <c r="AS73" s="917"/>
      <c r="AT73" s="917"/>
      <c r="AU73" s="917">
        <v>20</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15">
      <c r="A74" s="52">
        <v>7</v>
      </c>
      <c r="B74" s="913" t="s">
        <v>530</v>
      </c>
      <c r="C74" s="914"/>
      <c r="D74" s="914"/>
      <c r="E74" s="914"/>
      <c r="F74" s="914"/>
      <c r="G74" s="914"/>
      <c r="H74" s="914"/>
      <c r="I74" s="914"/>
      <c r="J74" s="914"/>
      <c r="K74" s="914"/>
      <c r="L74" s="914"/>
      <c r="M74" s="914"/>
      <c r="N74" s="914"/>
      <c r="O74" s="914"/>
      <c r="P74" s="915"/>
      <c r="Q74" s="916">
        <v>152</v>
      </c>
      <c r="R74" s="917"/>
      <c r="S74" s="917"/>
      <c r="T74" s="917"/>
      <c r="U74" s="917"/>
      <c r="V74" s="917">
        <v>143</v>
      </c>
      <c r="W74" s="917"/>
      <c r="X74" s="917"/>
      <c r="Y74" s="917"/>
      <c r="Z74" s="917"/>
      <c r="AA74" s="917">
        <v>9</v>
      </c>
      <c r="AB74" s="917"/>
      <c r="AC74" s="917"/>
      <c r="AD74" s="917"/>
      <c r="AE74" s="917"/>
      <c r="AF74" s="917">
        <v>9</v>
      </c>
      <c r="AG74" s="917"/>
      <c r="AH74" s="917"/>
      <c r="AI74" s="917"/>
      <c r="AJ74" s="917"/>
      <c r="AK74" s="917" t="s">
        <v>196</v>
      </c>
      <c r="AL74" s="917"/>
      <c r="AM74" s="917"/>
      <c r="AN74" s="917"/>
      <c r="AO74" s="917"/>
      <c r="AP74" s="917" t="s">
        <v>196</v>
      </c>
      <c r="AQ74" s="917"/>
      <c r="AR74" s="917"/>
      <c r="AS74" s="917"/>
      <c r="AT74" s="917"/>
      <c r="AU74" s="917" t="s">
        <v>196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15">
      <c r="A75" s="52">
        <v>8</v>
      </c>
      <c r="B75" s="913" t="s">
        <v>531</v>
      </c>
      <c r="C75" s="914"/>
      <c r="D75" s="914"/>
      <c r="E75" s="914"/>
      <c r="F75" s="914"/>
      <c r="G75" s="914"/>
      <c r="H75" s="914"/>
      <c r="I75" s="914"/>
      <c r="J75" s="914"/>
      <c r="K75" s="914"/>
      <c r="L75" s="914"/>
      <c r="M75" s="914"/>
      <c r="N75" s="914"/>
      <c r="O75" s="914"/>
      <c r="P75" s="915"/>
      <c r="Q75" s="920">
        <v>4171</v>
      </c>
      <c r="R75" s="921"/>
      <c r="S75" s="921"/>
      <c r="T75" s="921"/>
      <c r="U75" s="922"/>
      <c r="V75" s="923">
        <v>3764</v>
      </c>
      <c r="W75" s="921"/>
      <c r="X75" s="921"/>
      <c r="Y75" s="921"/>
      <c r="Z75" s="922"/>
      <c r="AA75" s="923">
        <v>407</v>
      </c>
      <c r="AB75" s="921"/>
      <c r="AC75" s="921"/>
      <c r="AD75" s="921"/>
      <c r="AE75" s="922"/>
      <c r="AF75" s="923">
        <v>407</v>
      </c>
      <c r="AG75" s="921"/>
      <c r="AH75" s="921"/>
      <c r="AI75" s="921"/>
      <c r="AJ75" s="922"/>
      <c r="AK75" s="923">
        <v>2</v>
      </c>
      <c r="AL75" s="921"/>
      <c r="AM75" s="921"/>
      <c r="AN75" s="921"/>
      <c r="AO75" s="922"/>
      <c r="AP75" s="923" t="s">
        <v>196</v>
      </c>
      <c r="AQ75" s="921"/>
      <c r="AR75" s="921"/>
      <c r="AS75" s="921"/>
      <c r="AT75" s="922"/>
      <c r="AU75" s="923" t="s">
        <v>196</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15">
      <c r="A76" s="52">
        <v>9</v>
      </c>
      <c r="B76" s="913" t="s">
        <v>532</v>
      </c>
      <c r="C76" s="914"/>
      <c r="D76" s="914"/>
      <c r="E76" s="914"/>
      <c r="F76" s="914"/>
      <c r="G76" s="914"/>
      <c r="H76" s="914"/>
      <c r="I76" s="914"/>
      <c r="J76" s="914"/>
      <c r="K76" s="914"/>
      <c r="L76" s="914"/>
      <c r="M76" s="914"/>
      <c r="N76" s="914"/>
      <c r="O76" s="914"/>
      <c r="P76" s="915"/>
      <c r="Q76" s="920">
        <v>7</v>
      </c>
      <c r="R76" s="921"/>
      <c r="S76" s="921"/>
      <c r="T76" s="921"/>
      <c r="U76" s="922"/>
      <c r="V76" s="923">
        <v>7</v>
      </c>
      <c r="W76" s="921"/>
      <c r="X76" s="921"/>
      <c r="Y76" s="921"/>
      <c r="Z76" s="922"/>
      <c r="AA76" s="923" t="s">
        <v>196</v>
      </c>
      <c r="AB76" s="921"/>
      <c r="AC76" s="921"/>
      <c r="AD76" s="921"/>
      <c r="AE76" s="922"/>
      <c r="AF76" s="923" t="s">
        <v>196</v>
      </c>
      <c r="AG76" s="921"/>
      <c r="AH76" s="921"/>
      <c r="AI76" s="921"/>
      <c r="AJ76" s="922"/>
      <c r="AK76" s="923" t="s">
        <v>196</v>
      </c>
      <c r="AL76" s="921"/>
      <c r="AM76" s="921"/>
      <c r="AN76" s="921"/>
      <c r="AO76" s="922"/>
      <c r="AP76" s="923" t="s">
        <v>196</v>
      </c>
      <c r="AQ76" s="921"/>
      <c r="AR76" s="921"/>
      <c r="AS76" s="921"/>
      <c r="AT76" s="922"/>
      <c r="AU76" s="923" t="s">
        <v>196</v>
      </c>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15">
      <c r="A77" s="52">
        <v>10</v>
      </c>
      <c r="B77" s="913" t="s">
        <v>533</v>
      </c>
      <c r="C77" s="914"/>
      <c r="D77" s="914"/>
      <c r="E77" s="914"/>
      <c r="F77" s="914"/>
      <c r="G77" s="914"/>
      <c r="H77" s="914"/>
      <c r="I77" s="914"/>
      <c r="J77" s="914"/>
      <c r="K77" s="914"/>
      <c r="L77" s="914"/>
      <c r="M77" s="914"/>
      <c r="N77" s="914"/>
      <c r="O77" s="914"/>
      <c r="P77" s="915"/>
      <c r="Q77" s="920">
        <v>59</v>
      </c>
      <c r="R77" s="921"/>
      <c r="S77" s="921"/>
      <c r="T77" s="921"/>
      <c r="U77" s="922"/>
      <c r="V77" s="923">
        <v>48</v>
      </c>
      <c r="W77" s="921"/>
      <c r="X77" s="921"/>
      <c r="Y77" s="921"/>
      <c r="Z77" s="922"/>
      <c r="AA77" s="923">
        <v>11</v>
      </c>
      <c r="AB77" s="921"/>
      <c r="AC77" s="921"/>
      <c r="AD77" s="921"/>
      <c r="AE77" s="922"/>
      <c r="AF77" s="923">
        <v>11</v>
      </c>
      <c r="AG77" s="921"/>
      <c r="AH77" s="921"/>
      <c r="AI77" s="921"/>
      <c r="AJ77" s="922"/>
      <c r="AK77" s="923" t="s">
        <v>196</v>
      </c>
      <c r="AL77" s="921"/>
      <c r="AM77" s="921"/>
      <c r="AN77" s="921"/>
      <c r="AO77" s="922"/>
      <c r="AP77" s="923" t="s">
        <v>196</v>
      </c>
      <c r="AQ77" s="921"/>
      <c r="AR77" s="921"/>
      <c r="AS77" s="921"/>
      <c r="AT77" s="922"/>
      <c r="AU77" s="923" t="s">
        <v>196</v>
      </c>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15">
      <c r="A78" s="52">
        <v>11</v>
      </c>
      <c r="B78" s="913" t="s">
        <v>534</v>
      </c>
      <c r="C78" s="914"/>
      <c r="D78" s="914"/>
      <c r="E78" s="914"/>
      <c r="F78" s="914"/>
      <c r="G78" s="914"/>
      <c r="H78" s="914"/>
      <c r="I78" s="914"/>
      <c r="J78" s="914"/>
      <c r="K78" s="914"/>
      <c r="L78" s="914"/>
      <c r="M78" s="914"/>
      <c r="N78" s="914"/>
      <c r="O78" s="914"/>
      <c r="P78" s="915"/>
      <c r="Q78" s="916">
        <v>155045</v>
      </c>
      <c r="R78" s="917"/>
      <c r="S78" s="917"/>
      <c r="T78" s="917"/>
      <c r="U78" s="917"/>
      <c r="V78" s="917">
        <v>151878</v>
      </c>
      <c r="W78" s="917"/>
      <c r="X78" s="917"/>
      <c r="Y78" s="917"/>
      <c r="Z78" s="917"/>
      <c r="AA78" s="917">
        <v>3167</v>
      </c>
      <c r="AB78" s="917"/>
      <c r="AC78" s="917"/>
      <c r="AD78" s="917"/>
      <c r="AE78" s="917"/>
      <c r="AF78" s="917">
        <v>3167</v>
      </c>
      <c r="AG78" s="917"/>
      <c r="AH78" s="917"/>
      <c r="AI78" s="917"/>
      <c r="AJ78" s="917"/>
      <c r="AK78" s="917" t="s">
        <v>196</v>
      </c>
      <c r="AL78" s="917"/>
      <c r="AM78" s="917"/>
      <c r="AN78" s="917"/>
      <c r="AO78" s="917"/>
      <c r="AP78" s="917" t="s">
        <v>196</v>
      </c>
      <c r="AQ78" s="917"/>
      <c r="AR78" s="917"/>
      <c r="AS78" s="917"/>
      <c r="AT78" s="917"/>
      <c r="AU78" s="917" t="s">
        <v>196</v>
      </c>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15">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15">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15">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15">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15">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15">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15">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15">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15">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15">
      <c r="A88" s="53" t="s">
        <v>250</v>
      </c>
      <c r="B88" s="891" t="s">
        <v>177</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v>4013</v>
      </c>
      <c r="AG88" s="903"/>
      <c r="AH88" s="903"/>
      <c r="AI88" s="903"/>
      <c r="AJ88" s="903"/>
      <c r="AK88" s="902"/>
      <c r="AL88" s="902"/>
      <c r="AM88" s="902"/>
      <c r="AN88" s="902"/>
      <c r="AO88" s="902"/>
      <c r="AP88" s="903">
        <v>1694</v>
      </c>
      <c r="AQ88" s="903"/>
      <c r="AR88" s="903"/>
      <c r="AS88" s="903"/>
      <c r="AT88" s="903"/>
      <c r="AU88" s="903">
        <v>446</v>
      </c>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15">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15">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15">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15">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15">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15">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15">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15">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15">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15">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15">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15">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15">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15">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250</v>
      </c>
      <c r="BR102" s="891" t="s">
        <v>443</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15">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15">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466</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15">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15">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15">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278</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15">
      <c r="A108" s="880" t="s">
        <v>468</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197</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15">
      <c r="A109" s="851" t="s">
        <v>469</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470</v>
      </c>
      <c r="AB109" s="852"/>
      <c r="AC109" s="852"/>
      <c r="AD109" s="852"/>
      <c r="AE109" s="853"/>
      <c r="AF109" s="854" t="s">
        <v>472</v>
      </c>
      <c r="AG109" s="852"/>
      <c r="AH109" s="852"/>
      <c r="AI109" s="852"/>
      <c r="AJ109" s="853"/>
      <c r="AK109" s="854" t="s">
        <v>182</v>
      </c>
      <c r="AL109" s="852"/>
      <c r="AM109" s="852"/>
      <c r="AN109" s="852"/>
      <c r="AO109" s="853"/>
      <c r="AP109" s="854" t="s">
        <v>473</v>
      </c>
      <c r="AQ109" s="852"/>
      <c r="AR109" s="852"/>
      <c r="AS109" s="852"/>
      <c r="AT109" s="855"/>
      <c r="AU109" s="851" t="s">
        <v>469</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470</v>
      </c>
      <c r="BR109" s="852"/>
      <c r="BS109" s="852"/>
      <c r="BT109" s="852"/>
      <c r="BU109" s="853"/>
      <c r="BV109" s="854" t="s">
        <v>472</v>
      </c>
      <c r="BW109" s="852"/>
      <c r="BX109" s="852"/>
      <c r="BY109" s="852"/>
      <c r="BZ109" s="853"/>
      <c r="CA109" s="854" t="s">
        <v>182</v>
      </c>
      <c r="CB109" s="852"/>
      <c r="CC109" s="852"/>
      <c r="CD109" s="852"/>
      <c r="CE109" s="853"/>
      <c r="CF109" s="883" t="s">
        <v>473</v>
      </c>
      <c r="CG109" s="883"/>
      <c r="CH109" s="883"/>
      <c r="CI109" s="883"/>
      <c r="CJ109" s="883"/>
      <c r="CK109" s="854" t="s">
        <v>91</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470</v>
      </c>
      <c r="DH109" s="852"/>
      <c r="DI109" s="852"/>
      <c r="DJ109" s="852"/>
      <c r="DK109" s="853"/>
      <c r="DL109" s="854" t="s">
        <v>472</v>
      </c>
      <c r="DM109" s="852"/>
      <c r="DN109" s="852"/>
      <c r="DO109" s="852"/>
      <c r="DP109" s="853"/>
      <c r="DQ109" s="854" t="s">
        <v>182</v>
      </c>
      <c r="DR109" s="852"/>
      <c r="DS109" s="852"/>
      <c r="DT109" s="852"/>
      <c r="DU109" s="853"/>
      <c r="DV109" s="854" t="s">
        <v>473</v>
      </c>
      <c r="DW109" s="852"/>
      <c r="DX109" s="852"/>
      <c r="DY109" s="852"/>
      <c r="DZ109" s="855"/>
    </row>
    <row r="110" spans="1:131" s="48" customFormat="1" ht="26.25" customHeight="1" x14ac:dyDescent="0.15">
      <c r="A110" s="762" t="s">
        <v>325</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474156</v>
      </c>
      <c r="AB110" s="756"/>
      <c r="AC110" s="756"/>
      <c r="AD110" s="756"/>
      <c r="AE110" s="757"/>
      <c r="AF110" s="758">
        <v>510374</v>
      </c>
      <c r="AG110" s="756"/>
      <c r="AH110" s="756"/>
      <c r="AI110" s="756"/>
      <c r="AJ110" s="757"/>
      <c r="AK110" s="758">
        <v>587612</v>
      </c>
      <c r="AL110" s="756"/>
      <c r="AM110" s="756"/>
      <c r="AN110" s="756"/>
      <c r="AO110" s="757"/>
      <c r="AP110" s="856">
        <v>14.8</v>
      </c>
      <c r="AQ110" s="857"/>
      <c r="AR110" s="857"/>
      <c r="AS110" s="857"/>
      <c r="AT110" s="858"/>
      <c r="AU110" s="859" t="s">
        <v>118</v>
      </c>
      <c r="AV110" s="860"/>
      <c r="AW110" s="860"/>
      <c r="AX110" s="860"/>
      <c r="AY110" s="860"/>
      <c r="AZ110" s="815" t="s">
        <v>474</v>
      </c>
      <c r="BA110" s="763"/>
      <c r="BB110" s="763"/>
      <c r="BC110" s="763"/>
      <c r="BD110" s="763"/>
      <c r="BE110" s="763"/>
      <c r="BF110" s="763"/>
      <c r="BG110" s="763"/>
      <c r="BH110" s="763"/>
      <c r="BI110" s="763"/>
      <c r="BJ110" s="763"/>
      <c r="BK110" s="763"/>
      <c r="BL110" s="763"/>
      <c r="BM110" s="763"/>
      <c r="BN110" s="763"/>
      <c r="BO110" s="763"/>
      <c r="BP110" s="764"/>
      <c r="BQ110" s="816">
        <v>6650367</v>
      </c>
      <c r="BR110" s="817"/>
      <c r="BS110" s="817"/>
      <c r="BT110" s="817"/>
      <c r="BU110" s="817"/>
      <c r="BV110" s="817">
        <v>7119133</v>
      </c>
      <c r="BW110" s="817"/>
      <c r="BX110" s="817"/>
      <c r="BY110" s="817"/>
      <c r="BZ110" s="817"/>
      <c r="CA110" s="817">
        <v>7337418</v>
      </c>
      <c r="CB110" s="817"/>
      <c r="CC110" s="817"/>
      <c r="CD110" s="817"/>
      <c r="CE110" s="817"/>
      <c r="CF110" s="841">
        <v>185.3</v>
      </c>
      <c r="CG110" s="842"/>
      <c r="CH110" s="842"/>
      <c r="CI110" s="842"/>
      <c r="CJ110" s="842"/>
      <c r="CK110" s="865" t="s">
        <v>382</v>
      </c>
      <c r="CL110" s="706"/>
      <c r="CM110" s="815" t="s">
        <v>58</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x14ac:dyDescent="0.15">
      <c r="A111" s="711" t="s">
        <v>450</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475</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133</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x14ac:dyDescent="0.15">
      <c r="A112" s="695" t="s">
        <v>148</v>
      </c>
      <c r="B112" s="696"/>
      <c r="C112" s="724" t="s">
        <v>477</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266</v>
      </c>
      <c r="BA112" s="724"/>
      <c r="BB112" s="724"/>
      <c r="BC112" s="724"/>
      <c r="BD112" s="724"/>
      <c r="BE112" s="724"/>
      <c r="BF112" s="724"/>
      <c r="BG112" s="724"/>
      <c r="BH112" s="724"/>
      <c r="BI112" s="724"/>
      <c r="BJ112" s="724"/>
      <c r="BK112" s="724"/>
      <c r="BL112" s="724"/>
      <c r="BM112" s="724"/>
      <c r="BN112" s="724"/>
      <c r="BO112" s="724"/>
      <c r="BP112" s="725"/>
      <c r="BQ112" s="791">
        <v>1196518</v>
      </c>
      <c r="BR112" s="792"/>
      <c r="BS112" s="792"/>
      <c r="BT112" s="792"/>
      <c r="BU112" s="792"/>
      <c r="BV112" s="792">
        <v>1211466</v>
      </c>
      <c r="BW112" s="792"/>
      <c r="BX112" s="792"/>
      <c r="BY112" s="792"/>
      <c r="BZ112" s="792"/>
      <c r="CA112" s="792">
        <v>1103483</v>
      </c>
      <c r="CB112" s="792"/>
      <c r="CC112" s="792"/>
      <c r="CD112" s="792"/>
      <c r="CE112" s="792"/>
      <c r="CF112" s="849">
        <v>27.9</v>
      </c>
      <c r="CG112" s="850"/>
      <c r="CH112" s="850"/>
      <c r="CI112" s="850"/>
      <c r="CJ112" s="850"/>
      <c r="CK112" s="866"/>
      <c r="CL112" s="708"/>
      <c r="CM112" s="787" t="s">
        <v>390</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x14ac:dyDescent="0.15">
      <c r="A113" s="697"/>
      <c r="B113" s="698"/>
      <c r="C113" s="724" t="s">
        <v>478</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177035</v>
      </c>
      <c r="AB113" s="717"/>
      <c r="AC113" s="717"/>
      <c r="AD113" s="717"/>
      <c r="AE113" s="718"/>
      <c r="AF113" s="719">
        <v>168927</v>
      </c>
      <c r="AG113" s="717"/>
      <c r="AH113" s="717"/>
      <c r="AI113" s="717"/>
      <c r="AJ113" s="718"/>
      <c r="AK113" s="719">
        <v>165818</v>
      </c>
      <c r="AL113" s="717"/>
      <c r="AM113" s="717"/>
      <c r="AN113" s="717"/>
      <c r="AO113" s="718"/>
      <c r="AP113" s="788">
        <v>4.2</v>
      </c>
      <c r="AQ113" s="789"/>
      <c r="AR113" s="789"/>
      <c r="AS113" s="789"/>
      <c r="AT113" s="790"/>
      <c r="AU113" s="861"/>
      <c r="AV113" s="862"/>
      <c r="AW113" s="862"/>
      <c r="AX113" s="862"/>
      <c r="AY113" s="862"/>
      <c r="AZ113" s="787" t="s">
        <v>200</v>
      </c>
      <c r="BA113" s="724"/>
      <c r="BB113" s="724"/>
      <c r="BC113" s="724"/>
      <c r="BD113" s="724"/>
      <c r="BE113" s="724"/>
      <c r="BF113" s="724"/>
      <c r="BG113" s="724"/>
      <c r="BH113" s="724"/>
      <c r="BI113" s="724"/>
      <c r="BJ113" s="724"/>
      <c r="BK113" s="724"/>
      <c r="BL113" s="724"/>
      <c r="BM113" s="724"/>
      <c r="BN113" s="724"/>
      <c r="BO113" s="724"/>
      <c r="BP113" s="725"/>
      <c r="BQ113" s="791">
        <v>474060</v>
      </c>
      <c r="BR113" s="792"/>
      <c r="BS113" s="792"/>
      <c r="BT113" s="792"/>
      <c r="BU113" s="792"/>
      <c r="BV113" s="792">
        <v>459056</v>
      </c>
      <c r="BW113" s="792"/>
      <c r="BX113" s="792"/>
      <c r="BY113" s="792"/>
      <c r="BZ113" s="792"/>
      <c r="CA113" s="792">
        <v>445308</v>
      </c>
      <c r="CB113" s="792"/>
      <c r="CC113" s="792"/>
      <c r="CD113" s="792"/>
      <c r="CE113" s="792"/>
      <c r="CF113" s="849">
        <v>11.2</v>
      </c>
      <c r="CG113" s="850"/>
      <c r="CH113" s="850"/>
      <c r="CI113" s="850"/>
      <c r="CJ113" s="850"/>
      <c r="CK113" s="866"/>
      <c r="CL113" s="708"/>
      <c r="CM113" s="787" t="s">
        <v>401</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x14ac:dyDescent="0.15">
      <c r="A114" s="697"/>
      <c r="B114" s="698"/>
      <c r="C114" s="724" t="s">
        <v>480</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43493</v>
      </c>
      <c r="AB114" s="717"/>
      <c r="AC114" s="717"/>
      <c r="AD114" s="717"/>
      <c r="AE114" s="718"/>
      <c r="AF114" s="719">
        <v>58228</v>
      </c>
      <c r="AG114" s="717"/>
      <c r="AH114" s="717"/>
      <c r="AI114" s="717"/>
      <c r="AJ114" s="718"/>
      <c r="AK114" s="719">
        <v>44599</v>
      </c>
      <c r="AL114" s="717"/>
      <c r="AM114" s="717"/>
      <c r="AN114" s="717"/>
      <c r="AO114" s="718"/>
      <c r="AP114" s="788">
        <v>1.1000000000000001</v>
      </c>
      <c r="AQ114" s="789"/>
      <c r="AR114" s="789"/>
      <c r="AS114" s="789"/>
      <c r="AT114" s="790"/>
      <c r="AU114" s="861"/>
      <c r="AV114" s="862"/>
      <c r="AW114" s="862"/>
      <c r="AX114" s="862"/>
      <c r="AY114" s="862"/>
      <c r="AZ114" s="787" t="s">
        <v>481</v>
      </c>
      <c r="BA114" s="724"/>
      <c r="BB114" s="724"/>
      <c r="BC114" s="724"/>
      <c r="BD114" s="724"/>
      <c r="BE114" s="724"/>
      <c r="BF114" s="724"/>
      <c r="BG114" s="724"/>
      <c r="BH114" s="724"/>
      <c r="BI114" s="724"/>
      <c r="BJ114" s="724"/>
      <c r="BK114" s="724"/>
      <c r="BL114" s="724"/>
      <c r="BM114" s="724"/>
      <c r="BN114" s="724"/>
      <c r="BO114" s="724"/>
      <c r="BP114" s="725"/>
      <c r="BQ114" s="791">
        <v>386232</v>
      </c>
      <c r="BR114" s="792"/>
      <c r="BS114" s="792"/>
      <c r="BT114" s="792"/>
      <c r="BU114" s="792"/>
      <c r="BV114" s="792">
        <v>411925</v>
      </c>
      <c r="BW114" s="792"/>
      <c r="BX114" s="792"/>
      <c r="BY114" s="792"/>
      <c r="BZ114" s="792"/>
      <c r="CA114" s="792">
        <v>401489</v>
      </c>
      <c r="CB114" s="792"/>
      <c r="CC114" s="792"/>
      <c r="CD114" s="792"/>
      <c r="CE114" s="792"/>
      <c r="CF114" s="849">
        <v>10.1</v>
      </c>
      <c r="CG114" s="850"/>
      <c r="CH114" s="850"/>
      <c r="CI114" s="850"/>
      <c r="CJ114" s="850"/>
      <c r="CK114" s="866"/>
      <c r="CL114" s="708"/>
      <c r="CM114" s="787" t="s">
        <v>482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x14ac:dyDescent="0.15">
      <c r="A115" s="697"/>
      <c r="B115" s="698"/>
      <c r="C115" s="724" t="s">
        <v>370</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t="s">
        <v>196</v>
      </c>
      <c r="AB115" s="717"/>
      <c r="AC115" s="717"/>
      <c r="AD115" s="717"/>
      <c r="AE115" s="718"/>
      <c r="AF115" s="719" t="s">
        <v>196</v>
      </c>
      <c r="AG115" s="717"/>
      <c r="AH115" s="717"/>
      <c r="AI115" s="717"/>
      <c r="AJ115" s="718"/>
      <c r="AK115" s="719" t="s">
        <v>196</v>
      </c>
      <c r="AL115" s="717"/>
      <c r="AM115" s="717"/>
      <c r="AN115" s="717"/>
      <c r="AO115" s="718"/>
      <c r="AP115" s="788" t="s">
        <v>196</v>
      </c>
      <c r="AQ115" s="789"/>
      <c r="AR115" s="789"/>
      <c r="AS115" s="789"/>
      <c r="AT115" s="790"/>
      <c r="AU115" s="861"/>
      <c r="AV115" s="862"/>
      <c r="AW115" s="862"/>
      <c r="AX115" s="862"/>
      <c r="AY115" s="862"/>
      <c r="AZ115" s="787" t="s">
        <v>343</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t="s">
        <v>196</v>
      </c>
      <c r="BW115" s="792"/>
      <c r="BX115" s="792"/>
      <c r="BY115" s="792"/>
      <c r="BZ115" s="792"/>
      <c r="CA115" s="792" t="s">
        <v>196</v>
      </c>
      <c r="CB115" s="792"/>
      <c r="CC115" s="792"/>
      <c r="CD115" s="792"/>
      <c r="CE115" s="792"/>
      <c r="CF115" s="849" t="s">
        <v>196</v>
      </c>
      <c r="CG115" s="850"/>
      <c r="CH115" s="850"/>
      <c r="CI115" s="850"/>
      <c r="CJ115" s="850"/>
      <c r="CK115" s="866"/>
      <c r="CL115" s="708"/>
      <c r="CM115" s="787" t="s">
        <v>29</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x14ac:dyDescent="0.15">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218</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11</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x14ac:dyDescent="0.15">
      <c r="A117" s="851" t="s">
        <v>271</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320</v>
      </c>
      <c r="Z117" s="853"/>
      <c r="AA117" s="871">
        <v>694684</v>
      </c>
      <c r="AB117" s="872"/>
      <c r="AC117" s="872"/>
      <c r="AD117" s="872"/>
      <c r="AE117" s="873"/>
      <c r="AF117" s="874">
        <v>737529</v>
      </c>
      <c r="AG117" s="872"/>
      <c r="AH117" s="872"/>
      <c r="AI117" s="872"/>
      <c r="AJ117" s="873"/>
      <c r="AK117" s="874">
        <v>798029</v>
      </c>
      <c r="AL117" s="872"/>
      <c r="AM117" s="872"/>
      <c r="AN117" s="872"/>
      <c r="AO117" s="873"/>
      <c r="AP117" s="875"/>
      <c r="AQ117" s="876"/>
      <c r="AR117" s="876"/>
      <c r="AS117" s="876"/>
      <c r="AT117" s="877"/>
      <c r="AU117" s="861"/>
      <c r="AV117" s="862"/>
      <c r="AW117" s="862"/>
      <c r="AX117" s="862"/>
      <c r="AY117" s="862"/>
      <c r="AZ117" s="846" t="s">
        <v>483</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335</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x14ac:dyDescent="0.15">
      <c r="A118" s="851" t="s">
        <v>91</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470</v>
      </c>
      <c r="AB118" s="852"/>
      <c r="AC118" s="852"/>
      <c r="AD118" s="852"/>
      <c r="AE118" s="853"/>
      <c r="AF118" s="854" t="s">
        <v>472</v>
      </c>
      <c r="AG118" s="852"/>
      <c r="AH118" s="852"/>
      <c r="AI118" s="852"/>
      <c r="AJ118" s="853"/>
      <c r="AK118" s="854" t="s">
        <v>182</v>
      </c>
      <c r="AL118" s="852"/>
      <c r="AM118" s="852"/>
      <c r="AN118" s="852"/>
      <c r="AO118" s="853"/>
      <c r="AP118" s="854" t="s">
        <v>473</v>
      </c>
      <c r="AQ118" s="852"/>
      <c r="AR118" s="852"/>
      <c r="AS118" s="852"/>
      <c r="AT118" s="855"/>
      <c r="AU118" s="861"/>
      <c r="AV118" s="862"/>
      <c r="AW118" s="862"/>
      <c r="AX118" s="862"/>
      <c r="AY118" s="862"/>
      <c r="AZ118" s="795" t="s">
        <v>484</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485</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x14ac:dyDescent="0.15">
      <c r="A119" s="705" t="s">
        <v>382</v>
      </c>
      <c r="B119" s="706"/>
      <c r="C119" s="815" t="s">
        <v>58</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271</v>
      </c>
      <c r="BA119" s="69"/>
      <c r="BB119" s="69"/>
      <c r="BC119" s="69"/>
      <c r="BD119" s="69"/>
      <c r="BE119" s="69"/>
      <c r="BF119" s="69"/>
      <c r="BG119" s="69"/>
      <c r="BH119" s="69"/>
      <c r="BI119" s="69"/>
      <c r="BJ119" s="69"/>
      <c r="BK119" s="69"/>
      <c r="BL119" s="69"/>
      <c r="BM119" s="69"/>
      <c r="BN119" s="69"/>
      <c r="BO119" s="828" t="s">
        <v>163</v>
      </c>
      <c r="BP119" s="829"/>
      <c r="BQ119" s="824">
        <v>8707177</v>
      </c>
      <c r="BR119" s="825"/>
      <c r="BS119" s="825"/>
      <c r="BT119" s="825"/>
      <c r="BU119" s="825"/>
      <c r="BV119" s="825">
        <v>9201580</v>
      </c>
      <c r="BW119" s="825"/>
      <c r="BX119" s="825"/>
      <c r="BY119" s="825"/>
      <c r="BZ119" s="825"/>
      <c r="CA119" s="825">
        <v>9287698</v>
      </c>
      <c r="CB119" s="825"/>
      <c r="CC119" s="825"/>
      <c r="CD119" s="825"/>
      <c r="CE119" s="825"/>
      <c r="CF119" s="682"/>
      <c r="CG119" s="683"/>
      <c r="CH119" s="683"/>
      <c r="CI119" s="683"/>
      <c r="CJ119" s="832"/>
      <c r="CK119" s="867"/>
      <c r="CL119" s="710"/>
      <c r="CM119" s="795" t="s">
        <v>486</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x14ac:dyDescent="0.15">
      <c r="A120" s="707"/>
      <c r="B120" s="708"/>
      <c r="C120" s="787" t="s">
        <v>133</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476</v>
      </c>
      <c r="AV120" s="834"/>
      <c r="AW120" s="834"/>
      <c r="AX120" s="834"/>
      <c r="AY120" s="835"/>
      <c r="AZ120" s="815" t="s">
        <v>210</v>
      </c>
      <c r="BA120" s="763"/>
      <c r="BB120" s="763"/>
      <c r="BC120" s="763"/>
      <c r="BD120" s="763"/>
      <c r="BE120" s="763"/>
      <c r="BF120" s="763"/>
      <c r="BG120" s="763"/>
      <c r="BH120" s="763"/>
      <c r="BI120" s="763"/>
      <c r="BJ120" s="763"/>
      <c r="BK120" s="763"/>
      <c r="BL120" s="763"/>
      <c r="BM120" s="763"/>
      <c r="BN120" s="763"/>
      <c r="BO120" s="763"/>
      <c r="BP120" s="764"/>
      <c r="BQ120" s="816">
        <v>6362062</v>
      </c>
      <c r="BR120" s="817"/>
      <c r="BS120" s="817"/>
      <c r="BT120" s="817"/>
      <c r="BU120" s="817"/>
      <c r="BV120" s="817">
        <v>6879577</v>
      </c>
      <c r="BW120" s="817"/>
      <c r="BX120" s="817"/>
      <c r="BY120" s="817"/>
      <c r="BZ120" s="817"/>
      <c r="CA120" s="817">
        <v>7187245</v>
      </c>
      <c r="CB120" s="817"/>
      <c r="CC120" s="817"/>
      <c r="CD120" s="817"/>
      <c r="CE120" s="817"/>
      <c r="CF120" s="841">
        <v>181.5</v>
      </c>
      <c r="CG120" s="842"/>
      <c r="CH120" s="842"/>
      <c r="CI120" s="842"/>
      <c r="CJ120" s="842"/>
      <c r="CK120" s="820" t="s">
        <v>267</v>
      </c>
      <c r="CL120" s="779"/>
      <c r="CM120" s="779"/>
      <c r="CN120" s="779"/>
      <c r="CO120" s="780"/>
      <c r="CP120" s="843" t="s">
        <v>78</v>
      </c>
      <c r="CQ120" s="844"/>
      <c r="CR120" s="844"/>
      <c r="CS120" s="844"/>
      <c r="CT120" s="844"/>
      <c r="CU120" s="844"/>
      <c r="CV120" s="844"/>
      <c r="CW120" s="844"/>
      <c r="CX120" s="844"/>
      <c r="CY120" s="844"/>
      <c r="CZ120" s="844"/>
      <c r="DA120" s="844"/>
      <c r="DB120" s="844"/>
      <c r="DC120" s="844"/>
      <c r="DD120" s="844"/>
      <c r="DE120" s="844"/>
      <c r="DF120" s="845"/>
      <c r="DG120" s="816">
        <v>793904</v>
      </c>
      <c r="DH120" s="817"/>
      <c r="DI120" s="817"/>
      <c r="DJ120" s="817"/>
      <c r="DK120" s="817"/>
      <c r="DL120" s="817">
        <v>707853</v>
      </c>
      <c r="DM120" s="817"/>
      <c r="DN120" s="817"/>
      <c r="DO120" s="817"/>
      <c r="DP120" s="817"/>
      <c r="DQ120" s="817">
        <v>617221</v>
      </c>
      <c r="DR120" s="817"/>
      <c r="DS120" s="817"/>
      <c r="DT120" s="817"/>
      <c r="DU120" s="817"/>
      <c r="DV120" s="818">
        <v>15.6</v>
      </c>
      <c r="DW120" s="818"/>
      <c r="DX120" s="818"/>
      <c r="DY120" s="818"/>
      <c r="DZ120" s="819"/>
    </row>
    <row r="121" spans="1:130" s="48" customFormat="1" ht="26.25" customHeight="1" x14ac:dyDescent="0.15">
      <c r="A121" s="707"/>
      <c r="B121" s="708"/>
      <c r="C121" s="846" t="s">
        <v>131</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471</v>
      </c>
      <c r="BA121" s="724"/>
      <c r="BB121" s="724"/>
      <c r="BC121" s="724"/>
      <c r="BD121" s="724"/>
      <c r="BE121" s="724"/>
      <c r="BF121" s="724"/>
      <c r="BG121" s="724"/>
      <c r="BH121" s="724"/>
      <c r="BI121" s="724"/>
      <c r="BJ121" s="724"/>
      <c r="BK121" s="724"/>
      <c r="BL121" s="724"/>
      <c r="BM121" s="724"/>
      <c r="BN121" s="724"/>
      <c r="BO121" s="724"/>
      <c r="BP121" s="725"/>
      <c r="BQ121" s="791">
        <v>64540</v>
      </c>
      <c r="BR121" s="792"/>
      <c r="BS121" s="792"/>
      <c r="BT121" s="792"/>
      <c r="BU121" s="792"/>
      <c r="BV121" s="792">
        <v>38909</v>
      </c>
      <c r="BW121" s="792"/>
      <c r="BX121" s="792"/>
      <c r="BY121" s="792"/>
      <c r="BZ121" s="792"/>
      <c r="CA121" s="792">
        <v>14930</v>
      </c>
      <c r="CB121" s="792"/>
      <c r="CC121" s="792"/>
      <c r="CD121" s="792"/>
      <c r="CE121" s="792"/>
      <c r="CF121" s="849">
        <v>0.4</v>
      </c>
      <c r="CG121" s="850"/>
      <c r="CH121" s="850"/>
      <c r="CI121" s="850"/>
      <c r="CJ121" s="850"/>
      <c r="CK121" s="821"/>
      <c r="CL121" s="782"/>
      <c r="CM121" s="782"/>
      <c r="CN121" s="782"/>
      <c r="CO121" s="783"/>
      <c r="CP121" s="809" t="s">
        <v>457</v>
      </c>
      <c r="CQ121" s="810"/>
      <c r="CR121" s="810"/>
      <c r="CS121" s="810"/>
      <c r="CT121" s="810"/>
      <c r="CU121" s="810"/>
      <c r="CV121" s="810"/>
      <c r="CW121" s="810"/>
      <c r="CX121" s="810"/>
      <c r="CY121" s="810"/>
      <c r="CZ121" s="810"/>
      <c r="DA121" s="810"/>
      <c r="DB121" s="810"/>
      <c r="DC121" s="810"/>
      <c r="DD121" s="810"/>
      <c r="DE121" s="810"/>
      <c r="DF121" s="811"/>
      <c r="DG121" s="791">
        <v>258510</v>
      </c>
      <c r="DH121" s="792"/>
      <c r="DI121" s="792"/>
      <c r="DJ121" s="792"/>
      <c r="DK121" s="792"/>
      <c r="DL121" s="792">
        <v>363425</v>
      </c>
      <c r="DM121" s="792"/>
      <c r="DN121" s="792"/>
      <c r="DO121" s="792"/>
      <c r="DP121" s="792"/>
      <c r="DQ121" s="792">
        <v>362038</v>
      </c>
      <c r="DR121" s="792"/>
      <c r="DS121" s="792"/>
      <c r="DT121" s="792"/>
      <c r="DU121" s="792"/>
      <c r="DV121" s="793">
        <v>9.1</v>
      </c>
      <c r="DW121" s="793"/>
      <c r="DX121" s="793"/>
      <c r="DY121" s="793"/>
      <c r="DZ121" s="794"/>
    </row>
    <row r="122" spans="1:130" s="48" customFormat="1" ht="26.25" customHeight="1" x14ac:dyDescent="0.15">
      <c r="A122" s="707"/>
      <c r="B122" s="708"/>
      <c r="C122" s="787" t="s">
        <v>482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299</v>
      </c>
      <c r="BA122" s="796"/>
      <c r="BB122" s="796"/>
      <c r="BC122" s="796"/>
      <c r="BD122" s="796"/>
      <c r="BE122" s="796"/>
      <c r="BF122" s="796"/>
      <c r="BG122" s="796"/>
      <c r="BH122" s="796"/>
      <c r="BI122" s="796"/>
      <c r="BJ122" s="796"/>
      <c r="BK122" s="796"/>
      <c r="BL122" s="796"/>
      <c r="BM122" s="796"/>
      <c r="BN122" s="796"/>
      <c r="BO122" s="796"/>
      <c r="BP122" s="797"/>
      <c r="BQ122" s="824">
        <v>5689046</v>
      </c>
      <c r="BR122" s="825"/>
      <c r="BS122" s="825"/>
      <c r="BT122" s="825"/>
      <c r="BU122" s="825"/>
      <c r="BV122" s="825">
        <v>6002753</v>
      </c>
      <c r="BW122" s="825"/>
      <c r="BX122" s="825"/>
      <c r="BY122" s="825"/>
      <c r="BZ122" s="825"/>
      <c r="CA122" s="825">
        <v>5830653</v>
      </c>
      <c r="CB122" s="825"/>
      <c r="CC122" s="825"/>
      <c r="CD122" s="825"/>
      <c r="CE122" s="825"/>
      <c r="CF122" s="826">
        <v>147.19999999999999</v>
      </c>
      <c r="CG122" s="827"/>
      <c r="CH122" s="827"/>
      <c r="CI122" s="827"/>
      <c r="CJ122" s="827"/>
      <c r="CK122" s="821"/>
      <c r="CL122" s="782"/>
      <c r="CM122" s="782"/>
      <c r="CN122" s="782"/>
      <c r="CO122" s="783"/>
      <c r="CP122" s="809" t="s">
        <v>461</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v>124224</v>
      </c>
      <c r="DR122" s="792"/>
      <c r="DS122" s="792"/>
      <c r="DT122" s="792"/>
      <c r="DU122" s="792"/>
      <c r="DV122" s="793">
        <v>3.1</v>
      </c>
      <c r="DW122" s="793"/>
      <c r="DX122" s="793"/>
      <c r="DY122" s="793"/>
      <c r="DZ122" s="794"/>
    </row>
    <row r="123" spans="1:130" s="48" customFormat="1" ht="26.25" customHeight="1" x14ac:dyDescent="0.15">
      <c r="A123" s="707"/>
      <c r="B123" s="708"/>
      <c r="C123" s="787" t="s">
        <v>11</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271</v>
      </c>
      <c r="BA123" s="69"/>
      <c r="BB123" s="69"/>
      <c r="BC123" s="69"/>
      <c r="BD123" s="69"/>
      <c r="BE123" s="69"/>
      <c r="BF123" s="69"/>
      <c r="BG123" s="69"/>
      <c r="BH123" s="69"/>
      <c r="BI123" s="69"/>
      <c r="BJ123" s="69"/>
      <c r="BK123" s="69"/>
      <c r="BL123" s="69"/>
      <c r="BM123" s="69"/>
      <c r="BN123" s="69"/>
      <c r="BO123" s="828" t="s">
        <v>487</v>
      </c>
      <c r="BP123" s="829"/>
      <c r="BQ123" s="830">
        <v>12115648</v>
      </c>
      <c r="BR123" s="831"/>
      <c r="BS123" s="831"/>
      <c r="BT123" s="831"/>
      <c r="BU123" s="831"/>
      <c r="BV123" s="831">
        <v>12921239</v>
      </c>
      <c r="BW123" s="831"/>
      <c r="BX123" s="831"/>
      <c r="BY123" s="831"/>
      <c r="BZ123" s="831"/>
      <c r="CA123" s="831">
        <v>13032828</v>
      </c>
      <c r="CB123" s="831"/>
      <c r="CC123" s="831"/>
      <c r="CD123" s="831"/>
      <c r="CE123" s="831"/>
      <c r="CF123" s="682"/>
      <c r="CG123" s="683"/>
      <c r="CH123" s="683"/>
      <c r="CI123" s="683"/>
      <c r="CJ123" s="832"/>
      <c r="CK123" s="821"/>
      <c r="CL123" s="782"/>
      <c r="CM123" s="782"/>
      <c r="CN123" s="782"/>
      <c r="CO123" s="783"/>
      <c r="CP123" s="809"/>
      <c r="CQ123" s="810"/>
      <c r="CR123" s="810"/>
      <c r="CS123" s="810"/>
      <c r="CT123" s="810"/>
      <c r="CU123" s="810"/>
      <c r="CV123" s="810"/>
      <c r="CW123" s="810"/>
      <c r="CX123" s="810"/>
      <c r="CY123" s="810"/>
      <c r="CZ123" s="810"/>
      <c r="DA123" s="810"/>
      <c r="DB123" s="810"/>
      <c r="DC123" s="810"/>
      <c r="DD123" s="810"/>
      <c r="DE123" s="810"/>
      <c r="DF123" s="811"/>
      <c r="DG123" s="716"/>
      <c r="DH123" s="717"/>
      <c r="DI123" s="717"/>
      <c r="DJ123" s="717"/>
      <c r="DK123" s="718"/>
      <c r="DL123" s="719"/>
      <c r="DM123" s="717"/>
      <c r="DN123" s="717"/>
      <c r="DO123" s="717"/>
      <c r="DP123" s="718"/>
      <c r="DQ123" s="719"/>
      <c r="DR123" s="717"/>
      <c r="DS123" s="717"/>
      <c r="DT123" s="717"/>
      <c r="DU123" s="718"/>
      <c r="DV123" s="788"/>
      <c r="DW123" s="789"/>
      <c r="DX123" s="789"/>
      <c r="DY123" s="789"/>
      <c r="DZ123" s="790"/>
    </row>
    <row r="124" spans="1:130" s="48" customFormat="1" ht="26.25" customHeight="1" x14ac:dyDescent="0.15">
      <c r="A124" s="707"/>
      <c r="B124" s="708"/>
      <c r="C124" s="787" t="s">
        <v>335</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488</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196</v>
      </c>
      <c r="BR124" s="807"/>
      <c r="BS124" s="807"/>
      <c r="BT124" s="807"/>
      <c r="BU124" s="807"/>
      <c r="BV124" s="807" t="s">
        <v>196</v>
      </c>
      <c r="BW124" s="807"/>
      <c r="BX124" s="807"/>
      <c r="BY124" s="807"/>
      <c r="BZ124" s="807"/>
      <c r="CA124" s="807" t="s">
        <v>196</v>
      </c>
      <c r="CB124" s="807"/>
      <c r="CC124" s="807"/>
      <c r="CD124" s="807"/>
      <c r="CE124" s="807"/>
      <c r="CF124" s="690"/>
      <c r="CG124" s="691"/>
      <c r="CH124" s="691"/>
      <c r="CI124" s="691"/>
      <c r="CJ124" s="808"/>
      <c r="CK124" s="822"/>
      <c r="CL124" s="822"/>
      <c r="CM124" s="822"/>
      <c r="CN124" s="822"/>
      <c r="CO124" s="823"/>
      <c r="CP124" s="809" t="s">
        <v>490</v>
      </c>
      <c r="CQ124" s="810"/>
      <c r="CR124" s="810"/>
      <c r="CS124" s="810"/>
      <c r="CT124" s="810"/>
      <c r="CU124" s="810"/>
      <c r="CV124" s="810"/>
      <c r="CW124" s="810"/>
      <c r="CX124" s="810"/>
      <c r="CY124" s="810"/>
      <c r="CZ124" s="810"/>
      <c r="DA124" s="810"/>
      <c r="DB124" s="810"/>
      <c r="DC124" s="810"/>
      <c r="DD124" s="810"/>
      <c r="DE124" s="810"/>
      <c r="DF124" s="811"/>
      <c r="DG124" s="735">
        <v>144104</v>
      </c>
      <c r="DH124" s="736"/>
      <c r="DI124" s="736"/>
      <c r="DJ124" s="736"/>
      <c r="DK124" s="737"/>
      <c r="DL124" s="738">
        <v>140188</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x14ac:dyDescent="0.15">
      <c r="A125" s="707"/>
      <c r="B125" s="708"/>
      <c r="C125" s="787" t="s">
        <v>485</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462</v>
      </c>
      <c r="CL125" s="779"/>
      <c r="CM125" s="779"/>
      <c r="CN125" s="779"/>
      <c r="CO125" s="780"/>
      <c r="CP125" s="815" t="s">
        <v>136</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x14ac:dyDescent="0.15">
      <c r="A126" s="707"/>
      <c r="B126" s="708"/>
      <c r="C126" s="787" t="s">
        <v>486</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416</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x14ac:dyDescent="0.15">
      <c r="A127" s="709"/>
      <c r="B127" s="710"/>
      <c r="C127" s="795" t="s">
        <v>73</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t="s">
        <v>196</v>
      </c>
      <c r="AB127" s="717"/>
      <c r="AC127" s="717"/>
      <c r="AD127" s="717"/>
      <c r="AE127" s="718"/>
      <c r="AF127" s="719" t="s">
        <v>196</v>
      </c>
      <c r="AG127" s="717"/>
      <c r="AH127" s="717"/>
      <c r="AI127" s="717"/>
      <c r="AJ127" s="718"/>
      <c r="AK127" s="719" t="s">
        <v>196</v>
      </c>
      <c r="AL127" s="717"/>
      <c r="AM127" s="717"/>
      <c r="AN127" s="717"/>
      <c r="AO127" s="718"/>
      <c r="AP127" s="788" t="s">
        <v>196</v>
      </c>
      <c r="AQ127" s="789"/>
      <c r="AR127" s="789"/>
      <c r="AS127" s="789"/>
      <c r="AT127" s="790"/>
      <c r="AU127" s="56"/>
      <c r="AV127" s="56"/>
      <c r="AW127" s="56"/>
      <c r="AX127" s="798" t="s">
        <v>491</v>
      </c>
      <c r="AY127" s="799"/>
      <c r="AZ127" s="799"/>
      <c r="BA127" s="799"/>
      <c r="BB127" s="799"/>
      <c r="BC127" s="799"/>
      <c r="BD127" s="799"/>
      <c r="BE127" s="800"/>
      <c r="BF127" s="801" t="s">
        <v>238</v>
      </c>
      <c r="BG127" s="799"/>
      <c r="BH127" s="799"/>
      <c r="BI127" s="799"/>
      <c r="BJ127" s="799"/>
      <c r="BK127" s="799"/>
      <c r="BL127" s="800"/>
      <c r="BM127" s="801" t="s">
        <v>417</v>
      </c>
      <c r="BN127" s="799"/>
      <c r="BO127" s="799"/>
      <c r="BP127" s="799"/>
      <c r="BQ127" s="799"/>
      <c r="BR127" s="799"/>
      <c r="BS127" s="800"/>
      <c r="BT127" s="801" t="s">
        <v>408</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405</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x14ac:dyDescent="0.15">
      <c r="A128" s="751" t="s">
        <v>492</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5</v>
      </c>
      <c r="X128" s="753"/>
      <c r="Y128" s="753"/>
      <c r="Z128" s="754"/>
      <c r="AA128" s="755">
        <v>25402</v>
      </c>
      <c r="AB128" s="756"/>
      <c r="AC128" s="756"/>
      <c r="AD128" s="756"/>
      <c r="AE128" s="757"/>
      <c r="AF128" s="758">
        <v>27819</v>
      </c>
      <c r="AG128" s="756"/>
      <c r="AH128" s="756"/>
      <c r="AI128" s="756"/>
      <c r="AJ128" s="757"/>
      <c r="AK128" s="758">
        <v>44006</v>
      </c>
      <c r="AL128" s="756"/>
      <c r="AM128" s="756"/>
      <c r="AN128" s="756"/>
      <c r="AO128" s="757"/>
      <c r="AP128" s="759"/>
      <c r="AQ128" s="760"/>
      <c r="AR128" s="760"/>
      <c r="AS128" s="760"/>
      <c r="AT128" s="761"/>
      <c r="AU128" s="56"/>
      <c r="AV128" s="56"/>
      <c r="AW128" s="56"/>
      <c r="AX128" s="762" t="s">
        <v>306</v>
      </c>
      <c r="AY128" s="763"/>
      <c r="AZ128" s="763"/>
      <c r="BA128" s="763"/>
      <c r="BB128" s="763"/>
      <c r="BC128" s="763"/>
      <c r="BD128" s="763"/>
      <c r="BE128" s="764"/>
      <c r="BF128" s="765" t="s">
        <v>196</v>
      </c>
      <c r="BG128" s="766"/>
      <c r="BH128" s="766"/>
      <c r="BI128" s="766"/>
      <c r="BJ128" s="766"/>
      <c r="BK128" s="766"/>
      <c r="BL128" s="767"/>
      <c r="BM128" s="765">
        <v>15</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397</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t="s">
        <v>196</v>
      </c>
      <c r="DM128" s="771"/>
      <c r="DN128" s="771"/>
      <c r="DO128" s="771"/>
      <c r="DP128" s="771"/>
      <c r="DQ128" s="771" t="s">
        <v>196</v>
      </c>
      <c r="DR128" s="771"/>
      <c r="DS128" s="771"/>
      <c r="DT128" s="771"/>
      <c r="DU128" s="771"/>
      <c r="DV128" s="772" t="s">
        <v>196</v>
      </c>
      <c r="DW128" s="772"/>
      <c r="DX128" s="772"/>
      <c r="DY128" s="772"/>
      <c r="DZ128" s="773"/>
    </row>
    <row r="129" spans="1:131" s="48" customFormat="1" ht="26.25" customHeight="1" x14ac:dyDescent="0.15">
      <c r="A129" s="711" t="s">
        <v>167</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236</v>
      </c>
      <c r="X129" s="714"/>
      <c r="Y129" s="714"/>
      <c r="Z129" s="715"/>
      <c r="AA129" s="716">
        <v>4262536</v>
      </c>
      <c r="AB129" s="717"/>
      <c r="AC129" s="717"/>
      <c r="AD129" s="717"/>
      <c r="AE129" s="718"/>
      <c r="AF129" s="719">
        <v>4311290</v>
      </c>
      <c r="AG129" s="717"/>
      <c r="AH129" s="717"/>
      <c r="AI129" s="717"/>
      <c r="AJ129" s="718"/>
      <c r="AK129" s="719">
        <v>4398082</v>
      </c>
      <c r="AL129" s="717"/>
      <c r="AM129" s="717"/>
      <c r="AN129" s="717"/>
      <c r="AO129" s="718"/>
      <c r="AP129" s="720"/>
      <c r="AQ129" s="721"/>
      <c r="AR129" s="721"/>
      <c r="AS129" s="721"/>
      <c r="AT129" s="722"/>
      <c r="AU129" s="67"/>
      <c r="AV129" s="67"/>
      <c r="AW129" s="67"/>
      <c r="AX129" s="723" t="s">
        <v>112</v>
      </c>
      <c r="AY129" s="724"/>
      <c r="AZ129" s="724"/>
      <c r="BA129" s="724"/>
      <c r="BB129" s="724"/>
      <c r="BC129" s="724"/>
      <c r="BD129" s="724"/>
      <c r="BE129" s="725"/>
      <c r="BF129" s="774" t="s">
        <v>196</v>
      </c>
      <c r="BG129" s="775"/>
      <c r="BH129" s="775"/>
      <c r="BI129" s="775"/>
      <c r="BJ129" s="775"/>
      <c r="BK129" s="775"/>
      <c r="BL129" s="776"/>
      <c r="BM129" s="774">
        <v>20</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15">
      <c r="A130" s="711" t="s">
        <v>146</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493</v>
      </c>
      <c r="X130" s="714"/>
      <c r="Y130" s="714"/>
      <c r="Z130" s="715"/>
      <c r="AA130" s="716">
        <v>443882</v>
      </c>
      <c r="AB130" s="717"/>
      <c r="AC130" s="717"/>
      <c r="AD130" s="717"/>
      <c r="AE130" s="718"/>
      <c r="AF130" s="719">
        <v>442994</v>
      </c>
      <c r="AG130" s="717"/>
      <c r="AH130" s="717"/>
      <c r="AI130" s="717"/>
      <c r="AJ130" s="718"/>
      <c r="AK130" s="719">
        <v>437725</v>
      </c>
      <c r="AL130" s="717"/>
      <c r="AM130" s="717"/>
      <c r="AN130" s="717"/>
      <c r="AO130" s="718"/>
      <c r="AP130" s="720"/>
      <c r="AQ130" s="721"/>
      <c r="AR130" s="721"/>
      <c r="AS130" s="721"/>
      <c r="AT130" s="722"/>
      <c r="AU130" s="67"/>
      <c r="AV130" s="67"/>
      <c r="AW130" s="67"/>
      <c r="AX130" s="723" t="s">
        <v>431</v>
      </c>
      <c r="AY130" s="724"/>
      <c r="AZ130" s="724"/>
      <c r="BA130" s="724"/>
      <c r="BB130" s="724"/>
      <c r="BC130" s="724"/>
      <c r="BD130" s="724"/>
      <c r="BE130" s="725"/>
      <c r="BF130" s="726">
        <v>6.9</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15">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169</v>
      </c>
      <c r="X131" s="733"/>
      <c r="Y131" s="733"/>
      <c r="Z131" s="734"/>
      <c r="AA131" s="735">
        <v>3818654</v>
      </c>
      <c r="AB131" s="736"/>
      <c r="AC131" s="736"/>
      <c r="AD131" s="736"/>
      <c r="AE131" s="737"/>
      <c r="AF131" s="738">
        <v>3868296</v>
      </c>
      <c r="AG131" s="736"/>
      <c r="AH131" s="736"/>
      <c r="AI131" s="736"/>
      <c r="AJ131" s="737"/>
      <c r="AK131" s="738">
        <v>3960357</v>
      </c>
      <c r="AL131" s="736"/>
      <c r="AM131" s="736"/>
      <c r="AN131" s="736"/>
      <c r="AO131" s="737"/>
      <c r="AP131" s="739"/>
      <c r="AQ131" s="740"/>
      <c r="AR131" s="740"/>
      <c r="AS131" s="740"/>
      <c r="AT131" s="741"/>
      <c r="AU131" s="67"/>
      <c r="AV131" s="67"/>
      <c r="AW131" s="67"/>
      <c r="AX131" s="742" t="s">
        <v>57</v>
      </c>
      <c r="AY131" s="743"/>
      <c r="AZ131" s="743"/>
      <c r="BA131" s="743"/>
      <c r="BB131" s="743"/>
      <c r="BC131" s="743"/>
      <c r="BD131" s="743"/>
      <c r="BE131" s="744"/>
      <c r="BF131" s="745" t="s">
        <v>196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15">
      <c r="A132" s="701" t="s">
        <v>26</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494</v>
      </c>
      <c r="W132" s="676"/>
      <c r="X132" s="676"/>
      <c r="Y132" s="676"/>
      <c r="Z132" s="677"/>
      <c r="AA132" s="678">
        <v>5.9026033780000002</v>
      </c>
      <c r="AB132" s="679"/>
      <c r="AC132" s="679"/>
      <c r="AD132" s="679"/>
      <c r="AE132" s="680"/>
      <c r="AF132" s="681">
        <v>6.8949222089999997</v>
      </c>
      <c r="AG132" s="679"/>
      <c r="AH132" s="679"/>
      <c r="AI132" s="679"/>
      <c r="AJ132" s="680"/>
      <c r="AK132" s="681">
        <v>7.9866032279999999</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15">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82</v>
      </c>
      <c r="W133" s="685"/>
      <c r="X133" s="685"/>
      <c r="Y133" s="685"/>
      <c r="Z133" s="686"/>
      <c r="AA133" s="687">
        <v>4.2</v>
      </c>
      <c r="AB133" s="688"/>
      <c r="AC133" s="688"/>
      <c r="AD133" s="688"/>
      <c r="AE133" s="689"/>
      <c r="AF133" s="687">
        <v>5.4</v>
      </c>
      <c r="AG133" s="688"/>
      <c r="AH133" s="688"/>
      <c r="AI133" s="688"/>
      <c r="AJ133" s="689"/>
      <c r="AK133" s="687">
        <v>6.9</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15">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25" hidden="1" x14ac:dyDescent="0.15">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6eNdzeRCP8y+YA87jEK/hG29A74IbXFHR1w1kziSD3+w/djsqnLPI3hnee6CCPNMWoSzpRyw8leYatJLvwCIhw==" saltValue="tMwgTteMxO1LojZrkm4ls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77" customWidth="1"/>
    <col min="121" max="121" width="0" style="78" hidden="1" customWidth="1"/>
    <col min="122" max="122" width="9" style="78" hidden="1" customWidth="1"/>
    <col min="123" max="16384" width="9" style="78" hidden="1"/>
  </cols>
  <sheetData>
    <row r="1" spans="1:120"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78"/>
    </row>
    <row r="17" spans="119:120" x14ac:dyDescent="0.15">
      <c r="DP17" s="78"/>
    </row>
    <row r="18" spans="119:120" x14ac:dyDescent="0.15"/>
    <row r="19" spans="119:120" x14ac:dyDescent="0.15"/>
    <row r="20" spans="119:120" x14ac:dyDescent="0.15">
      <c r="DO20" s="78"/>
      <c r="DP20" s="78"/>
    </row>
    <row r="21" spans="119:120" x14ac:dyDescent="0.15">
      <c r="DP21" s="78"/>
    </row>
    <row r="22" spans="119:120" x14ac:dyDescent="0.15"/>
    <row r="23" spans="119:120" x14ac:dyDescent="0.15">
      <c r="DO23" s="78"/>
      <c r="DP23" s="78"/>
    </row>
    <row r="24" spans="119:120" x14ac:dyDescent="0.15">
      <c r="DP24" s="78"/>
    </row>
    <row r="25" spans="119:120" x14ac:dyDescent="0.15">
      <c r="DP25" s="78"/>
    </row>
    <row r="26" spans="119:120" x14ac:dyDescent="0.15">
      <c r="DO26" s="78"/>
      <c r="DP26" s="78"/>
    </row>
    <row r="27" spans="119:120" x14ac:dyDescent="0.15"/>
    <row r="28" spans="119:120" x14ac:dyDescent="0.15">
      <c r="DO28" s="78"/>
      <c r="DP28" s="78"/>
    </row>
    <row r="29" spans="119:120" x14ac:dyDescent="0.15">
      <c r="DP29" s="78"/>
    </row>
    <row r="30" spans="119:120" x14ac:dyDescent="0.15"/>
    <row r="31" spans="119:120" x14ac:dyDescent="0.15">
      <c r="DO31" s="78"/>
      <c r="DP31" s="78"/>
    </row>
    <row r="32" spans="119:120" x14ac:dyDescent="0.15"/>
    <row r="33" spans="98:120" x14ac:dyDescent="0.15">
      <c r="DO33" s="78"/>
      <c r="DP33" s="78"/>
    </row>
    <row r="34" spans="98:120" x14ac:dyDescent="0.15">
      <c r="DM34" s="78"/>
    </row>
    <row r="35" spans="98:120" x14ac:dyDescent="0.15">
      <c r="CT35" s="78"/>
      <c r="CU35" s="78"/>
      <c r="CV35" s="78"/>
      <c r="CY35" s="78"/>
      <c r="CZ35" s="78"/>
      <c r="DA35" s="78"/>
      <c r="DD35" s="78"/>
      <c r="DE35" s="78"/>
      <c r="DF35" s="78"/>
      <c r="DI35" s="78"/>
      <c r="DJ35" s="78"/>
      <c r="DK35" s="78"/>
      <c r="DM35" s="78"/>
      <c r="DN35" s="78"/>
      <c r="DO35" s="78"/>
      <c r="DP35" s="78"/>
    </row>
    <row r="36" spans="98:120" x14ac:dyDescent="0.15"/>
    <row r="37" spans="98:120" x14ac:dyDescent="0.15">
      <c r="CW37" s="78"/>
      <c r="DB37" s="78"/>
      <c r="DG37" s="78"/>
      <c r="DL37" s="78"/>
      <c r="DP37" s="78"/>
    </row>
    <row r="38" spans="98:120" x14ac:dyDescent="0.15">
      <c r="CT38" s="78"/>
      <c r="CU38" s="78"/>
      <c r="CV38" s="78"/>
      <c r="CW38" s="78"/>
      <c r="CY38" s="78"/>
      <c r="CZ38" s="78"/>
      <c r="DA38" s="78"/>
      <c r="DB38" s="78"/>
      <c r="DD38" s="78"/>
      <c r="DE38" s="78"/>
      <c r="DF38" s="78"/>
      <c r="DG38" s="78"/>
      <c r="DI38" s="78"/>
      <c r="DJ38" s="78"/>
      <c r="DK38" s="78"/>
      <c r="DL38" s="78"/>
      <c r="DN38" s="78"/>
      <c r="DO38" s="78"/>
      <c r="DP38" s="78"/>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78"/>
      <c r="DO49" s="78"/>
      <c r="DP49" s="78"/>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78"/>
      <c r="CS63" s="78"/>
      <c r="CX63" s="78"/>
      <c r="DC63" s="78"/>
      <c r="DH63" s="78"/>
    </row>
    <row r="64" spans="22:120" x14ac:dyDescent="0.15">
      <c r="V64" s="78"/>
    </row>
    <row r="65" spans="15:120" x14ac:dyDescent="0.15">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x14ac:dyDescent="0.15">
      <c r="Q66" s="78"/>
      <c r="S66" s="78"/>
      <c r="U66" s="78"/>
      <c r="DM66" s="78"/>
    </row>
    <row r="67" spans="15:120" x14ac:dyDescent="0.15">
      <c r="O67" s="78"/>
      <c r="P67" s="78"/>
      <c r="R67" s="78"/>
      <c r="T67" s="78"/>
      <c r="Y67" s="78"/>
      <c r="CT67" s="78"/>
      <c r="CV67" s="78"/>
      <c r="CW67" s="78"/>
      <c r="CY67" s="78"/>
      <c r="DA67" s="78"/>
      <c r="DB67" s="78"/>
      <c r="DD67" s="78"/>
      <c r="DF67" s="78"/>
      <c r="DG67" s="78"/>
      <c r="DI67" s="78"/>
      <c r="DK67" s="78"/>
      <c r="DL67" s="78"/>
      <c r="DN67" s="78"/>
      <c r="DO67" s="78"/>
      <c r="DP67" s="78"/>
    </row>
    <row r="68" spans="15:120" x14ac:dyDescent="0.15"/>
    <row r="69" spans="15:120" x14ac:dyDescent="0.15"/>
    <row r="70" spans="15:120" x14ac:dyDescent="0.15"/>
    <row r="71" spans="15:120" x14ac:dyDescent="0.15"/>
    <row r="72" spans="15:120" x14ac:dyDescent="0.15">
      <c r="DP72" s="78"/>
    </row>
    <row r="73" spans="15:120" x14ac:dyDescent="0.15">
      <c r="DP73" s="78"/>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78"/>
      <c r="CX96" s="78"/>
      <c r="DC96" s="78"/>
      <c r="DH96" s="78"/>
    </row>
    <row r="97" spans="24:120" x14ac:dyDescent="0.15">
      <c r="CS97" s="78"/>
      <c r="CX97" s="78"/>
      <c r="DC97" s="78"/>
      <c r="DH97" s="78"/>
      <c r="DP97" s="77" t="s">
        <v>95</v>
      </c>
    </row>
    <row r="98" spans="24:120" hidden="1" x14ac:dyDescent="0.15">
      <c r="CS98" s="78"/>
      <c r="CX98" s="78"/>
      <c r="DC98" s="78"/>
      <c r="DH98" s="78"/>
    </row>
    <row r="99" spans="24:120" hidden="1" x14ac:dyDescent="0.15">
      <c r="CS99" s="78"/>
      <c r="CX99" s="78"/>
      <c r="DC99" s="78"/>
      <c r="DH99" s="78"/>
    </row>
    <row r="101" spans="24:120" ht="12" hidden="1" customHeight="1" x14ac:dyDescent="0.15">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15">
      <c r="CU102" s="78"/>
      <c r="CZ102" s="78"/>
      <c r="DE102" s="78"/>
      <c r="DJ102" s="78"/>
      <c r="DM102" s="78"/>
    </row>
    <row r="103" spans="24:120" hidden="1" x14ac:dyDescent="0.15">
      <c r="CT103" s="78"/>
      <c r="CV103" s="78"/>
      <c r="CW103" s="78"/>
      <c r="CY103" s="78"/>
      <c r="DA103" s="78"/>
      <c r="DB103" s="78"/>
      <c r="DD103" s="78"/>
      <c r="DF103" s="78"/>
      <c r="DG103" s="78"/>
      <c r="DI103" s="78"/>
      <c r="DK103" s="78"/>
      <c r="DL103" s="78"/>
      <c r="DM103" s="78"/>
      <c r="DN103" s="78"/>
      <c r="DO103" s="78"/>
      <c r="DP103" s="78"/>
    </row>
    <row r="104" spans="24:120" hidden="1" x14ac:dyDescent="0.15">
      <c r="CV104" s="78"/>
      <c r="CW104" s="78"/>
      <c r="DA104" s="78"/>
      <c r="DB104" s="78"/>
      <c r="DF104" s="78"/>
      <c r="DG104" s="78"/>
      <c r="DK104" s="78"/>
      <c r="DL104" s="78"/>
      <c r="DN104" s="78"/>
      <c r="DO104" s="78"/>
      <c r="DP104" s="78"/>
    </row>
    <row r="105" spans="24:120" ht="12.75" hidden="1" customHeight="1" x14ac:dyDescent="0.15"/>
  </sheetData>
  <sheetProtection algorithmName="SHA-512" hashValue="4Vm7gjZMGYMRyEPPiu+NrfNB1QqAgyWHuAvkSAcyW/mrzlAZ3djYEwl3Y4FPR5YenClDrJEaw0F553zpNiO8zQ==" saltValue="h3F3Hrvu3VVbdvoXrCpJpw==" spinCount="100000" sheet="1" objects="1" scenarios="1"/>
  <phoneticPr fontId="5"/>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L89"/>
  <sheetViews>
    <sheetView showGridLines="0" zoomScale="80" zoomScaleNormal="80" zoomScaleSheetLayoutView="55" workbookViewId="0"/>
  </sheetViews>
  <sheetFormatPr defaultColWidth="0" defaultRowHeight="13.5" customHeight="1" zeroHeight="1" x14ac:dyDescent="0.15"/>
  <cols>
    <col min="1" max="116" width="2.625" style="77" customWidth="1"/>
    <col min="117" max="117" width="9" style="78" hidden="1" customWidth="1"/>
    <col min="118" max="16384" width="9" style="78" hidden="1"/>
  </cols>
  <sheetData>
    <row r="1" spans="2:116"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15"/>
    <row r="3" spans="2:116" ht="13.5" customHeight="1" x14ac:dyDescent="0.15"/>
    <row r="4" spans="2:116" ht="13.5" customHeight="1" x14ac:dyDescent="0.15">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15">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15"/>
    <row r="7" spans="2:116" ht="13.5" customHeight="1" x14ac:dyDescent="0.15"/>
    <row r="8" spans="2:116" ht="13.5" customHeight="1" x14ac:dyDescent="0.15"/>
    <row r="9" spans="2:116" ht="13.5" customHeight="1" x14ac:dyDescent="0.15"/>
    <row r="10" spans="2:116" ht="13.5" customHeight="1" x14ac:dyDescent="0.15"/>
    <row r="11" spans="2:116" ht="13.5" customHeight="1" x14ac:dyDescent="0.15"/>
    <row r="12" spans="2:116" ht="13.5" customHeight="1" x14ac:dyDescent="0.15"/>
    <row r="13" spans="2:116" ht="13.5" customHeight="1" x14ac:dyDescent="0.15"/>
    <row r="14" spans="2:116" ht="13.5" customHeight="1" x14ac:dyDescent="0.15"/>
    <row r="15" spans="2:116" ht="13.5" customHeight="1" x14ac:dyDescent="0.15"/>
    <row r="16" spans="2:116" ht="13.5" customHeight="1" x14ac:dyDescent="0.15"/>
    <row r="17" spans="9:116" ht="13.5" customHeight="1" x14ac:dyDescent="0.15"/>
    <row r="18" spans="9:116" ht="13.5" customHeight="1" x14ac:dyDescent="0.15">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15"/>
    <row r="20" spans="9:116" ht="13.5" customHeight="1" x14ac:dyDescent="0.15"/>
    <row r="21" spans="9:116" ht="13.5" customHeight="1" x14ac:dyDescent="0.15">
      <c r="DL21" s="78"/>
    </row>
    <row r="22" spans="9:116" ht="13.5" customHeight="1" x14ac:dyDescent="0.15">
      <c r="DI22" s="78"/>
      <c r="DJ22" s="78"/>
      <c r="DK22" s="78"/>
      <c r="DL22" s="78"/>
    </row>
    <row r="23" spans="9:116" ht="13.5" customHeight="1" x14ac:dyDescent="0.15">
      <c r="CY23" s="78"/>
      <c r="CZ23" s="78"/>
      <c r="DA23" s="78"/>
      <c r="DB23" s="78"/>
      <c r="DC23" s="78"/>
      <c r="DD23" s="78"/>
      <c r="DE23" s="78"/>
      <c r="DF23" s="78"/>
      <c r="DG23" s="78"/>
      <c r="DH23" s="78"/>
      <c r="DI23" s="78"/>
      <c r="DJ23" s="78"/>
      <c r="DK23" s="78"/>
      <c r="DL23" s="78"/>
    </row>
    <row r="24" spans="9:116" ht="13.5" customHeight="1" x14ac:dyDescent="0.15"/>
    <row r="25" spans="9:116" ht="13.5" customHeight="1" x14ac:dyDescent="0.15"/>
    <row r="26" spans="9:116" ht="13.5" customHeight="1" x14ac:dyDescent="0.15"/>
    <row r="27" spans="9:116" ht="13.5" customHeight="1" x14ac:dyDescent="0.15"/>
    <row r="28" spans="9:116" ht="13.5" customHeight="1" x14ac:dyDescent="0.15"/>
    <row r="29" spans="9:116" ht="13.5" customHeight="1" x14ac:dyDescent="0.15"/>
    <row r="30" spans="9:116" ht="13.5" customHeight="1" x14ac:dyDescent="0.15"/>
    <row r="31" spans="9:116" ht="13.5" customHeight="1" x14ac:dyDescent="0.15"/>
    <row r="32" spans="9:116" ht="13.5" customHeight="1" x14ac:dyDescent="0.15"/>
    <row r="33" spans="15:116" ht="13.5" customHeight="1" x14ac:dyDescent="0.15"/>
    <row r="34" spans="15:116" ht="13.5" customHeight="1" x14ac:dyDescent="0.15"/>
    <row r="35" spans="15:116" ht="13.5" customHeight="1" x14ac:dyDescent="0.15">
      <c r="CZ35" s="78"/>
      <c r="DA35" s="78"/>
      <c r="DB35" s="78"/>
      <c r="DC35" s="78"/>
      <c r="DD35" s="78"/>
      <c r="DE35" s="78"/>
      <c r="DF35" s="78"/>
      <c r="DG35" s="78"/>
      <c r="DH35" s="78"/>
      <c r="DI35" s="78"/>
      <c r="DJ35" s="78"/>
      <c r="DK35" s="78"/>
      <c r="DL35" s="78"/>
    </row>
    <row r="36" spans="15:116" ht="13.5" customHeight="1" x14ac:dyDescent="0.15"/>
    <row r="37" spans="15:116" ht="13.5" customHeight="1" x14ac:dyDescent="0.15">
      <c r="DL37" s="78"/>
    </row>
    <row r="38" spans="15:116" ht="13.5" customHeight="1" x14ac:dyDescent="0.15">
      <c r="DI38" s="78"/>
      <c r="DJ38" s="78"/>
      <c r="DK38" s="78"/>
      <c r="DL38" s="78"/>
    </row>
    <row r="39" spans="15:116" ht="13.5" customHeight="1" x14ac:dyDescent="0.15"/>
    <row r="40" spans="15:116" ht="13.5" customHeight="1" x14ac:dyDescent="0.15"/>
    <row r="41" spans="15:116" ht="13.5" customHeight="1" x14ac:dyDescent="0.15"/>
    <row r="42" spans="15:116" ht="13.5" customHeight="1" x14ac:dyDescent="0.15"/>
    <row r="43" spans="15:116" ht="13.5" customHeight="1" x14ac:dyDescent="0.15">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15">
      <c r="DL44" s="78"/>
    </row>
    <row r="45" spans="15:116" ht="13.5" customHeight="1" x14ac:dyDescent="0.15"/>
    <row r="46" spans="15:116" ht="13.5" customHeight="1" x14ac:dyDescent="0.15">
      <c r="DA46" s="78"/>
      <c r="DB46" s="78"/>
      <c r="DC46" s="78"/>
      <c r="DD46" s="78"/>
      <c r="DE46" s="78"/>
      <c r="DF46" s="78"/>
      <c r="DG46" s="78"/>
      <c r="DH46" s="78"/>
      <c r="DI46" s="78"/>
      <c r="DJ46" s="78"/>
      <c r="DK46" s="78"/>
      <c r="DL46" s="78"/>
    </row>
    <row r="47" spans="15:116" ht="13.5" customHeight="1" x14ac:dyDescent="0.15"/>
    <row r="48" spans="15:116" ht="13.5" customHeight="1" x14ac:dyDescent="0.15"/>
    <row r="49" spans="104:116" ht="13.5" customHeight="1" x14ac:dyDescent="0.15"/>
    <row r="50" spans="104:116" ht="13.5" customHeight="1" x14ac:dyDescent="0.15">
      <c r="CZ50" s="78"/>
      <c r="DA50" s="78"/>
      <c r="DB50" s="78"/>
      <c r="DC50" s="78"/>
      <c r="DD50" s="78"/>
      <c r="DE50" s="78"/>
      <c r="DF50" s="78"/>
      <c r="DG50" s="78"/>
      <c r="DH50" s="78"/>
      <c r="DI50" s="78"/>
      <c r="DJ50" s="78"/>
      <c r="DK50" s="78"/>
      <c r="DL50" s="78"/>
    </row>
    <row r="51" spans="104:116" ht="13.5" customHeight="1" x14ac:dyDescent="0.15"/>
    <row r="52" spans="104:116" ht="13.5" customHeight="1" x14ac:dyDescent="0.15"/>
    <row r="53" spans="104:116" ht="13.5" customHeight="1" x14ac:dyDescent="0.15">
      <c r="DL53" s="78"/>
    </row>
    <row r="54" spans="104:116" ht="13.5" customHeight="1" x14ac:dyDescent="0.15"/>
    <row r="55" spans="104:116" ht="13.5" customHeight="1" x14ac:dyDescent="0.15"/>
    <row r="56" spans="104:116" ht="13.5" customHeight="1" x14ac:dyDescent="0.15"/>
    <row r="57" spans="104:116" ht="13.5" customHeight="1" x14ac:dyDescent="0.15"/>
    <row r="58" spans="104:116" ht="13.5" customHeight="1" x14ac:dyDescent="0.15"/>
    <row r="59" spans="104:116" ht="13.5" customHeight="1" x14ac:dyDescent="0.15"/>
    <row r="60" spans="104:116" ht="13.5" customHeight="1" x14ac:dyDescent="0.15"/>
    <row r="61" spans="104:116" ht="13.5" customHeight="1" x14ac:dyDescent="0.15"/>
    <row r="62" spans="104:116" ht="13.5" customHeight="1" x14ac:dyDescent="0.15"/>
    <row r="63" spans="104:116" ht="13.5" customHeight="1" x14ac:dyDescent="0.15"/>
    <row r="64" spans="104:116" ht="13.5" customHeight="1" x14ac:dyDescent="0.15"/>
    <row r="65" spans="107:116" ht="13.5" customHeight="1" x14ac:dyDescent="0.15"/>
    <row r="66" spans="107:116" ht="13.5" customHeight="1" x14ac:dyDescent="0.15"/>
    <row r="67" spans="107:116" ht="13.5" customHeight="1" x14ac:dyDescent="0.15">
      <c r="DC67" s="78"/>
      <c r="DD67" s="78"/>
      <c r="DE67" s="78"/>
      <c r="DF67" s="78"/>
      <c r="DG67" s="78"/>
      <c r="DH67" s="78"/>
      <c r="DI67" s="78"/>
      <c r="DJ67" s="78"/>
      <c r="DK67" s="78"/>
      <c r="DL67" s="78"/>
    </row>
    <row r="68" spans="107:116" ht="13.5" customHeight="1" x14ac:dyDescent="0.15"/>
    <row r="69" spans="107:116" ht="13.5" customHeight="1" x14ac:dyDescent="0.15"/>
    <row r="70" spans="107:116" ht="13.5" customHeight="1" x14ac:dyDescent="0.15"/>
    <row r="71" spans="107:116" ht="13.5" customHeight="1" x14ac:dyDescent="0.15"/>
    <row r="72" spans="107:116" ht="13.5" customHeight="1" x14ac:dyDescent="0.15"/>
    <row r="73" spans="107:116" ht="13.5" customHeight="1" x14ac:dyDescent="0.15"/>
    <row r="74" spans="107:116" ht="13.5" customHeight="1" x14ac:dyDescent="0.15"/>
    <row r="75" spans="107:116" ht="13.5" customHeight="1" x14ac:dyDescent="0.15"/>
    <row r="76" spans="107:116" ht="13.5" customHeight="1" x14ac:dyDescent="0.15"/>
    <row r="77" spans="107:116" ht="13.5" customHeight="1" x14ac:dyDescent="0.15"/>
    <row r="78" spans="107:116" ht="13.5" customHeight="1" x14ac:dyDescent="0.15"/>
    <row r="79" spans="107:116" ht="13.5" customHeight="1" x14ac:dyDescent="0.15"/>
    <row r="80" spans="107:116" ht="13.5" customHeight="1" x14ac:dyDescent="0.15"/>
    <row r="81" ht="13.5" customHeight="1" x14ac:dyDescent="0.15"/>
    <row r="82" ht="13.5" customHeight="1" x14ac:dyDescent="0.15"/>
    <row r="83" ht="13.5" customHeight="1" x14ac:dyDescent="0.15"/>
    <row r="84" ht="13.5" customHeight="1" x14ac:dyDescent="0.15"/>
    <row r="85" ht="13.5" customHeight="1" x14ac:dyDescent="0.15"/>
    <row r="86" ht="13.5" customHeight="1" x14ac:dyDescent="0.15"/>
    <row r="87" ht="13.5" customHeight="1" x14ac:dyDescent="0.15"/>
    <row r="88" ht="13.5" customHeight="1" x14ac:dyDescent="0.15"/>
    <row r="89" ht="13.5" customHeight="1" x14ac:dyDescent="0.15"/>
  </sheetData>
  <sheetProtection algorithmName="SHA-512" hashValue="0zPeGoFjdZit/gP52SZP2lw2HwH6Qlkgm/r6PyF7jDnuj5CiELt3Grp2hn64Er4j7M5k9/+fSvUb5pz0J9J+Yg==" saltValue="mYR4iplp7yQwrf/k1uGqVQ==" spinCount="100000" sheet="1" objects="1" scenarios="1"/>
  <phoneticPr fontId="5"/>
  <printOptions horizontalCentered="1" verticalCentered="1"/>
  <pageMargins left="0" right="0" top="0" bottom="0" header="0" footer="0"/>
  <pageSetup paperSize="9" scale="50"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46" customWidth="1"/>
    <col min="37" max="44" width="17" style="46" customWidth="1"/>
    <col min="45" max="45" width="6.125" style="79" customWidth="1"/>
    <col min="46" max="46" width="3" style="80" customWidth="1"/>
    <col min="47" max="47" width="19.125" style="46" hidden="1" customWidth="1"/>
    <col min="48" max="52" width="12.625" style="46" hidden="1" customWidth="1"/>
    <col min="53" max="53" width="8.625" style="46" hidden="1" customWidth="1"/>
    <col min="54" max="16384" width="8.625" style="46" hidden="1"/>
  </cols>
  <sheetData>
    <row r="1" spans="1:46" x14ac:dyDescent="0.15">
      <c r="AS1" s="90"/>
      <c r="AT1" s="90"/>
    </row>
    <row r="2" spans="1:46" x14ac:dyDescent="0.15">
      <c r="AS2" s="90"/>
      <c r="AT2" s="90"/>
    </row>
    <row r="3" spans="1:46" x14ac:dyDescent="0.15">
      <c r="AS3" s="90"/>
      <c r="AT3" s="90"/>
    </row>
    <row r="4" spans="1:46" x14ac:dyDescent="0.15">
      <c r="AS4" s="90"/>
      <c r="AT4" s="90"/>
    </row>
    <row r="5" spans="1:46" ht="17.25" x14ac:dyDescent="0.15">
      <c r="A5" s="82" t="s">
        <v>495</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x14ac:dyDescent="0.15">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328</v>
      </c>
      <c r="AL6" s="91"/>
      <c r="AM6" s="91"/>
      <c r="AN6" s="91"/>
      <c r="AO6" s="90"/>
      <c r="AP6" s="90"/>
      <c r="AQ6" s="90"/>
      <c r="AR6" s="90"/>
    </row>
    <row r="7" spans="1:46" ht="13.5" customHeight="1" x14ac:dyDescent="0.15">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83</v>
      </c>
      <c r="AP7" s="127"/>
      <c r="AQ7" s="138" t="s">
        <v>496</v>
      </c>
      <c r="AR7" s="152"/>
    </row>
    <row r="8" spans="1:46" x14ac:dyDescent="0.15">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497</v>
      </c>
      <c r="AQ8" s="139" t="s">
        <v>498</v>
      </c>
      <c r="AR8" s="153" t="s">
        <v>499</v>
      </c>
    </row>
    <row r="9" spans="1:46" x14ac:dyDescent="0.15">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500</v>
      </c>
      <c r="AL9" s="1007"/>
      <c r="AM9" s="1007"/>
      <c r="AN9" s="1008"/>
      <c r="AO9" s="117">
        <v>1338296</v>
      </c>
      <c r="AP9" s="117">
        <v>113367</v>
      </c>
      <c r="AQ9" s="140">
        <v>120794</v>
      </c>
      <c r="AR9" s="154">
        <v>-6.1</v>
      </c>
    </row>
    <row r="10" spans="1:46" ht="13.5" customHeight="1" x14ac:dyDescent="0.15">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203</v>
      </c>
      <c r="AL10" s="1007"/>
      <c r="AM10" s="1007"/>
      <c r="AN10" s="1008"/>
      <c r="AO10" s="118">
        <v>251600</v>
      </c>
      <c r="AP10" s="118">
        <v>21313</v>
      </c>
      <c r="AQ10" s="141">
        <v>16294</v>
      </c>
      <c r="AR10" s="155">
        <v>30.8</v>
      </c>
    </row>
    <row r="11" spans="1:46" ht="13.5" customHeight="1" x14ac:dyDescent="0.15">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394</v>
      </c>
      <c r="AL11" s="1007"/>
      <c r="AM11" s="1007"/>
      <c r="AN11" s="1008"/>
      <c r="AO11" s="118">
        <v>8450</v>
      </c>
      <c r="AP11" s="118">
        <v>716</v>
      </c>
      <c r="AQ11" s="141">
        <v>1928</v>
      </c>
      <c r="AR11" s="155">
        <v>-62.9</v>
      </c>
    </row>
    <row r="12" spans="1:46" ht="13.5" customHeight="1" x14ac:dyDescent="0.15">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235</v>
      </c>
      <c r="AL12" s="1007"/>
      <c r="AM12" s="1007"/>
      <c r="AN12" s="1008"/>
      <c r="AO12" s="118" t="s">
        <v>196</v>
      </c>
      <c r="AP12" s="118" t="s">
        <v>196</v>
      </c>
      <c r="AQ12" s="141">
        <v>20</v>
      </c>
      <c r="AR12" s="155" t="s">
        <v>196</v>
      </c>
    </row>
    <row r="13" spans="1:46" ht="13.5" customHeight="1" x14ac:dyDescent="0.15">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501</v>
      </c>
      <c r="AL13" s="1007"/>
      <c r="AM13" s="1007"/>
      <c r="AN13" s="1008"/>
      <c r="AO13" s="118">
        <v>45843</v>
      </c>
      <c r="AP13" s="118">
        <v>3883</v>
      </c>
      <c r="AQ13" s="141">
        <v>4630</v>
      </c>
      <c r="AR13" s="155">
        <v>-16.100000000000001</v>
      </c>
    </row>
    <row r="14" spans="1:46" ht="13.5" customHeight="1" x14ac:dyDescent="0.15">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502</v>
      </c>
      <c r="AL14" s="1007"/>
      <c r="AM14" s="1007"/>
      <c r="AN14" s="1008"/>
      <c r="AO14" s="118">
        <v>6665</v>
      </c>
      <c r="AP14" s="118">
        <v>565</v>
      </c>
      <c r="AQ14" s="141">
        <v>2459</v>
      </c>
      <c r="AR14" s="155">
        <v>-77</v>
      </c>
    </row>
    <row r="15" spans="1:46" ht="13.5" customHeight="1" x14ac:dyDescent="0.15">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-63508</v>
      </c>
      <c r="AP15" s="118">
        <v>-5380</v>
      </c>
      <c r="AQ15" s="141">
        <v>-7108</v>
      </c>
      <c r="AR15" s="155">
        <v>-24.3</v>
      </c>
    </row>
    <row r="16" spans="1:46" x14ac:dyDescent="0.15">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271</v>
      </c>
      <c r="AL16" s="1010"/>
      <c r="AM16" s="1010"/>
      <c r="AN16" s="1011"/>
      <c r="AO16" s="118">
        <v>1587346</v>
      </c>
      <c r="AP16" s="118">
        <v>134464</v>
      </c>
      <c r="AQ16" s="141">
        <v>139017</v>
      </c>
      <c r="AR16" s="155">
        <v>-3.3</v>
      </c>
    </row>
    <row r="17" spans="1:46" x14ac:dyDescent="0.15">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x14ac:dyDescent="0.15">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x14ac:dyDescent="0.15">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190</v>
      </c>
      <c r="AL19" s="90"/>
      <c r="AM19" s="90"/>
      <c r="AN19" s="90"/>
      <c r="AO19" s="90"/>
      <c r="AP19" s="90"/>
      <c r="AQ19" s="90"/>
      <c r="AR19" s="90"/>
    </row>
    <row r="20" spans="1:46" x14ac:dyDescent="0.15">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503</v>
      </c>
      <c r="AP20" s="129" t="s">
        <v>332</v>
      </c>
      <c r="AQ20" s="142" t="s">
        <v>39</v>
      </c>
      <c r="AR20" s="156"/>
    </row>
    <row r="21" spans="1:46" s="81" customFormat="1" x14ac:dyDescent="0.15">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447</v>
      </c>
      <c r="AL21" s="1013"/>
      <c r="AM21" s="1013"/>
      <c r="AN21" s="1014"/>
      <c r="AO21" s="120">
        <v>10.25</v>
      </c>
      <c r="AP21" s="130">
        <v>11.1</v>
      </c>
      <c r="AQ21" s="143">
        <v>-0.85</v>
      </c>
      <c r="AR21" s="91"/>
      <c r="AS21" s="162"/>
      <c r="AT21" s="83"/>
    </row>
    <row r="22" spans="1:46" s="81" customFormat="1" x14ac:dyDescent="0.15">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504</v>
      </c>
      <c r="AL22" s="1013"/>
      <c r="AM22" s="1013"/>
      <c r="AN22" s="1014"/>
      <c r="AO22" s="121">
        <v>91.7</v>
      </c>
      <c r="AP22" s="131">
        <v>96.5</v>
      </c>
      <c r="AQ22" s="144">
        <v>-4.8</v>
      </c>
      <c r="AR22" s="132"/>
      <c r="AS22" s="162"/>
      <c r="AT22" s="83"/>
    </row>
    <row r="23" spans="1:46" s="81" customFormat="1" x14ac:dyDescent="0.15">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x14ac:dyDescent="0.15">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x14ac:dyDescent="0.15">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x14ac:dyDescent="0.15">
      <c r="A26" s="1005" t="s">
        <v>505</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x14ac:dyDescent="0.15">
      <c r="A27" s="85"/>
      <c r="AO27" s="90"/>
      <c r="AP27" s="90"/>
      <c r="AQ27" s="90"/>
      <c r="AR27" s="90"/>
      <c r="AS27" s="90"/>
      <c r="AT27" s="90"/>
    </row>
    <row r="28" spans="1:46" ht="17.25" x14ac:dyDescent="0.15">
      <c r="A28" s="82" t="s">
        <v>261</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x14ac:dyDescent="0.15">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116</v>
      </c>
      <c r="AL29" s="91"/>
      <c r="AM29" s="91"/>
      <c r="AN29" s="91"/>
      <c r="AO29" s="90"/>
      <c r="AP29" s="90"/>
      <c r="AQ29" s="90"/>
      <c r="AR29" s="90"/>
      <c r="AS29" s="165"/>
    </row>
    <row r="30" spans="1:46" ht="13.5" customHeight="1" x14ac:dyDescent="0.15">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83</v>
      </c>
      <c r="AP30" s="127"/>
      <c r="AQ30" s="138" t="s">
        <v>496</v>
      </c>
      <c r="AR30" s="152"/>
    </row>
    <row r="31" spans="1:46" x14ac:dyDescent="0.15">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497</v>
      </c>
      <c r="AQ31" s="139" t="s">
        <v>498</v>
      </c>
      <c r="AR31" s="153" t="s">
        <v>499</v>
      </c>
    </row>
    <row r="32" spans="1:46" ht="27" customHeight="1" x14ac:dyDescent="0.15">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506</v>
      </c>
      <c r="AL32" s="1000"/>
      <c r="AM32" s="1000"/>
      <c r="AN32" s="1001"/>
      <c r="AO32" s="118">
        <v>587612</v>
      </c>
      <c r="AP32" s="118">
        <v>49777</v>
      </c>
      <c r="AQ32" s="145">
        <v>62408</v>
      </c>
      <c r="AR32" s="155">
        <v>-20.2</v>
      </c>
    </row>
    <row r="33" spans="1:46" ht="13.5" customHeight="1" x14ac:dyDescent="0.15">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507</v>
      </c>
      <c r="AL33" s="1000"/>
      <c r="AM33" s="1000"/>
      <c r="AN33" s="1001"/>
      <c r="AO33" s="118" t="s">
        <v>196</v>
      </c>
      <c r="AP33" s="118" t="s">
        <v>196</v>
      </c>
      <c r="AQ33" s="145" t="s">
        <v>196</v>
      </c>
      <c r="AR33" s="155" t="s">
        <v>196</v>
      </c>
    </row>
    <row r="34" spans="1:46" ht="27" customHeight="1" x14ac:dyDescent="0.15">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508</v>
      </c>
      <c r="AL34" s="1000"/>
      <c r="AM34" s="1000"/>
      <c r="AN34" s="1001"/>
      <c r="AO34" s="118" t="s">
        <v>196</v>
      </c>
      <c r="AP34" s="118" t="s">
        <v>196</v>
      </c>
      <c r="AQ34" s="145">
        <v>4</v>
      </c>
      <c r="AR34" s="155" t="s">
        <v>196</v>
      </c>
    </row>
    <row r="35" spans="1:46" ht="27" customHeight="1" x14ac:dyDescent="0.15">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509</v>
      </c>
      <c r="AL35" s="1000"/>
      <c r="AM35" s="1000"/>
      <c r="AN35" s="1001"/>
      <c r="AO35" s="118">
        <v>165818</v>
      </c>
      <c r="AP35" s="118">
        <v>14046</v>
      </c>
      <c r="AQ35" s="145">
        <v>14219</v>
      </c>
      <c r="AR35" s="155">
        <v>-1.2</v>
      </c>
    </row>
    <row r="36" spans="1:46" ht="27" customHeight="1" x14ac:dyDescent="0.15">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35</v>
      </c>
      <c r="AL36" s="1000"/>
      <c r="AM36" s="1000"/>
      <c r="AN36" s="1001"/>
      <c r="AO36" s="118">
        <v>44599</v>
      </c>
      <c r="AP36" s="118">
        <v>3778</v>
      </c>
      <c r="AQ36" s="145">
        <v>4004</v>
      </c>
      <c r="AR36" s="155">
        <v>-5.6</v>
      </c>
    </row>
    <row r="37" spans="1:46" ht="13.5" customHeight="1" x14ac:dyDescent="0.15">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341</v>
      </c>
      <c r="AL37" s="1000"/>
      <c r="AM37" s="1000"/>
      <c r="AN37" s="1001"/>
      <c r="AO37" s="118" t="s">
        <v>196</v>
      </c>
      <c r="AP37" s="118" t="s">
        <v>196</v>
      </c>
      <c r="AQ37" s="145">
        <v>309</v>
      </c>
      <c r="AR37" s="155" t="s">
        <v>196</v>
      </c>
    </row>
    <row r="38" spans="1:46" ht="27" customHeight="1" x14ac:dyDescent="0.15">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510</v>
      </c>
      <c r="AL38" s="1003"/>
      <c r="AM38" s="1003"/>
      <c r="AN38" s="1004"/>
      <c r="AO38" s="122" t="s">
        <v>196</v>
      </c>
      <c r="AP38" s="122" t="s">
        <v>196</v>
      </c>
      <c r="AQ38" s="146">
        <v>4</v>
      </c>
      <c r="AR38" s="144" t="s">
        <v>196</v>
      </c>
      <c r="AS38" s="165"/>
    </row>
    <row r="39" spans="1:46" x14ac:dyDescent="0.15">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80</v>
      </c>
      <c r="AL39" s="1003"/>
      <c r="AM39" s="1003"/>
      <c r="AN39" s="1004"/>
      <c r="AO39" s="118">
        <v>-44006</v>
      </c>
      <c r="AP39" s="118">
        <v>-3728</v>
      </c>
      <c r="AQ39" s="145">
        <v>-2554</v>
      </c>
      <c r="AR39" s="155">
        <v>46</v>
      </c>
      <c r="AS39" s="165"/>
    </row>
    <row r="40" spans="1:46" ht="27" customHeight="1" x14ac:dyDescent="0.15">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511</v>
      </c>
      <c r="AL40" s="1000"/>
      <c r="AM40" s="1000"/>
      <c r="AN40" s="1001"/>
      <c r="AO40" s="118">
        <v>-437725</v>
      </c>
      <c r="AP40" s="118">
        <v>-37080</v>
      </c>
      <c r="AQ40" s="145">
        <v>-52280</v>
      </c>
      <c r="AR40" s="155">
        <v>-29.1</v>
      </c>
      <c r="AS40" s="165"/>
    </row>
    <row r="41" spans="1:46" x14ac:dyDescent="0.15">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384</v>
      </c>
      <c r="AL41" s="990"/>
      <c r="AM41" s="990"/>
      <c r="AN41" s="991"/>
      <c r="AO41" s="118">
        <v>316298</v>
      </c>
      <c r="AP41" s="118">
        <v>26794</v>
      </c>
      <c r="AQ41" s="145">
        <v>26115</v>
      </c>
      <c r="AR41" s="155">
        <v>2.6</v>
      </c>
      <c r="AS41" s="165"/>
    </row>
    <row r="42" spans="1:46" x14ac:dyDescent="0.15">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x14ac:dyDescent="0.15">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x14ac:dyDescent="0.15">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x14ac:dyDescent="0.15">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x14ac:dyDescent="0.15">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15">
      <c r="A47" s="88" t="s">
        <v>512</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x14ac:dyDescent="0.15">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513</v>
      </c>
      <c r="AL48" s="87"/>
      <c r="AM48" s="87"/>
      <c r="AN48" s="87"/>
      <c r="AO48" s="87"/>
      <c r="AP48" s="87"/>
      <c r="AQ48" s="133"/>
      <c r="AR48" s="87"/>
    </row>
    <row r="49" spans="1:44" ht="13.5" customHeight="1" x14ac:dyDescent="0.15">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83</v>
      </c>
      <c r="AN49" s="992" t="s">
        <v>439</v>
      </c>
      <c r="AO49" s="993"/>
      <c r="AP49" s="993"/>
      <c r="AQ49" s="993"/>
      <c r="AR49" s="994"/>
    </row>
    <row r="50" spans="1:44" x14ac:dyDescent="0.15">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459</v>
      </c>
      <c r="AO50" s="124" t="s">
        <v>460</v>
      </c>
      <c r="AP50" s="135" t="s">
        <v>514</v>
      </c>
      <c r="AQ50" s="148" t="s">
        <v>379</v>
      </c>
      <c r="AR50" s="158" t="s">
        <v>515</v>
      </c>
    </row>
    <row r="51" spans="1:44" x14ac:dyDescent="0.15">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479</v>
      </c>
      <c r="AL51" s="103"/>
      <c r="AM51" s="108">
        <v>1820638</v>
      </c>
      <c r="AN51" s="115">
        <v>145407</v>
      </c>
      <c r="AO51" s="125">
        <v>68.3</v>
      </c>
      <c r="AP51" s="136">
        <v>117234</v>
      </c>
      <c r="AQ51" s="149">
        <v>13.4</v>
      </c>
      <c r="AR51" s="159">
        <v>54.9</v>
      </c>
    </row>
    <row r="52" spans="1:44" x14ac:dyDescent="0.15">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273</v>
      </c>
      <c r="AM52" s="109">
        <v>1367718</v>
      </c>
      <c r="AN52" s="116">
        <v>109234</v>
      </c>
      <c r="AO52" s="126">
        <v>208.8</v>
      </c>
      <c r="AP52" s="137">
        <v>59796</v>
      </c>
      <c r="AQ52" s="150">
        <v>16.600000000000001</v>
      </c>
      <c r="AR52" s="160">
        <v>192.2</v>
      </c>
    </row>
    <row r="53" spans="1:44" x14ac:dyDescent="0.15">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314</v>
      </c>
      <c r="AL53" s="103"/>
      <c r="AM53" s="108">
        <v>1808865</v>
      </c>
      <c r="AN53" s="115">
        <v>146018</v>
      </c>
      <c r="AO53" s="125">
        <v>0.4</v>
      </c>
      <c r="AP53" s="136">
        <v>97758</v>
      </c>
      <c r="AQ53" s="149">
        <v>-16.600000000000001</v>
      </c>
      <c r="AR53" s="159">
        <v>17</v>
      </c>
    </row>
    <row r="54" spans="1:44" x14ac:dyDescent="0.15">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273</v>
      </c>
      <c r="AM54" s="109">
        <v>1124201</v>
      </c>
      <c r="AN54" s="116">
        <v>90749</v>
      </c>
      <c r="AO54" s="126">
        <v>-16.899999999999999</v>
      </c>
      <c r="AP54" s="137">
        <v>45946</v>
      </c>
      <c r="AQ54" s="150">
        <v>-23.2</v>
      </c>
      <c r="AR54" s="160">
        <v>6.3</v>
      </c>
    </row>
    <row r="55" spans="1:44" x14ac:dyDescent="0.15">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132</v>
      </c>
      <c r="AL55" s="103"/>
      <c r="AM55" s="108">
        <v>2125958</v>
      </c>
      <c r="AN55" s="115">
        <v>173718</v>
      </c>
      <c r="AO55" s="125">
        <v>19</v>
      </c>
      <c r="AP55" s="136">
        <v>91338</v>
      </c>
      <c r="AQ55" s="149">
        <v>-6.6</v>
      </c>
      <c r="AR55" s="159">
        <v>25.6</v>
      </c>
    </row>
    <row r="56" spans="1:44" x14ac:dyDescent="0.15">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273</v>
      </c>
      <c r="AM56" s="109">
        <v>741617</v>
      </c>
      <c r="AN56" s="116">
        <v>60600</v>
      </c>
      <c r="AO56" s="126">
        <v>-33.200000000000003</v>
      </c>
      <c r="AP56" s="137">
        <v>43989</v>
      </c>
      <c r="AQ56" s="150">
        <v>-4.3</v>
      </c>
      <c r="AR56" s="160">
        <v>-28.9</v>
      </c>
    </row>
    <row r="57" spans="1:44" x14ac:dyDescent="0.15">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516</v>
      </c>
      <c r="AL57" s="103"/>
      <c r="AM57" s="108">
        <v>1850716</v>
      </c>
      <c r="AN57" s="115">
        <v>154059</v>
      </c>
      <c r="AO57" s="125">
        <v>-11.3</v>
      </c>
      <c r="AP57" s="136">
        <v>103975</v>
      </c>
      <c r="AQ57" s="149">
        <v>13.8</v>
      </c>
      <c r="AR57" s="159">
        <v>-25.1</v>
      </c>
    </row>
    <row r="58" spans="1:44" x14ac:dyDescent="0.15">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273</v>
      </c>
      <c r="AM58" s="109">
        <v>1107270</v>
      </c>
      <c r="AN58" s="116">
        <v>92173</v>
      </c>
      <c r="AO58" s="126">
        <v>52.1</v>
      </c>
      <c r="AP58" s="137">
        <v>52698</v>
      </c>
      <c r="AQ58" s="150">
        <v>19.8</v>
      </c>
      <c r="AR58" s="160">
        <v>32.299999999999997</v>
      </c>
    </row>
    <row r="59" spans="1:44" x14ac:dyDescent="0.15">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517</v>
      </c>
      <c r="AL59" s="103"/>
      <c r="AM59" s="108">
        <v>1689127</v>
      </c>
      <c r="AN59" s="115">
        <v>143086</v>
      </c>
      <c r="AO59" s="125">
        <v>-7.1</v>
      </c>
      <c r="AP59" s="136">
        <v>112678</v>
      </c>
      <c r="AQ59" s="149">
        <v>8.4</v>
      </c>
      <c r="AR59" s="159">
        <v>-15.5</v>
      </c>
    </row>
    <row r="60" spans="1:44" x14ac:dyDescent="0.15">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273</v>
      </c>
      <c r="AM60" s="109">
        <v>579147</v>
      </c>
      <c r="AN60" s="116">
        <v>49059</v>
      </c>
      <c r="AO60" s="126">
        <v>-46.8</v>
      </c>
      <c r="AP60" s="137">
        <v>55165</v>
      </c>
      <c r="AQ60" s="150">
        <v>4.7</v>
      </c>
      <c r="AR60" s="160">
        <v>-51.5</v>
      </c>
    </row>
    <row r="61" spans="1:44" x14ac:dyDescent="0.15">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518</v>
      </c>
      <c r="AL61" s="106"/>
      <c r="AM61" s="108">
        <v>1859061</v>
      </c>
      <c r="AN61" s="115">
        <v>152458</v>
      </c>
      <c r="AO61" s="125">
        <v>13.9</v>
      </c>
      <c r="AP61" s="136">
        <v>104597</v>
      </c>
      <c r="AQ61" s="151">
        <v>2.5</v>
      </c>
      <c r="AR61" s="159">
        <v>11.4</v>
      </c>
    </row>
    <row r="62" spans="1:44" x14ac:dyDescent="0.15">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273</v>
      </c>
      <c r="AM62" s="109">
        <v>983991</v>
      </c>
      <c r="AN62" s="116">
        <v>80363</v>
      </c>
      <c r="AO62" s="126">
        <v>32.799999999999997</v>
      </c>
      <c r="AP62" s="137">
        <v>51519</v>
      </c>
      <c r="AQ62" s="150">
        <v>2.7</v>
      </c>
      <c r="AR62" s="160">
        <v>30.1</v>
      </c>
    </row>
    <row r="63" spans="1:44" x14ac:dyDescent="0.15">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x14ac:dyDescent="0.15">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x14ac:dyDescent="0.15">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x14ac:dyDescent="0.15">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15">
      <c r="AK67" s="90"/>
      <c r="AL67" s="90"/>
      <c r="AM67" s="90"/>
      <c r="AN67" s="90"/>
      <c r="AO67" s="90"/>
      <c r="AP67" s="90"/>
      <c r="AQ67" s="90"/>
      <c r="AR67" s="90"/>
      <c r="AS67" s="90"/>
      <c r="AT67" s="90"/>
    </row>
    <row r="68" spans="1:46" ht="13.5" hidden="1" customHeight="1" x14ac:dyDescent="0.15">
      <c r="AK68" s="90"/>
      <c r="AL68" s="90"/>
      <c r="AM68" s="90"/>
      <c r="AN68" s="90"/>
      <c r="AO68" s="90"/>
      <c r="AP68" s="90"/>
      <c r="AQ68" s="90"/>
      <c r="AR68" s="90"/>
    </row>
    <row r="69" spans="1:46" ht="13.5" hidden="1" customHeight="1" x14ac:dyDescent="0.15">
      <c r="AK69" s="90"/>
      <c r="AL69" s="90"/>
      <c r="AM69" s="90"/>
      <c r="AN69" s="90"/>
      <c r="AO69" s="90"/>
      <c r="AP69" s="90"/>
      <c r="AQ69" s="90"/>
      <c r="AR69" s="90"/>
    </row>
    <row r="70" spans="1:46" hidden="1" x14ac:dyDescent="0.15">
      <c r="AK70" s="90"/>
      <c r="AL70" s="90"/>
      <c r="AM70" s="90"/>
      <c r="AN70" s="90"/>
      <c r="AO70" s="90"/>
      <c r="AP70" s="90"/>
      <c r="AQ70" s="90"/>
      <c r="AR70" s="90"/>
    </row>
    <row r="71" spans="1:46" hidden="1" x14ac:dyDescent="0.15">
      <c r="AK71" s="90"/>
      <c r="AL71" s="90"/>
      <c r="AM71" s="90"/>
      <c r="AN71" s="90"/>
      <c r="AO71" s="90"/>
      <c r="AP71" s="90"/>
      <c r="AQ71" s="90"/>
      <c r="AR71" s="90"/>
    </row>
    <row r="72" spans="1:46" hidden="1" x14ac:dyDescent="0.15">
      <c r="AK72" s="90"/>
      <c r="AL72" s="90"/>
      <c r="AM72" s="90"/>
      <c r="AN72" s="90"/>
      <c r="AO72" s="90"/>
      <c r="AP72" s="90"/>
      <c r="AQ72" s="90"/>
      <c r="AR72" s="90"/>
    </row>
    <row r="73" spans="1:46" hidden="1" x14ac:dyDescent="0.15">
      <c r="AK73" s="90"/>
      <c r="AL73" s="90"/>
      <c r="AM73" s="90"/>
      <c r="AN73" s="90"/>
      <c r="AO73" s="90"/>
      <c r="AP73" s="90"/>
      <c r="AQ73" s="90"/>
      <c r="AR73" s="90"/>
    </row>
  </sheetData>
  <sheetProtection algorithmName="SHA-512" hashValue="m3qFlSUSo2ZZ+mhBaWsBn/muBEyZKgqsMwJsLUq8R4va7pJ6HVTIHn6Xv7maqbtiZrfIfJxkzryA4YryFkZ6FQ==" saltValue="kJU6ccUCm8J9befQrPOHng=="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0" tint="-0.13998840296639911"/>
    <pageSetUpPr fitToPage="1"/>
  </sheetPr>
  <dimension ref="A1:DU121"/>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26" width="9" style="78" hidden="1" customWidth="1"/>
    <col min="127" max="16384" width="9" style="78" hidden="1"/>
  </cols>
  <sheetData>
    <row r="1" spans="2:125" ht="13.5" customHeight="1" x14ac:dyDescent="0.15">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x14ac:dyDescent="0.15">
      <c r="B2" s="78"/>
      <c r="DG2" s="78"/>
    </row>
    <row r="3" spans="2:125" x14ac:dyDescent="0.15">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x14ac:dyDescent="0.15"/>
    <row r="5" spans="2:125" x14ac:dyDescent="0.15"/>
    <row r="6" spans="2:125" x14ac:dyDescent="0.15"/>
    <row r="7" spans="2:125" x14ac:dyDescent="0.15"/>
    <row r="8" spans="2:125" x14ac:dyDescent="0.15"/>
    <row r="9" spans="2:125" x14ac:dyDescent="0.15">
      <c r="DU9" s="78"/>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78"/>
    </row>
    <row r="18" spans="125:125" x14ac:dyDescent="0.15"/>
    <row r="19" spans="125:125" x14ac:dyDescent="0.15"/>
    <row r="20" spans="125:125" x14ac:dyDescent="0.15">
      <c r="DU20" s="78"/>
    </row>
    <row r="21" spans="125:125" x14ac:dyDescent="0.15">
      <c r="DU21" s="78"/>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78"/>
    </row>
    <row r="29" spans="125:125" x14ac:dyDescent="0.15"/>
    <row r="30" spans="125:125" x14ac:dyDescent="0.15"/>
    <row r="31" spans="125:125" x14ac:dyDescent="0.15"/>
    <row r="32" spans="125:125" x14ac:dyDescent="0.15"/>
    <row r="33" spans="2:125" x14ac:dyDescent="0.15">
      <c r="B33" s="78"/>
      <c r="G33" s="78"/>
      <c r="I33" s="78"/>
    </row>
    <row r="34" spans="2:125" x14ac:dyDescent="0.15">
      <c r="C34" s="78"/>
      <c r="P34" s="78"/>
      <c r="DE34" s="78"/>
      <c r="DH34" s="78"/>
    </row>
    <row r="35" spans="2:125" x14ac:dyDescent="0.15">
      <c r="D35" s="78"/>
      <c r="E35" s="78"/>
      <c r="DG35" s="78"/>
      <c r="DJ35" s="78"/>
      <c r="DP35" s="78"/>
      <c r="DQ35" s="78"/>
      <c r="DR35" s="78"/>
      <c r="DS35" s="78"/>
      <c r="DT35" s="78"/>
      <c r="DU35" s="78"/>
    </row>
    <row r="36" spans="2:125" x14ac:dyDescent="0.15">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x14ac:dyDescent="0.15">
      <c r="DU37" s="78"/>
    </row>
    <row r="38" spans="2:125" x14ac:dyDescent="0.15">
      <c r="DT38" s="78"/>
      <c r="DU38" s="78"/>
    </row>
    <row r="39" spans="2:125" x14ac:dyDescent="0.15"/>
    <row r="40" spans="2:125" x14ac:dyDescent="0.15">
      <c r="DH40" s="78"/>
    </row>
    <row r="41" spans="2:125" x14ac:dyDescent="0.15">
      <c r="DE41" s="78"/>
    </row>
    <row r="42" spans="2:125" x14ac:dyDescent="0.15">
      <c r="DG42" s="78"/>
      <c r="DJ42" s="78"/>
    </row>
    <row r="43" spans="2:125" x14ac:dyDescent="0.15">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x14ac:dyDescent="0.15">
      <c r="DU44" s="78"/>
    </row>
    <row r="45" spans="2:125" x14ac:dyDescent="0.15"/>
    <row r="46" spans="2:125" x14ac:dyDescent="0.15"/>
    <row r="47" spans="2:125" x14ac:dyDescent="0.15"/>
    <row r="48" spans="2:125" x14ac:dyDescent="0.15">
      <c r="DT48" s="78"/>
      <c r="DU48" s="78"/>
    </row>
    <row r="49" spans="120:125" x14ac:dyDescent="0.15">
      <c r="DU49" s="78"/>
    </row>
    <row r="50" spans="120:125" x14ac:dyDescent="0.15">
      <c r="DU50" s="78"/>
    </row>
    <row r="51" spans="120:125" x14ac:dyDescent="0.15">
      <c r="DP51" s="78"/>
      <c r="DQ51" s="78"/>
      <c r="DR51" s="78"/>
      <c r="DS51" s="78"/>
      <c r="DT51" s="78"/>
      <c r="DU51" s="78"/>
    </row>
    <row r="52" spans="120:125" x14ac:dyDescent="0.15"/>
    <row r="53" spans="120:125" x14ac:dyDescent="0.15"/>
    <row r="54" spans="120:125" x14ac:dyDescent="0.15">
      <c r="DU54" s="78"/>
    </row>
    <row r="55" spans="120:125" x14ac:dyDescent="0.15"/>
    <row r="56" spans="120:125" x14ac:dyDescent="0.15"/>
    <row r="57" spans="120:125" x14ac:dyDescent="0.15"/>
    <row r="58" spans="120:125" x14ac:dyDescent="0.15">
      <c r="DU58" s="78"/>
    </row>
    <row r="59" spans="120:125" x14ac:dyDescent="0.15"/>
    <row r="60" spans="120:125" x14ac:dyDescent="0.15"/>
    <row r="61" spans="120:125" x14ac:dyDescent="0.15"/>
    <row r="62" spans="120:125" x14ac:dyDescent="0.15"/>
    <row r="63" spans="120:125" x14ac:dyDescent="0.15">
      <c r="DU63" s="78"/>
    </row>
    <row r="64" spans="120:125" x14ac:dyDescent="0.15">
      <c r="DT64" s="78"/>
      <c r="DU64" s="78"/>
    </row>
    <row r="65" spans="123:125" x14ac:dyDescent="0.15"/>
    <row r="66" spans="123:125" x14ac:dyDescent="0.15"/>
    <row r="67" spans="123:125" x14ac:dyDescent="0.15"/>
    <row r="68" spans="123:125" x14ac:dyDescent="0.15"/>
    <row r="69" spans="123:125" x14ac:dyDescent="0.15">
      <c r="DS69" s="78"/>
      <c r="DT69" s="78"/>
      <c r="DU69" s="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78"/>
    </row>
    <row r="83" spans="116:125" x14ac:dyDescent="0.15">
      <c r="DM83" s="78"/>
      <c r="DN83" s="78"/>
      <c r="DO83" s="78"/>
      <c r="DP83" s="78"/>
      <c r="DQ83" s="78"/>
      <c r="DR83" s="78"/>
      <c r="DS83" s="78"/>
      <c r="DT83" s="78"/>
      <c r="DU83" s="78"/>
    </row>
    <row r="84" spans="116:125" x14ac:dyDescent="0.15"/>
    <row r="85" spans="116:125" x14ac:dyDescent="0.15"/>
    <row r="86" spans="116:125" x14ac:dyDescent="0.15"/>
    <row r="87" spans="116:125" x14ac:dyDescent="0.15"/>
    <row r="88" spans="116:125" x14ac:dyDescent="0.15">
      <c r="DU88" s="78"/>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78"/>
      <c r="DT94" s="78"/>
      <c r="DU94" s="78"/>
    </row>
    <row r="95" spans="116:125" ht="13.5" customHeight="1" x14ac:dyDescent="0.15">
      <c r="DU95" s="78"/>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78"/>
    </row>
    <row r="102" spans="124:125" ht="13.5" customHeight="1" x14ac:dyDescent="0.15"/>
    <row r="103" spans="124:125" ht="13.5" customHeight="1" x14ac:dyDescent="0.15"/>
    <row r="104" spans="124:125" ht="13.5" customHeight="1" x14ac:dyDescent="0.15">
      <c r="DT104" s="78"/>
      <c r="DU104" s="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8" t="s">
        <v>95</v>
      </c>
    </row>
    <row r="120" spans="125:125" ht="13.5" hidden="1" customHeight="1" x14ac:dyDescent="0.15"/>
    <row r="121" spans="125:125" ht="13.5" hidden="1" customHeight="1" x14ac:dyDescent="0.15">
      <c r="DU121" s="78"/>
    </row>
  </sheetData>
  <sheetProtection algorithmName="SHA-512" hashValue="RTieBAP4pcXlOwcNuIIBa67cD3e6EnlYK6btdB4wCe+HvtpADDZXWKXumRoWQDqmXiwYcSYZu2A+DdlSF6tWBw==" saltValue="sv4PKYELJV2xHiFoHslCIQ==" spinCount="100000" sheet="1" objects="1" scenarios="1"/>
  <phoneticPr fontId="5"/>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0" tint="-0.13998840296639911"/>
    <pageSetUpPr fitToPage="1"/>
  </sheetPr>
  <dimension ref="A1:EL116"/>
  <sheetViews>
    <sheetView showGridLines="0" zoomScale="80" zoomScaleNormal="80" zoomScaleSheetLayoutView="55" workbookViewId="0"/>
  </sheetViews>
  <sheetFormatPr defaultColWidth="0" defaultRowHeight="13.5" customHeight="1" zeroHeight="1" x14ac:dyDescent="0.15"/>
  <cols>
    <col min="1" max="125" width="2.5" style="77" customWidth="1"/>
    <col min="126" max="142" width="0" style="78" hidden="1" customWidth="1"/>
    <col min="143" max="143" width="9" style="78" hidden="1" customWidth="1"/>
    <col min="144" max="16384" width="9" style="78" hidden="1"/>
  </cols>
  <sheetData>
    <row r="1" spans="1:125" ht="13.5" customHeight="1" x14ac:dyDescent="0.15">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x14ac:dyDescent="0.15">
      <c r="B2" s="78"/>
      <c r="T2" s="78"/>
    </row>
    <row r="3" spans="1:125" x14ac:dyDescent="0.15">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78"/>
      <c r="G33" s="78"/>
      <c r="I33" s="78"/>
    </row>
    <row r="34" spans="2:125" x14ac:dyDescent="0.15">
      <c r="C34" s="78"/>
      <c r="P34" s="78"/>
      <c r="R34" s="78"/>
      <c r="U34" s="78"/>
    </row>
    <row r="35" spans="2:125" x14ac:dyDescent="0.15">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x14ac:dyDescent="0.15">
      <c r="F36" s="78"/>
      <c r="H36" s="78"/>
      <c r="J36" s="78"/>
      <c r="K36" s="78"/>
      <c r="L36" s="78"/>
      <c r="M36" s="78"/>
      <c r="N36" s="78"/>
      <c r="O36" s="78"/>
      <c r="Q36" s="78"/>
      <c r="S36" s="78"/>
      <c r="V36" s="78"/>
    </row>
    <row r="37" spans="2:125" x14ac:dyDescent="0.15"/>
    <row r="38" spans="2:125" x14ac:dyDescent="0.15"/>
    <row r="39" spans="2:125" x14ac:dyDescent="0.15"/>
    <row r="40" spans="2:125" x14ac:dyDescent="0.15">
      <c r="U40" s="78"/>
    </row>
    <row r="41" spans="2:125" x14ac:dyDescent="0.15">
      <c r="R41" s="78"/>
    </row>
    <row r="42" spans="2:125" x14ac:dyDescent="0.15">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x14ac:dyDescent="0.15">
      <c r="Q43" s="78"/>
      <c r="S43" s="78"/>
      <c r="V43" s="78"/>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77" t="s">
        <v>95</v>
      </c>
    </row>
  </sheetData>
  <sheetProtection algorithmName="SHA-512" hashValue="90AAcxTBH7kleYUdQfCooIfOwmlegaQOGRjbmUW+iuo5Mlg/3naw31+af4H61gb4smiLuJS+IMNysW+GdvuW5g==" saltValue="DiXDKme7fTQfCsnSWEUTCw==" spinCount="100000" sheet="1" objects="1" scenarios="1"/>
  <phoneticPr fontId="5"/>
  <printOptions horizontalCentered="1" verticalCentered="1"/>
  <pageMargins left="0" right="0" top="0.19685039370078741" bottom="0" header="0.39370078740157483" footer="0"/>
  <pageSetup paperSize="8" scale="56"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theme="0" tint="-0.13998840296639911"/>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46" customWidth="1"/>
    <col min="2" max="16" width="14.625" style="46" customWidth="1"/>
    <col min="17" max="17" width="0" style="46" hidden="1" customWidth="1"/>
    <col min="18" max="16384" width="0" style="46"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x14ac:dyDescent="0.15">
      <c r="B45" s="85"/>
      <c r="C45" s="85"/>
      <c r="D45" s="85"/>
      <c r="E45" s="85"/>
      <c r="F45" s="85"/>
      <c r="G45" s="85"/>
      <c r="H45" s="85"/>
      <c r="I45" s="85"/>
      <c r="J45" s="181" t="s">
        <v>2</v>
      </c>
    </row>
    <row r="46" spans="2:10" ht="29.25" customHeight="1" x14ac:dyDescent="0.2">
      <c r="B46" s="167" t="s">
        <v>7</v>
      </c>
      <c r="C46" s="171"/>
      <c r="D46" s="171"/>
      <c r="E46" s="172" t="s">
        <v>16</v>
      </c>
      <c r="F46" s="173" t="s">
        <v>520</v>
      </c>
      <c r="G46" s="177" t="s">
        <v>521</v>
      </c>
      <c r="H46" s="177" t="s">
        <v>522</v>
      </c>
      <c r="I46" s="177" t="s">
        <v>226</v>
      </c>
      <c r="J46" s="182" t="s">
        <v>523</v>
      </c>
    </row>
    <row r="47" spans="2:10" ht="57.75" customHeight="1" x14ac:dyDescent="0.15">
      <c r="B47" s="168"/>
      <c r="C47" s="1015" t="s">
        <v>3</v>
      </c>
      <c r="D47" s="1015"/>
      <c r="E47" s="1016"/>
      <c r="F47" s="174">
        <v>56.01</v>
      </c>
      <c r="G47" s="178">
        <v>54.83</v>
      </c>
      <c r="H47" s="178">
        <v>58.61</v>
      </c>
      <c r="I47" s="178">
        <v>60.47</v>
      </c>
      <c r="J47" s="183">
        <v>61.76</v>
      </c>
    </row>
    <row r="48" spans="2:10" ht="57.75" customHeight="1" x14ac:dyDescent="0.15">
      <c r="B48" s="169"/>
      <c r="C48" s="1017" t="s">
        <v>9</v>
      </c>
      <c r="D48" s="1017"/>
      <c r="E48" s="1018"/>
      <c r="F48" s="175">
        <v>5.51</v>
      </c>
      <c r="G48" s="179">
        <v>2.4900000000000002</v>
      </c>
      <c r="H48" s="179">
        <v>4.83</v>
      </c>
      <c r="I48" s="179">
        <v>4.76</v>
      </c>
      <c r="J48" s="184">
        <v>4.05</v>
      </c>
    </row>
    <row r="49" spans="2:10" ht="57.75" customHeight="1" x14ac:dyDescent="0.15">
      <c r="B49" s="170"/>
      <c r="C49" s="1019" t="s">
        <v>15</v>
      </c>
      <c r="D49" s="1019"/>
      <c r="E49" s="1020"/>
      <c r="F49" s="176">
        <v>3.08</v>
      </c>
      <c r="G49" s="180" t="s">
        <v>418</v>
      </c>
      <c r="H49" s="180">
        <v>2.2999999999999998</v>
      </c>
      <c r="I49" s="180">
        <v>7.0000000000000007E-2</v>
      </c>
      <c r="J49" s="185" t="s">
        <v>225</v>
      </c>
    </row>
    <row r="50" spans="2:10" x14ac:dyDescent="0.15"/>
  </sheetData>
  <sheetProtection algorithmName="SHA-512" hashValue="RSaz3bMxd80aU61SPFhuVamSMppKdJxTVxJZw+HVMN3kZsrzn/rvl/ASR2F7XGOMQK15jlg2LQR9CvgoA31KFw==" saltValue="xEIaaP1+giDeGix0nfrGz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creator>財務調査課</dc:creator>
  <cp:lastModifiedBy> </cp:lastModifiedBy>
  <cp:lastPrinted>2026-03-18T08:15:02Z</cp:lastPrinted>
  <dcterms:created xsi:type="dcterms:W3CDTF">2026-02-23T09:00:09Z</dcterms:created>
  <dcterms:modified xsi:type="dcterms:W3CDTF">2026-03-23T01:24:32Z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2026-03-13T04:16:40Z</vt:filetime>
  </property>
</Properties>
</file>