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4370" windowHeight="5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<sst xmlns="http://schemas.openxmlformats.org/spreadsheetml/2006/main" count="1108" uniqueCount="556">
  <si>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</si>
  <si>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</si>
  <si>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</si>
  <si>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</si>
  <si>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</si>
  <si>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</si>
  <si>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</si>
  <si>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</si>
  <si>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</si>
  <si>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</si>
  <si>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</si>
  <si>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</si>
  <si>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</si>
  <si>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</si>
  <si>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</si>
  <si>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</si>
  <si>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</si>
  <si>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</si>
  <si>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</si>
  <si>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</si>
  <si>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</si>
  <si>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</si>
  <si>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</si>
  <si>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</si>
  <si>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</si>
  <si>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</si>
  <si>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</si>
  <si>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</si>
  <si>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</si>
  <si>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</si>
  <si>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</si>
  <si>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</si>
  <si>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</si>
  <si>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</si>
  <si>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</si>
  <si>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</si>
  <si>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</si>
  <si>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</si>
  <si>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</si>
  <si>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</si>
  <si>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</si>
  <si>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</si>
  <si>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</si>
  <si>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</si>
  <si>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</si>
  <si>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</si>
  <si>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</si>
  <si>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</si>
  <si>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</si>
  <si>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</si>
  <si>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</si>
  <si>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</si>
  <si>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</si>
  <si>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</si>
  <si>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</si>
  <si>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</si>
  <si>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</si>
  <si>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</si>
  <si>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</si>
  <si>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</si>
  <si>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</si>
  <si>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</si>
  <si>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</si>
  <si>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</si>
  <si>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</si>
  <si>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</si>
  <si>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</si>
  <si>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</si>
  <si>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</si>
  <si>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</si>
  <si>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</si>
  <si>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</si>
  <si>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</si>
  <si>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</si>
  <si>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</si>
  <si>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</si>
  <si>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</si>
  <si>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</si>
  <si>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</si>
  <si>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</si>
  <si>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</si>
  <si>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</si>
  <si>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</si>
  <si>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</si>
  <si>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</si>
  <si>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</si>
  <si>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</si>
  <si>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</si>
  <si>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</si>
  <si>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</si>
  <si>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</si>
  <si>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</si>
  <si>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</si>
  <si>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</si>
  <si>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</si>
  <si>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</si>
  <si>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</si>
  <si>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</si>
  <si>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</si>
  <si>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</si>
  <si>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</si>
  <si>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</si>
  <si>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</si>
  <si>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</si>
  <si>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</si>
  <si>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</si>
  <si>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</si>
  <si>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</si>
  <si>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</si>
  <si>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</si>
  <si>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</si>
  <si>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</si>
  <si>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</si>
  <si>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</si>
  <si>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</si>
  <si>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</si>
  <si>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</si>
  <si>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</si>
  <si>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</si>
  <si>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</si>
  <si>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</si>
  <si>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</si>
  <si>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</si>
  <si>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</si>
  <si>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</si>
  <si>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</si>
  <si>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</si>
  <si>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</si>
  <si>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</si>
  <si>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</si>
  <si>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</si>
  <si>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</si>
  <si>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</si>
  <si>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</si>
  <si>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</si>
  <si>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</si>
  <si>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</si>
  <si>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</si>
  <si>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</si>
  <si>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</si>
  <si>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</si>
  <si>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</si>
  <si>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</si>
  <si>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</si>
  <si>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</si>
  <si>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</si>
  <si>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</si>
  <si>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</si>
  <si>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</si>
  <si>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</si>
  <si>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</si>
  <si>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</si>
  <si>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</si>
  <si>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</si>
  <si>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</si>
  <si>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</si>
  <si>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</si>
  <si>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</si>
  <si>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</si>
  <si>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</si>
  <si>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</si>
  <si>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</si>
  <si>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</si>
  <si>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</si>
  <si>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</si>
  <si>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</si>
  <si>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</si>
  <si>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</si>
  <si>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</si>
  <si>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</si>
  <si>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</si>
  <si>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</si>
  <si>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</si>
  <si>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</si>
  <si>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</si>
  <si>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</si>
  <si>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</si>
  <si>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</si>
  <si>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</si>
  <si>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</si>
  <si>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</si>
  <si>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</si>
  <si>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</si>
  <si>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</si>
  <si>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</si>
  <si>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</si>
  <si>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</si>
  <si>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</si>
  <si>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</si>
  <si>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</si>
  <si>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</si>
  <si>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</si>
  <si>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</si>
  <si>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</si>
  <si>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</si>
  <si>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</si>
  <si>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</si>
  <si>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</si>
  <si>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</si>
  <si>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</si>
  <si>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</si>
  <si>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</si>
  <si>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</si>
  <si>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高知県日高村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</si>
  <si>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</si>
  <si>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</si>
  <si>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</si>
  <si>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</si>
  <si>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</si>
  <si>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</si>
  <si>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</si>
  <si>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</si>
  <si>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</si>
  <si>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</si>
  <si>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</si>
  <si>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</si>
  <si>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</si>
  <si>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</si>
  <si>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</si>
  <si>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</si>
  <si>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</si>
  <si>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</si>
  <si>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</si>
  <si>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</si>
  <si>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</si>
  <si>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</si>
  <si>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</si>
  <si>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</si>
  <si>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</si>
  <si>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</si>
  <si>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</si>
  <si>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</si>
  <si>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</si>
  <si>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</si>
  <si>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</si>
  <si>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</si>
  <si>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</si>
  <si>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</si>
  <si>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</si>
  <si>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</si>
  <si>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</si>
  <si>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</si>
  <si>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</si>
  <si>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</si>
  <si>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</si>
  <si>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</si>
  <si>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</si>
  <si>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</si>
  <si>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</si>
  <si>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</si>
  <si>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</si>
  <si>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</si>
  <si>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</si>
  <si>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</si>
  <si>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</si>
  <si>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</si>
  <si>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</si>
  <si>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</si>
  <si>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</si>
  <si>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</si>
  <si>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</si>
  <si>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</si>
  <si>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</si>
  <si>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</si>
  <si>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</si>
  <si>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</si>
  <si>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</si>
  <si>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</si>
  <si>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</si>
  <si>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</si>
  <si>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</si>
  <si>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</si>
  <si>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</si>
  <si>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</si>
  <si>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</si>
  <si>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</si>
  <si>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</si>
  <si>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</si>
  <si>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</si>
  <si>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</si>
  <si>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</si>
  <si>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</si>
  <si>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</si>
  <si>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</si>
  <si>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</si>
  <si>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</si>
  <si>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</si>
  <si>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</si>
  <si>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</si>
  <si>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</si>
  <si>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</si>
  <si>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</si>
  <si>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</si>
  <si>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</si>
  <si>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</si>
  <si>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</si>
  <si>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</si>
  <si>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</si>
  <si>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</si>
  <si>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</si>
  <si>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</si>
  <si>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</si>
  <si>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</si>
  <si>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</si>
  <si>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</si>
  <si>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</si>
  <si>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</si>
  <si>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</si>
  <si>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</si>
  <si>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</si>
  <si>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</si>
  <si>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</si>
  <si>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</si>
  <si>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</si>
  <si>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</si>
  <si>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</si>
  <si>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</si>
  <si>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</si>
  <si>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</si>
  <si>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</si>
  <si>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</si>
  <si>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</si>
  <si>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</si>
  <si>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</si>
  <si>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</si>
  <si>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</si>
  <si>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</si>
  <si>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</si>
  <si>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</si>
  <si>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</si>
  <si>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</si>
  <si>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</si>
  <si>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</si>
  <si>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</si>
  <si>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</si>
  <si>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</si>
  <si>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</si>
  <si>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</si>
  <si>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</si>
  <si>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</si>
  <si>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</si>
  <si>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</si>
  <si>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</si>
  <si>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</si>
  <si>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</si>
  <si>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</si>
  <si>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</si>
  <si>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</si>
  <si>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</si>
  <si>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</si>
  <si>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</si>
  <si>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</si>
  <si>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</si>
  <si>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</si>
  <si>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高知県日高村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</si>
  <si>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</si>
  <si>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</si>
  <si>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</si>
  <si>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</si>
  <si>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</si>
  <si>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</si>
  <si>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</si>
  <si>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</si>
  <si>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</si>
  <si>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</si>
  <si>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</si>
  <si>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</si>
  <si>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</si>
  <si>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</si>
  <si>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</si>
  <si>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</si>
  <si>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</si>
  <si>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</si>
  <si>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</si>
  <si>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</si>
  <si>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</si>
  <si>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</si>
  <si>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</si>
  <si>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</si>
  <si>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</si>
  <si>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</si>
  <si>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</si>
  <si>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</si>
  <si>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</si>
  <si>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</si>
  <si>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</si>
  <si>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</si>
  <si>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</si>
  <si>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</si>
  <si>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</si>
  <si>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</si>
  <si>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</si>
  <si>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</si>
  <si>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</si>
  <si>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</si>
  <si>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</si>
  <si>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</si>
  <si>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</si>
  <si>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</si>
  <si>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</si>
  <si>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</si>
  <si>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</si>
  <si>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</si>
  <si>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</si>
  <si>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</si>
  <si>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</si>
  <si>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</si>
  <si>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</si>
  <si>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</si>
  <si>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</si>
  <si>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</si>
  <si>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</si>
  <si>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</si>
  <si>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</si>
  <si>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</si>
  <si>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</si>
  <si>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</si>
  <si>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</si>
  <si>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</si>
  <si>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</si>
  <si>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</si>
  <si>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</si>
  <si>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</si>
  <si>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</si>
  <si>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</si>
  <si>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</si>
  <si>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</si>
  <si>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</si>
  <si>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</si>
  <si>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</si>
  <si>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</si>
  <si>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</si>
  <si>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</si>
  <si>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</si>
  <si>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</si>
  <si>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</si>
  <si>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</si>
  <si>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</si>
  <si>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</si>
  <si>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</si>
  <si>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</si>
  <si>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</si>
  <si>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</si>
  <si>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</si>
  <si>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</si>
  <si>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</si>
  <si>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</si>
  <si>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</si>
  <si>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</si>
  <si>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</si>
  <si>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</si>
  <si>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</si>
  <si>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</si>
  <si>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</si>
  <si>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</si>
  <si>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</si>
  <si>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</si>
  <si>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</si>
  <si>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</si>
  <si>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</si>
  <si>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</si>
  <si>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</si>
  <si>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</si>
  <si>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</si>
  <si>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</si>
  <si>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</si>
  <si>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</si>
  <si>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</si>
  <si>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</si>
  <si>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</si>
  <si>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</si>
  <si>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</si>
  <si>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</si>
  <si>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</si>
  <si>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</si>
  <si>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</si>
  <si>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</si>
  <si>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</si>
  <si>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</si>
  <si>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</si>
  <si>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</si>
  <si>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</si>
  <si>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</si>
  <si>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</si>
  <si>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</si>
  <si>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</si>
  <si>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</si>
  <si>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</si>
  <si>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</si>
  <si>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</si>
  <si>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</si>
  <si>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</si>
  <si>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</si>
  <si>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</si>
  <si>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</si>
  <si>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</si>
  <si>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</si>
  <si>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</si>
  <si>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</si>
  <si>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</si>
  <si>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</si>
  <si>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</si>
  <si>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</si>
  <si>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</si>
  <si>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</si>
  <si>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</si>
  <si>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</si>
  <si>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</si>
  <si>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</si>
  <si>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</si>
  <si>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</si>
  <si>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</si>
  <si>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</si>
  <si>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</si>
  <si>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</si>
  <si>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</si>
  <si>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</si>
  <si>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</si>
  <si>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</si>
  <si>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</si>
  <si>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</si>
  <si>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</si>
  <si>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</si>
  <si>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</si>
  <si>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</si>
  <si>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</si>
  <si>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</si>
  <si>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</si>
  <si>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簡易水道事業会計</t>
  </si>
  <si>
    <t>一般会計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</si>
  <si>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</si>
  <si>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</si>
  <si>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</si>
  <si>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</si>
  <si>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</si>
  <si>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</si>
  <si>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</si>
  <si>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</si>
  <si>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</si>
  <si>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</si>
  <si>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仁淀川下流衛生事務組合</t>
    <rPh sb="0" eb="3">
      <t>ニヨドガワ</t>
    </rPh>
    <rPh sb="3" eb="5">
      <t>カリュウ</t>
    </rPh>
    <rPh sb="5" eb="7">
      <t>エイセイ</t>
    </rPh>
    <rPh sb="7" eb="9">
      <t>ジム</t>
    </rPh>
    <rPh sb="9" eb="11">
      <t>クミアイ</t>
    </rPh>
    <phoneticPr fontId="5"/>
  </si>
  <si>
    <t>日高村佐川町学校組合</t>
    <rPh sb="0" eb="3">
      <t>ヒダカムラ</t>
    </rPh>
    <rPh sb="3" eb="6">
      <t>サカワチョウ</t>
    </rPh>
    <rPh sb="6" eb="8">
      <t>ガッコウ</t>
    </rPh>
    <rPh sb="8" eb="10">
      <t>クミアイ</t>
    </rPh>
    <phoneticPr fontId="5"/>
  </si>
  <si>
    <t>仁淀消防組合</t>
    <rPh sb="0" eb="2">
      <t>ニヨド</t>
    </rPh>
    <rPh sb="2" eb="4">
      <t>ショウボウ</t>
    </rPh>
    <rPh sb="4" eb="6">
      <t>クミアイ</t>
    </rPh>
    <phoneticPr fontId="5"/>
  </si>
  <si>
    <t>仁淀川広域市町村圏事務組合</t>
    <rPh sb="0" eb="2">
      <t>ニヨド</t>
    </rPh>
    <rPh sb="2" eb="3">
      <t>ガワ</t>
    </rPh>
    <rPh sb="3" eb="5">
      <t>コウイキ</t>
    </rPh>
    <rPh sb="5" eb="8">
      <t>シチョウソン</t>
    </rPh>
    <rPh sb="8" eb="9">
      <t>ケン</t>
    </rPh>
    <rPh sb="9" eb="11">
      <t>ジム</t>
    </rPh>
    <rPh sb="11" eb="13">
      <t>クミアイ</t>
    </rPh>
    <phoneticPr fontId="5"/>
  </si>
  <si>
    <t>高知県中央西部焼却処理事務組合</t>
    <rPh sb="0" eb="3">
      <t>コウチケン</t>
    </rPh>
    <rPh sb="3" eb="5">
      <t>チュウオウ</t>
    </rPh>
    <rPh sb="5" eb="7">
      <t>セイブ</t>
    </rPh>
    <rPh sb="7" eb="9">
      <t>ショウキャク</t>
    </rPh>
    <rPh sb="9" eb="11">
      <t>ショリ</t>
    </rPh>
    <rPh sb="11" eb="13">
      <t>ジム</t>
    </rPh>
    <rPh sb="13" eb="15">
      <t>クミアイ</t>
    </rPh>
    <phoneticPr fontId="5"/>
  </si>
  <si>
    <t>こうち人づくり広域連合</t>
    <rPh sb="3" eb="4">
      <t>ヒト</t>
    </rPh>
    <rPh sb="7" eb="9">
      <t>コウイキ</t>
    </rPh>
    <rPh sb="9" eb="11">
      <t>レンゴウ</t>
    </rPh>
    <phoneticPr fontId="5"/>
  </si>
  <si>
    <t>高知県市町村総合事務組合(一般)</t>
    <rPh sb="13" eb="15">
      <t>イッパン</t>
    </rPh>
    <phoneticPr fontId="5"/>
  </si>
  <si>
    <t>高知県市町村総合事務組合(災害)</t>
    <rPh sb="13" eb="15">
      <t>サイガイ</t>
    </rPh>
    <phoneticPr fontId="5"/>
  </si>
  <si>
    <t>高知県後期高齢者医療広域連合(一般)</t>
    <rPh sb="15" eb="17">
      <t>イッパン</t>
    </rPh>
    <phoneticPr fontId="5"/>
  </si>
  <si>
    <t>高知県後期高齢者医療広域連合(特別)</t>
    <rPh sb="15" eb="17">
      <t>トクベツ</t>
    </rPh>
    <phoneticPr fontId="5"/>
  </si>
  <si>
    <t>-</t>
    <phoneticPr fontId="2"/>
  </si>
  <si>
    <t>ふるさとづくり基金</t>
  </si>
  <si>
    <t>庁舎等建設基金</t>
  </si>
  <si>
    <t>日高村ふるさと納税寄付金基金</t>
  </si>
  <si>
    <t>地域福祉基金</t>
  </si>
  <si>
    <t>環境基金</t>
    <rPh sb="0" eb="4">
      <t>カンキョウキキン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</si>
</sst>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3709-4643-B1AF-0A4C7AA768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189180</c:v>
                </c:pt>
                <c:pt idx="1">
                  <c:v>456808</c:v>
                </c:pt>
                <c:pt idx="2">
                  <c:v>178158</c:v>
                </c:pt>
                <c:pt idx="3">
                  <c:v>225916</c:v>
                </c:pt>
                <c:pt idx="4">
                  <c:v>317790</c:v>
                </c:pt>
              </c:numCache>
            </c:numRef>
          </c:val>
          <c:smooth val="0"/>
          <c:extLst>
            <c:ext xmlns:c16="http://schemas.microsoft.com/office/drawing/2014/chart" uri="{C3380CC4-5D6E-409C-BE32-E72D297353CC}">
              <c16:uniqueId val="{00000001-3709-4643-B1AF-0A4C7AA768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1.61</c:v>
                </c:pt>
                <c:pt idx="1">
                  <c:v>1.43</c:v>
                </c:pt>
                <c:pt idx="2">
                  <c:v>6.14</c:v>
                </c:pt>
                <c:pt idx="3">
                  <c:v>1.3</c:v>
                </c:pt>
                <c:pt idx="4">
                  <c:v>1.28</c:v>
                </c:pt>
              </c:numCache>
            </c:numRef>
          </c:val>
          <c:extLst>
            <c:ext xmlns:c16="http://schemas.microsoft.com/office/drawing/2014/chart" uri="{C3380CC4-5D6E-409C-BE32-E72D297353CC}">
              <c16:uniqueId val="{00000000-87D7-463F-BBED-702CF7E019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14.94</c:v>
                </c:pt>
                <c:pt idx="1">
                  <c:v>16.670000000000002</c:v>
                </c:pt>
                <c:pt idx="2">
                  <c:v>21.13</c:v>
                </c:pt>
                <c:pt idx="3">
                  <c:v>23.47</c:v>
                </c:pt>
                <c:pt idx="4">
                  <c:v>26.24</c:v>
                </c:pt>
              </c:numCache>
            </c:numRef>
          </c:val>
          <c:extLst>
            <c:ext xmlns:c16="http://schemas.microsoft.com/office/drawing/2014/chart" uri="{C3380CC4-5D6E-409C-BE32-E72D297353CC}">
              <c16:uniqueId val="{00000001-87D7-463F-BBED-702CF7E019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4.84</c:v>
                </c:pt>
                <c:pt idx="1">
                  <c:v>14.53</c:v>
                </c:pt>
                <c:pt idx="2">
                  <c:v>17.579999999999998</c:v>
                </c:pt>
                <c:pt idx="3">
                  <c:v>2.7</c:v>
                </c:pt>
                <c:pt idx="4">
                  <c:v>3.5</c:v>
                </c:pt>
              </c:numCache>
            </c:numRef>
          </c:val>
          <c:smooth val="0"/>
          <c:extLst>
            <c:ext xmlns:c16="http://schemas.microsoft.com/office/drawing/2014/chart" uri="{C3380CC4-5D6E-409C-BE32-E72D297353CC}">
              <c16:uniqueId val="{00000002-87D7-463F-BBED-702CF7E019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0.56000000000000005</c:v>
                </c:pt>
                <c:pt idx="2">
                  <c:v>#N/A</c:v>
                </c:pt>
                <c:pt idx="3">
                  <c:v>0.51</c:v>
                </c:pt>
                <c:pt idx="4">
                  <c:v>#N/A</c:v>
                </c:pt>
                <c:pt idx="5">
                  <c:v>4.6100000000000003</c:v>
                </c:pt>
                <c:pt idx="6">
                  <c:v>0</c:v>
                </c:pt>
                <c:pt idx="7">
                  <c:v>0</c:v>
                </c:pt>
                <c:pt idx="8">
                  <c:v>0</c:v>
                </c:pt>
                <c:pt idx="9">
                  <c:v>0</c:v>
                </c:pt>
              </c:numCache>
            </c:numRef>
          </c:val>
          <c:extLst>
            <c:ext xmlns:c16="http://schemas.microsoft.com/office/drawing/2014/chart" uri="{C3380CC4-5D6E-409C-BE32-E72D297353CC}">
              <c16:uniqueId val="{00000000-CDB2-4833-B53A-331222053B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B2-4833-B53A-331222053B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B2-4833-B53A-331222053B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DB2-4833-B53A-331222053B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DB2-4833-B53A-331222053BF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0.1</c:v>
                </c:pt>
                <c:pt idx="4">
                  <c:v>#N/A</c:v>
                </c:pt>
                <c:pt idx="5">
                  <c:v>0.18</c:v>
                </c:pt>
                <c:pt idx="6">
                  <c:v>#N/A</c:v>
                </c:pt>
                <c:pt idx="7">
                  <c:v>0.13</c:v>
                </c:pt>
                <c:pt idx="8">
                  <c:v>#N/A</c:v>
                </c:pt>
                <c:pt idx="9">
                  <c:v>0.12</c:v>
                </c:pt>
              </c:numCache>
            </c:numRef>
          </c:val>
          <c:extLst>
            <c:ext xmlns:c16="http://schemas.microsoft.com/office/drawing/2014/chart" uri="{C3380CC4-5D6E-409C-BE32-E72D297353CC}">
              <c16:uniqueId val="{00000005-CDB2-4833-B53A-331222053BF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0.1</c:v>
                </c:pt>
                <c:pt idx="4">
                  <c:v>#N/A</c:v>
                </c:pt>
                <c:pt idx="5">
                  <c:v>0.12</c:v>
                </c:pt>
                <c:pt idx="6">
                  <c:v>#N/A</c:v>
                </c:pt>
                <c:pt idx="7">
                  <c:v>0.11</c:v>
                </c:pt>
                <c:pt idx="8">
                  <c:v>#N/A</c:v>
                </c:pt>
                <c:pt idx="9">
                  <c:v>0.12</c:v>
                </c:pt>
              </c:numCache>
            </c:numRef>
          </c:val>
          <c:extLst>
            <c:ext xmlns:c16="http://schemas.microsoft.com/office/drawing/2014/chart" uri="{C3380CC4-5D6E-409C-BE32-E72D297353CC}">
              <c16:uniqueId val="{00000006-CDB2-4833-B53A-331222053BF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0.14000000000000001</c:v>
                </c:pt>
                <c:pt idx="2">
                  <c:v>#N/A</c:v>
                </c:pt>
                <c:pt idx="3">
                  <c:v>0.74</c:v>
                </c:pt>
                <c:pt idx="4">
                  <c:v>#N/A</c:v>
                </c:pt>
                <c:pt idx="5">
                  <c:v>0.5</c:v>
                </c:pt>
                <c:pt idx="6">
                  <c:v>#N/A</c:v>
                </c:pt>
                <c:pt idx="7">
                  <c:v>0.66</c:v>
                </c:pt>
                <c:pt idx="8">
                  <c:v>#N/A</c:v>
                </c:pt>
                <c:pt idx="9">
                  <c:v>0.83</c:v>
                </c:pt>
              </c:numCache>
            </c:numRef>
          </c:val>
          <c:extLst>
            <c:ext xmlns:c16="http://schemas.microsoft.com/office/drawing/2014/chart" uri="{C3380CC4-5D6E-409C-BE32-E72D297353CC}">
              <c16:uniqueId val="{00000007-CDB2-4833-B53A-331222053B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c:v>
                </c:pt>
                <c:pt idx="2">
                  <c:v>#N/A</c:v>
                </c:pt>
                <c:pt idx="3">
                  <c:v>1.33</c:v>
                </c:pt>
                <c:pt idx="4">
                  <c:v>#N/A</c:v>
                </c:pt>
                <c:pt idx="5">
                  <c:v>6.08</c:v>
                </c:pt>
                <c:pt idx="6">
                  <c:v>#N/A</c:v>
                </c:pt>
                <c:pt idx="7">
                  <c:v>1.3</c:v>
                </c:pt>
                <c:pt idx="8">
                  <c:v>#N/A</c:v>
                </c:pt>
                <c:pt idx="9">
                  <c:v>1.28</c:v>
                </c:pt>
              </c:numCache>
            </c:numRef>
          </c:val>
          <c:extLst>
            <c:ext xmlns:c16="http://schemas.microsoft.com/office/drawing/2014/chart" uri="{C3380CC4-5D6E-409C-BE32-E72D297353CC}">
              <c16:uniqueId val="{00000008-CDB2-4833-B53A-331222053BF5}"/>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4.83</c:v>
                </c:pt>
                <c:pt idx="8">
                  <c:v>#N/A</c:v>
                </c:pt>
                <c:pt idx="9">
                  <c:v>4.13</c:v>
                </c:pt>
              </c:numCache>
            </c:numRef>
          </c:val>
          <c:extLst>
            <c:ext xmlns:c16="http://schemas.microsoft.com/office/drawing/2014/chart" uri="{C3380CC4-5D6E-409C-BE32-E72D297353CC}">
              <c16:uniqueId val="{00000009-CDB2-4833-B53A-331222053B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274</c:v>
                </c:pt>
                <c:pt idx="5">
                  <c:v>272</c:v>
                </c:pt>
                <c:pt idx="8">
                  <c:v>268</c:v>
                </c:pt>
                <c:pt idx="11">
                  <c:v>308</c:v>
                </c:pt>
                <c:pt idx="14">
                  <c:v>328</c:v>
                </c:pt>
              </c:numCache>
            </c:numRef>
          </c:val>
          <c:extLst>
            <c:ext xmlns:c16="http://schemas.microsoft.com/office/drawing/2014/chart" uri="{C3380CC4-5D6E-409C-BE32-E72D297353CC}">
              <c16:uniqueId val="{00000000-A4D2-4A3D-98F6-922C0C8827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D2-4A3D-98F6-922C0C8827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D2-4A3D-98F6-922C0C8827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13</c:v>
                </c:pt>
                <c:pt idx="6">
                  <c:v>17</c:v>
                </c:pt>
                <c:pt idx="9">
                  <c:v>8</c:v>
                </c:pt>
                <c:pt idx="12">
                  <c:v>10</c:v>
                </c:pt>
              </c:numCache>
            </c:numRef>
          </c:val>
          <c:extLst>
            <c:ext xmlns:c16="http://schemas.microsoft.com/office/drawing/2014/chart" uri="{C3380CC4-5D6E-409C-BE32-E72D297353CC}">
              <c16:uniqueId val="{00000003-A4D2-4A3D-98F6-922C0C8827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c:v>
                </c:pt>
                <c:pt idx="3">
                  <c:v>37</c:v>
                </c:pt>
                <c:pt idx="6">
                  <c:v>37</c:v>
                </c:pt>
                <c:pt idx="9">
                  <c:v>41</c:v>
                </c:pt>
                <c:pt idx="12">
                  <c:v>44</c:v>
                </c:pt>
              </c:numCache>
            </c:numRef>
          </c:val>
          <c:extLst>
            <c:ext xmlns:c16="http://schemas.microsoft.com/office/drawing/2014/chart" uri="{C3380CC4-5D6E-409C-BE32-E72D297353CC}">
              <c16:uniqueId val="{00000004-A4D2-4A3D-98F6-922C0C8827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D2-4A3D-98F6-922C0C8827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D2-4A3D-98F6-922C0C8827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374</c:v>
                </c:pt>
                <c:pt idx="3">
                  <c:v>358</c:v>
                </c:pt>
                <c:pt idx="6">
                  <c:v>384</c:v>
                </c:pt>
                <c:pt idx="9">
                  <c:v>438</c:v>
                </c:pt>
                <c:pt idx="12">
                  <c:v>500</c:v>
                </c:pt>
              </c:numCache>
            </c:numRef>
          </c:val>
          <c:extLst>
            <c:ext xmlns:c16="http://schemas.microsoft.com/office/drawing/2014/chart" uri="{C3380CC4-5D6E-409C-BE32-E72D297353CC}">
              <c16:uniqueId val="{00000007-A4D2-4A3D-98F6-922C0C8827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c:v>
                </c:pt>
                <c:pt idx="2">
                  <c:v>#N/A</c:v>
                </c:pt>
                <c:pt idx="3">
                  <c:v>#N/A</c:v>
                </c:pt>
                <c:pt idx="4">
                  <c:v>136</c:v>
                </c:pt>
                <c:pt idx="5">
                  <c:v>#N/A</c:v>
                </c:pt>
                <c:pt idx="6">
                  <c:v>#N/A</c:v>
                </c:pt>
                <c:pt idx="7">
                  <c:v>170</c:v>
                </c:pt>
                <c:pt idx="8">
                  <c:v>#N/A</c:v>
                </c:pt>
                <c:pt idx="9">
                  <c:v>#N/A</c:v>
                </c:pt>
                <c:pt idx="10">
                  <c:v>179</c:v>
                </c:pt>
                <c:pt idx="11">
                  <c:v>#N/A</c:v>
                </c:pt>
                <c:pt idx="12">
                  <c:v>#N/A</c:v>
                </c:pt>
                <c:pt idx="13">
                  <c:v>226</c:v>
                </c:pt>
                <c:pt idx="14">
                  <c:v>#N/A</c:v>
                </c:pt>
              </c:numCache>
            </c:numRef>
          </c:val>
          <c:smooth val="0"/>
          <c:extLst>
            <c:ext xmlns:c16="http://schemas.microsoft.com/office/drawing/2014/chart" uri="{C3380CC4-5D6E-409C-BE32-E72D297353CC}">
              <c16:uniqueId val="{00000008-A4D2-4A3D-98F6-922C0C8827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3593</c:v>
                </c:pt>
                <c:pt idx="5">
                  <c:v>3766</c:v>
                </c:pt>
                <c:pt idx="8">
                  <c:v>3609</c:v>
                </c:pt>
                <c:pt idx="11">
                  <c:v>3685</c:v>
                </c:pt>
                <c:pt idx="14">
                  <c:v>3927</c:v>
                </c:pt>
              </c:numCache>
            </c:numRef>
          </c:val>
          <c:extLst>
            <c:ext xmlns:c16="http://schemas.microsoft.com/office/drawing/2014/chart" uri="{C3380CC4-5D6E-409C-BE32-E72D297353CC}">
              <c16:uniqueId val="{00000000-8ADB-4B28-AF16-E23789E092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c:v>
                </c:pt>
                <c:pt idx="5">
                  <c:v>2</c:v>
                </c:pt>
                <c:pt idx="8">
                  <c:v>2</c:v>
                </c:pt>
                <c:pt idx="11">
                  <c:v>602</c:v>
                </c:pt>
                <c:pt idx="14">
                  <c:v>683</c:v>
                </c:pt>
              </c:numCache>
            </c:numRef>
          </c:val>
          <c:extLst>
            <c:ext xmlns:c16="http://schemas.microsoft.com/office/drawing/2014/chart" uri="{C3380CC4-5D6E-409C-BE32-E72D297353CC}">
              <c16:uniqueId val="{00000001-8ADB-4B28-AF16-E23789E092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1820</c:v>
                </c:pt>
                <c:pt idx="5">
                  <c:v>2067</c:v>
                </c:pt>
                <c:pt idx="8">
                  <c:v>2150</c:v>
                </c:pt>
                <c:pt idx="11">
                  <c:v>2397</c:v>
                </c:pt>
                <c:pt idx="14">
                  <c:v>2359</c:v>
                </c:pt>
              </c:numCache>
            </c:numRef>
          </c:val>
          <c:extLst>
            <c:ext xmlns:c16="http://schemas.microsoft.com/office/drawing/2014/chart" uri="{C3380CC4-5D6E-409C-BE32-E72D297353CC}">
              <c16:uniqueId val="{00000002-8ADB-4B28-AF16-E23789E092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DB-4B28-AF16-E23789E092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DB-4B28-AF16-E23789E092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DB-4B28-AF16-E23789E092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232</c:v>
                </c:pt>
                <c:pt idx="3">
                  <c:v>236</c:v>
                </c:pt>
                <c:pt idx="6">
                  <c:v>236</c:v>
                </c:pt>
                <c:pt idx="9">
                  <c:v>233</c:v>
                </c:pt>
                <c:pt idx="12">
                  <c:v>274</c:v>
                </c:pt>
              </c:numCache>
            </c:numRef>
          </c:val>
          <c:extLst>
            <c:ext xmlns:c16="http://schemas.microsoft.com/office/drawing/2014/chart" uri="{C3380CC4-5D6E-409C-BE32-E72D297353CC}">
              <c16:uniqueId val="{00000006-8ADB-4B28-AF16-E23789E092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c:v>
                </c:pt>
                <c:pt idx="3">
                  <c:v>90</c:v>
                </c:pt>
                <c:pt idx="6">
                  <c:v>72</c:v>
                </c:pt>
                <c:pt idx="9">
                  <c:v>86</c:v>
                </c:pt>
                <c:pt idx="12">
                  <c:v>77</c:v>
                </c:pt>
              </c:numCache>
            </c:numRef>
          </c:val>
          <c:extLst>
            <c:ext xmlns:c16="http://schemas.microsoft.com/office/drawing/2014/chart" uri="{C3380CC4-5D6E-409C-BE32-E72D297353CC}">
              <c16:uniqueId val="{00000007-8ADB-4B28-AF16-E23789E092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501</c:v>
                </c:pt>
                <c:pt idx="3">
                  <c:v>486</c:v>
                </c:pt>
                <c:pt idx="6">
                  <c:v>483</c:v>
                </c:pt>
                <c:pt idx="9">
                  <c:v>457</c:v>
                </c:pt>
                <c:pt idx="12">
                  <c:v>441</c:v>
                </c:pt>
              </c:numCache>
            </c:numRef>
          </c:val>
          <c:extLst>
            <c:ext xmlns:c16="http://schemas.microsoft.com/office/drawing/2014/chart" uri="{C3380CC4-5D6E-409C-BE32-E72D297353CC}">
              <c16:uniqueId val="{00000008-8ADB-4B28-AF16-E23789E092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78</c:v>
                </c:pt>
                <c:pt idx="3">
                  <c:v>415</c:v>
                </c:pt>
                <c:pt idx="6">
                  <c:v>377</c:v>
                </c:pt>
                <c:pt idx="9">
                  <c:v>1843</c:v>
                </c:pt>
                <c:pt idx="12">
                  <c:v>1843</c:v>
                </c:pt>
              </c:numCache>
            </c:numRef>
          </c:val>
          <c:extLst>
            <c:ext xmlns:c16="http://schemas.microsoft.com/office/drawing/2014/chart" uri="{C3380CC4-5D6E-409C-BE32-E72D297353CC}">
              <c16:uniqueId val="{00000009-8ADB-4B28-AF16-E23789E092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3929</c:v>
                </c:pt>
                <c:pt idx="3">
                  <c:v>4790</c:v>
                </c:pt>
                <c:pt idx="6">
                  <c:v>4641</c:v>
                </c:pt>
                <c:pt idx="9">
                  <c:v>4669</c:v>
                </c:pt>
                <c:pt idx="12">
                  <c:v>4974</c:v>
                </c:pt>
              </c:numCache>
            </c:numRef>
          </c:val>
          <c:extLst>
            <c:ext xmlns:c16="http://schemas.microsoft.com/office/drawing/2014/chart" uri="{C3380CC4-5D6E-409C-BE32-E72D297353CC}">
              <c16:uniqueId val="{0000000A-8ADB-4B28-AF16-E23789E092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181</c:v>
                </c:pt>
                <c:pt idx="5">
                  <c:v>#N/A</c:v>
                </c:pt>
                <c:pt idx="6">
                  <c:v>#N/A</c:v>
                </c:pt>
                <c:pt idx="7">
                  <c:v>47</c:v>
                </c:pt>
                <c:pt idx="8">
                  <c:v>#N/A</c:v>
                </c:pt>
                <c:pt idx="9">
                  <c:v>#N/A</c:v>
                </c:pt>
                <c:pt idx="10">
                  <c:v>601</c:v>
                </c:pt>
                <c:pt idx="11">
                  <c:v>#N/A</c:v>
                </c:pt>
                <c:pt idx="12">
                  <c:v>#N/A</c:v>
                </c:pt>
                <c:pt idx="13">
                  <c:v>640</c:v>
                </c:pt>
                <c:pt idx="14">
                  <c:v>#N/A</c:v>
                </c:pt>
              </c:numCache>
            </c:numRef>
          </c:val>
          <c:smooth val="0"/>
          <c:extLst>
            <c:ext xmlns:c16="http://schemas.microsoft.com/office/drawing/2014/chart" uri="{C3380CC4-5D6E-409C-BE32-E72D297353CC}">
              <c16:uniqueId val="{0000000B-8ADB-4B28-AF16-E23789E092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479</c:v>
                </c:pt>
                <c:pt idx="1">
                  <c:v>551</c:v>
                </c:pt>
                <c:pt idx="2">
                  <c:v>635</c:v>
                </c:pt>
              </c:numCache>
            </c:numRef>
          </c:val>
          <c:extLst>
            <c:ext xmlns:c16="http://schemas.microsoft.com/office/drawing/2014/chart" uri="{C3380CC4-5D6E-409C-BE32-E72D297353CC}">
              <c16:uniqueId val="{00000000-3489-4C28-A38E-C192947865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404</c:v>
                </c:pt>
                <c:pt idx="1">
                  <c:v>516</c:v>
                </c:pt>
                <c:pt idx="2">
                  <c:v>572</c:v>
                </c:pt>
              </c:numCache>
            </c:numRef>
          </c:val>
          <c:extLst>
            <c:ext xmlns:c16="http://schemas.microsoft.com/office/drawing/2014/chart" uri="{C3380CC4-5D6E-409C-BE32-E72D297353CC}">
              <c16:uniqueId val="{00000001-3489-4C28-A38E-C192947865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1167</c:v>
                </c:pt>
                <c:pt idx="1">
                  <c:v>1222</c:v>
                </c:pt>
                <c:pt idx="2">
                  <c:v>1154</c:v>
                </c:pt>
              </c:numCache>
            </c:numRef>
          </c:val>
          <c:extLst>
            <c:ext xmlns:c16="http://schemas.microsoft.com/office/drawing/2014/chart" uri="{C3380CC4-5D6E-409C-BE32-E72D297353CC}">
              <c16:uniqueId val="{00000002-3489-4C28-A38E-C192947865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元利償還金については、繰上償還したことや過去の起債借入額の抑制したことにより近年は減少傾向にあったものの、大型事業の返済が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年度から始まることとなり増加をしている。特に庁舎建設にかかる借入について償還を本格的</a:t>
          </a:r>
          <a:r>
            <a:rPr kumimoji="1" lang="ja-JP" altLang="en-US" sz="1100">
              <a:solidFill>
                <a:schemeClr val="dk1"/>
              </a:solidFill>
              <a:effectLst/>
              <a:latin typeface="+mn-lt"/>
              <a:ea typeface="+mn-ea"/>
              <a:cs typeface="+mn-cs"/>
            </a:rPr>
            <a:t>始まったことや治水や道路等の大型事業の償還が始るため</a:t>
          </a:r>
          <a:r>
            <a:rPr kumimoji="1" lang="ja-JP" altLang="ja-JP" sz="1100">
              <a:solidFill>
                <a:schemeClr val="dk1"/>
              </a:solidFill>
              <a:effectLst/>
              <a:latin typeface="+mn-lt"/>
              <a:ea typeface="+mn-ea"/>
              <a:cs typeface="+mn-cs"/>
            </a:rPr>
            <a:t>、比率は悪化していくことが予想される。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公営企業債の元利償還金に対する繰入金については、簡易水道特別会計が全体を占め、若干増で推移している。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a:t>
          </a:r>
          <a:r>
            <a:rPr kumimoji="1" lang="ja-JP" altLang="en-US" sz="1100">
              <a:solidFill>
                <a:schemeClr val="dk1"/>
              </a:solidFill>
              <a:effectLst/>
              <a:latin typeface="+mn-lt"/>
              <a:ea typeface="+mn-ea"/>
              <a:cs typeface="+mn-cs"/>
            </a:rPr>
            <a:t>昨年度と比較すると</a:t>
          </a:r>
          <a:r>
            <a:rPr kumimoji="1" lang="ja-JP" altLang="ja-JP" sz="1100">
              <a:solidFill>
                <a:schemeClr val="dk1"/>
              </a:solidFill>
              <a:effectLst/>
              <a:latin typeface="+mn-lt"/>
              <a:ea typeface="+mn-ea"/>
              <a:cs typeface="+mn-cs"/>
            </a:rPr>
            <a:t>若干</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今後においても事業採択の際に、必要性や緊急性のほか、補助率や交付税措置率の高い地方債を充当できる事業を優先させるなど、事業の採択を慎重に検討し、計画的な行財政運営に努めていく必要がある。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将来負担額としては、一般会計等に係る地方債の現在高が大部分を占め、ついで債務負担行為に基づく支出予定額、公営企業債等繰入見込額、という順になった。</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一般会計等に係る地方債の現在高については、近年の低金利により、交付税措置のある起債を積極的に活用している為、増加傾向となっている。特に庁舎建設に伴う借入</a:t>
          </a:r>
          <a:r>
            <a:rPr kumimoji="1" lang="ja-JP" altLang="en-US" sz="1100">
              <a:solidFill>
                <a:schemeClr val="dk1"/>
              </a:solidFill>
              <a:effectLst/>
              <a:latin typeface="+mn-lt"/>
              <a:ea typeface="+mn-ea"/>
              <a:cs typeface="+mn-cs"/>
            </a:rPr>
            <a:t>や治水対策・道路工事等</a:t>
          </a:r>
          <a:r>
            <a:rPr kumimoji="1" lang="ja-JP" altLang="ja-JP" sz="1100">
              <a:solidFill>
                <a:schemeClr val="dk1"/>
              </a:solidFill>
              <a:effectLst/>
              <a:latin typeface="+mn-lt"/>
              <a:ea typeface="+mn-ea"/>
              <a:cs typeface="+mn-cs"/>
            </a:rPr>
            <a:t>が大きい。</a:t>
          </a:r>
          <a:endParaRPr lang="ja-JP" altLang="ja-JP" sz="1400">
            <a:effectLst/>
          </a:endParaRPr>
        </a:p>
        <a:p>
          <a:r>
            <a:rPr kumimoji="1" lang="ja-JP" altLang="ja-JP" sz="1100">
              <a:solidFill>
                <a:schemeClr val="dk1"/>
              </a:solidFill>
              <a:effectLst/>
              <a:latin typeface="+mn-lt"/>
              <a:ea typeface="+mn-ea"/>
              <a:cs typeface="+mn-cs"/>
            </a:rPr>
            <a:t>　債務負担行為は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年度にて能津地区での優良賃貸住宅建設にかかる負担行為の追加、今回村営改良住宅建替事業に係る債務保証（約</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億円）の追加により大幅増となっている。併せて充当可能特定歳入の増については、村営改良住宅建替事業に対しての国費等が入っているためである。</a:t>
          </a:r>
          <a:endParaRPr lang="ja-JP" altLang="ja-JP" sz="1400">
            <a:effectLst/>
          </a:endParaRPr>
        </a:p>
        <a:p>
          <a:r>
            <a:rPr kumimoji="1" lang="ja-JP" altLang="ja-JP" sz="1100">
              <a:solidFill>
                <a:schemeClr val="dk1"/>
              </a:solidFill>
              <a:effectLst/>
              <a:latin typeface="+mn-lt"/>
              <a:ea typeface="+mn-ea"/>
              <a:cs typeface="+mn-cs"/>
            </a:rPr>
            <a:t>　将来負担比率の分子について、地方債の現在高の増加、債務負担行為に基づく支出予定額の増を主要因とし、悪化が続いている。</a:t>
          </a:r>
          <a:endParaRPr lang="ja-JP" altLang="ja-JP" sz="1400">
            <a:effectLst/>
          </a:endParaRPr>
        </a:p>
        <a:p>
          <a:r>
            <a:rPr kumimoji="1" lang="ja-JP" altLang="ja-JP" sz="1100">
              <a:solidFill>
                <a:schemeClr val="dk1"/>
              </a:solidFill>
              <a:effectLst/>
              <a:latin typeface="+mn-lt"/>
              <a:ea typeface="+mn-ea"/>
              <a:cs typeface="+mn-cs"/>
            </a:rPr>
            <a:t>　今後も引き続き、交付税算入のある有利な起債を積極的に借入れるとともに、適正な職員管理を行いながら、行財政の健全な運営に努める必要がある。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高知県日高村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　財政調整基金では、基金を取り崩して実施される事業費の減及び経済対策のための積立により、対前年度比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減債基金では、今後の公債負担増に備え</a:t>
          </a:r>
          <a:r>
            <a:rPr kumimoji="1" lang="ja-JP" altLang="en-US" sz="1100">
              <a:solidFill>
                <a:schemeClr val="dk1"/>
              </a:solidFill>
              <a:effectLst/>
              <a:latin typeface="+mn-lt"/>
              <a:ea typeface="+mn-ea"/>
              <a:cs typeface="+mn-cs"/>
            </a:rPr>
            <a:t>積立を実施したことにより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次に特定目的基金においては、</a:t>
          </a:r>
          <a:r>
            <a:rPr kumimoji="1" lang="ja-JP" altLang="en-US" sz="1100">
              <a:solidFill>
                <a:schemeClr val="dk1"/>
              </a:solidFill>
              <a:effectLst/>
              <a:latin typeface="+mn-lt"/>
              <a:ea typeface="+mn-ea"/>
              <a:cs typeface="+mn-cs"/>
            </a:rPr>
            <a:t>光ケーブル網運営事業の大型改修事業や日高中学校プール改修事業等へ繰入</a:t>
          </a:r>
          <a:r>
            <a:rPr kumimoji="1" lang="ja-JP" altLang="ja-JP" sz="1100">
              <a:solidFill>
                <a:schemeClr val="dk1"/>
              </a:solidFill>
              <a:effectLst/>
              <a:latin typeface="+mn-lt"/>
              <a:ea typeface="+mn-ea"/>
              <a:cs typeface="+mn-cs"/>
            </a:rPr>
            <a:t>したことを主要因とし、対前年度比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となった。以上の結果、基金全体としては、対前年度比</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　大型事業による公債費負担増に備え、減債基金への積立てを優先的に実施し、利率の高い起債について繰上償還に努める。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ふるさとづくり基金：多様な歴史、伝統、文化産業等を活かし、地域の活性化を図る。</a:t>
          </a:r>
          <a:endParaRPr lang="ja-JP" altLang="ja-JP" sz="1400">
            <a:effectLst/>
          </a:endParaRPr>
        </a:p>
        <a:p>
          <a:r>
            <a:rPr kumimoji="1" lang="ja-JP" altLang="ja-JP" sz="1100">
              <a:solidFill>
                <a:schemeClr val="dk1"/>
              </a:solidFill>
              <a:effectLst/>
              <a:latin typeface="+mn-lt"/>
              <a:ea typeface="+mn-ea"/>
              <a:cs typeface="+mn-cs"/>
            </a:rPr>
            <a:t>　庁舎建設等基金：村庁舎等の建設整備に要する経費に充てる。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日高村ふるさと納税寄付金基金：ふるさと納税寄付者の意向を反映した施策に対し充当していく。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環境</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良好な生活環境の確保、保全</a:t>
          </a:r>
          <a:r>
            <a:rPr kumimoji="1" lang="ja-JP" altLang="ja-JP" sz="1100">
              <a:solidFill>
                <a:schemeClr val="dk1"/>
              </a:solidFill>
              <a:effectLst/>
              <a:latin typeface="+mn-lt"/>
              <a:ea typeface="+mn-ea"/>
              <a:cs typeface="+mn-cs"/>
            </a:rPr>
            <a:t>に要する経費に充てる。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地域福祉基金：高齢化社会の到来に備え、福祉活動の推進、快適な生活環境の形成を図る。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光ケーブル網運営事業の大型改修事業や日高中学校プール改修事業等へ繰入したことを主要因とし、対前年度比△</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ふるさとづくり基金：主として現在実施している治水対策や脱炭素事業に対して基金充当を検討していく。</a:t>
          </a:r>
          <a:endParaRPr lang="ja-JP" altLang="ja-JP" sz="1400">
            <a:effectLst/>
          </a:endParaRPr>
        </a:p>
        <a:p>
          <a:r>
            <a:rPr kumimoji="1" lang="ja-JP" altLang="ja-JP" sz="1100">
              <a:solidFill>
                <a:schemeClr val="dk1"/>
              </a:solidFill>
              <a:effectLst/>
              <a:latin typeface="+mn-lt"/>
              <a:ea typeface="+mn-ea"/>
              <a:cs typeface="+mn-cs"/>
            </a:rPr>
            <a:t>　庁舎建設等基金：治水対策事業及び学校施設改修・村営住宅改修等のため、今後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繰入予定。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日高村ふるさと納税寄付金基金：子育て関連や村の発展にかかる新規事業を主として積極的に繰入を行っていく予定。</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環境</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自然環境の保全や公園の整備を主として繰入を行っていく。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地域福祉基金：子育て分野を主として繰入を行っていく。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基金を取り崩して実施される事業費の減及び経済対策のための積立により、対前年度比</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災害等への備えのため、過去の実績を踏まえ、財調基金と減債基金をあわせて最低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今後の公債負担増に備え積立を実施したことにより、対前年度比</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百万円の増となった。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「治水対策事業」「公営住宅」等の大型事業による公債費の増に備え、財調基金と減債基金をあわせて最低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年度においては令和５年度と横ばいとなっているものの、</a:t>
          </a:r>
          <a:r>
            <a:rPr kumimoji="1" lang="ja-JP" altLang="ja-JP" sz="1100">
              <a:solidFill>
                <a:schemeClr val="dk1"/>
              </a:solidFill>
              <a:effectLst/>
              <a:latin typeface="+mn-lt"/>
              <a:ea typeface="+mn-ea"/>
              <a:cs typeface="+mn-cs"/>
            </a:rPr>
            <a:t>近年数値の低下が</a:t>
          </a:r>
          <a:r>
            <a:rPr kumimoji="1" lang="ja-JP" altLang="ja-JP" sz="1100">
              <a:solidFill>
                <a:sysClr val="windowText" lastClr="000000"/>
              </a:solidFill>
              <a:effectLst/>
              <a:latin typeface="+mn-lt"/>
              <a:ea typeface="+mn-ea"/>
              <a:cs typeface="+mn-cs"/>
            </a:rPr>
            <a:t>続いて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高知県平均を上回</a:t>
          </a:r>
          <a:r>
            <a:rPr kumimoji="1" lang="ja-JP" altLang="en-US" sz="1100" strike="noStrike" baseline="0">
              <a:solidFill>
                <a:sysClr val="windowText" lastClr="000000"/>
              </a:solidFill>
              <a:effectLst/>
              <a:latin typeface="+mn-lt"/>
              <a:ea typeface="+mn-ea"/>
              <a:cs typeface="+mn-cs"/>
            </a:rPr>
            <a:t>る水準にある一方、</a:t>
          </a:r>
          <a:r>
            <a:rPr kumimoji="1" lang="ja-JP" altLang="ja-JP" sz="1100">
              <a:solidFill>
                <a:sysClr val="windowText" lastClr="000000"/>
              </a:solidFill>
              <a:effectLst/>
              <a:latin typeface="+mn-lt"/>
              <a:ea typeface="+mn-ea"/>
              <a:cs typeface="+mn-cs"/>
            </a:rPr>
            <a:t>村内に中心となる産業が少ないこと等により、全国平均には遠く及ばず、厳しい財政状況である。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今後も税収</a:t>
          </a:r>
          <a:r>
            <a:rPr kumimoji="1" lang="ja-JP" altLang="ja-JP" sz="1100">
              <a:solidFill>
                <a:schemeClr val="dk1"/>
              </a:solidFill>
              <a:effectLst/>
              <a:latin typeface="+mn-lt"/>
              <a:ea typeface="+mn-ea"/>
              <a:cs typeface="+mn-cs"/>
            </a:rPr>
            <a:t>やふるさと納税等の自主財源の確保に努め、行財政の効率化を図るとともに、財政基盤の強化に引き続き取組んでいく必要がある。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75946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48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66294</xdr:rowOff>
    </xdr:from>
    <xdr:to>
      <xdr:col>19</xdr:col>
      <xdr:colOff>133350</xdr:colOff>
      <xdr:row>43</xdr:row>
      <xdr:rowOff>75946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66294</xdr:rowOff>
    </xdr:from>
    <xdr:to>
      <xdr:col>15</xdr:col>
      <xdr:colOff>82550</xdr:colOff>
      <xdr:row>43</xdr:row>
      <xdr:rowOff>66294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3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56642</xdr:rowOff>
    </xdr:from>
    <xdr:to>
      <xdr:col>11</xdr:col>
      <xdr:colOff>31750</xdr:colOff>
      <xdr:row>43</xdr:row>
      <xdr:rowOff>66294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25146</xdr:rowOff>
    </xdr:from>
    <xdr:to>
      <xdr:col>23</xdr:col>
      <xdr:colOff>184150</xdr:colOff>
      <xdr:row>43</xdr:row>
      <xdr:rowOff>126746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41673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25146</xdr:rowOff>
    </xdr:from>
    <xdr:to>
      <xdr:col>19</xdr:col>
      <xdr:colOff>184150</xdr:colOff>
      <xdr:row>43</xdr:row>
      <xdr:rowOff>126746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136923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6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15494</xdr:rowOff>
    </xdr:from>
    <xdr:to>
      <xdr:col>15</xdr:col>
      <xdr:colOff>133350</xdr:colOff>
      <xdr:row>43</xdr:row>
      <xdr:rowOff>117094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127271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15494</xdr:rowOff>
    </xdr:from>
    <xdr:to>
      <xdr:col>11</xdr:col>
      <xdr:colOff>82550</xdr:colOff>
      <xdr:row>43</xdr:row>
      <xdr:rowOff>117094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経常収支比率の分子について、</a:t>
          </a:r>
          <a:r>
            <a:rPr kumimoji="1" lang="ja-JP" altLang="en-US" sz="1100">
              <a:solidFill>
                <a:schemeClr val="dk1"/>
              </a:solidFill>
              <a:effectLst/>
              <a:latin typeface="+mn-lt"/>
              <a:ea typeface="+mn-ea"/>
              <a:cs typeface="+mn-cs"/>
            </a:rPr>
            <a:t>人件費、扶助費、公債費の義務的経費が制度改正や</a:t>
          </a:r>
          <a:r>
            <a:rPr kumimoji="1" lang="ja-JP" altLang="ja-JP" sz="1100">
              <a:solidFill>
                <a:schemeClr val="dk1"/>
              </a:solidFill>
              <a:effectLst/>
              <a:latin typeface="+mn-lt"/>
              <a:ea typeface="+mn-ea"/>
              <a:cs typeface="+mn-cs"/>
            </a:rPr>
            <a:t>大型事業等の返済増</a:t>
          </a:r>
          <a:r>
            <a:rPr kumimoji="1" lang="ja-JP" altLang="en-US" sz="1100">
              <a:solidFill>
                <a:schemeClr val="dk1"/>
              </a:solidFill>
              <a:effectLst/>
              <a:latin typeface="+mn-lt"/>
              <a:ea typeface="+mn-ea"/>
              <a:cs typeface="+mn-cs"/>
            </a:rPr>
            <a:t>等の影響で軒並み</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％を上回っており</a:t>
          </a:r>
          <a:r>
            <a:rPr kumimoji="1" lang="ja-JP" altLang="ja-JP" sz="1100">
              <a:solidFill>
                <a:schemeClr val="dk1"/>
              </a:solidFill>
              <a:effectLst/>
              <a:latin typeface="+mn-lt"/>
              <a:ea typeface="+mn-ea"/>
              <a:cs typeface="+mn-cs"/>
            </a:rPr>
            <a:t>、全体で対前年度比</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百万円増となった。そのため経常収支比率としては、対前年度</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87.2</a:t>
          </a:r>
          <a:r>
            <a:rPr kumimoji="1" lang="ja-JP" altLang="ja-JP" sz="1100">
              <a:solidFill>
                <a:schemeClr val="dk1"/>
              </a:solidFill>
              <a:effectLst/>
              <a:latin typeface="+mn-lt"/>
              <a:ea typeface="+mn-ea"/>
              <a:cs typeface="+mn-cs"/>
            </a:rPr>
            <a:t>％となり、悪化となっている。</a:t>
          </a:r>
          <a:endParaRPr lang="ja-JP" altLang="ja-JP" sz="1400">
            <a:effectLst/>
          </a:endParaRPr>
        </a:p>
        <a:p>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分子の増化具合に対して、分母要因の普通交付税の増</a:t>
          </a:r>
          <a:r>
            <a:rPr kumimoji="1" lang="ja-JP" altLang="en-US" sz="1100">
              <a:solidFill>
                <a:schemeClr val="dk1"/>
              </a:solidFill>
              <a:effectLst/>
              <a:latin typeface="+mn-lt"/>
              <a:ea typeface="+mn-ea"/>
              <a:cs typeface="+mn-cs"/>
            </a:rPr>
            <a:t>化により</a:t>
          </a:r>
          <a:r>
            <a:rPr kumimoji="1" lang="ja-JP" altLang="ja-JP" sz="1100">
              <a:solidFill>
                <a:schemeClr val="dk1"/>
              </a:solidFill>
              <a:effectLst/>
              <a:latin typeface="+mn-lt"/>
              <a:ea typeface="+mn-ea"/>
              <a:cs typeface="+mn-cs"/>
            </a:rPr>
            <a:t>経常収支比率の上昇が緩やか</a:t>
          </a:r>
          <a:r>
            <a:rPr kumimoji="1" lang="ja-JP" altLang="en-US" sz="1100">
              <a:solidFill>
                <a:schemeClr val="dk1"/>
              </a:solidFill>
              <a:effectLst/>
              <a:latin typeface="+mn-lt"/>
              <a:ea typeface="+mn-ea"/>
              <a:cs typeface="+mn-cs"/>
            </a:rPr>
            <a:t>であったが、義務的経費の増加、特に公債費については年々増加しており</a:t>
          </a:r>
          <a:r>
            <a:rPr kumimoji="1" lang="ja-JP" altLang="ja-JP" sz="1100">
              <a:solidFill>
                <a:schemeClr val="dk1"/>
              </a:solidFill>
              <a:effectLst/>
              <a:latin typeface="+mn-lt"/>
              <a:ea typeface="+mn-ea"/>
              <a:cs typeface="+mn-cs"/>
            </a:rPr>
            <a:t>、普通交付税の増で賄いきれない現状が出来ている。公債費の平準化等をはじめ、単年当たりの経常支出を抑える方策を検討し、健全な財政運営を行っていく必要がある。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45931</xdr:rowOff>
    </xdr:from>
    <xdr:to>
      <xdr:col>23</xdr:col>
      <xdr:colOff>133350</xdr:colOff>
      <xdr:row>63</xdr:row>
      <xdr:rowOff>138430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47281"/>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15769</xdr:rowOff>
    </xdr:from>
    <xdr:to>
      <xdr:col>19</xdr:col>
      <xdr:colOff>133350</xdr:colOff>
      <xdr:row>63</xdr:row>
      <xdr:rowOff>45931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171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58526</xdr:rowOff>
    </xdr:from>
    <xdr:to>
      <xdr:col>15</xdr:col>
      <xdr:colOff>82550</xdr:colOff>
      <xdr:row>63</xdr:row>
      <xdr:rowOff>15769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88426"/>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58526</xdr:rowOff>
    </xdr:from>
    <xdr:to>
      <xdr:col>11</xdr:col>
      <xdr:colOff>31750</xdr:colOff>
      <xdr:row>63</xdr:row>
      <xdr:rowOff>108268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88426"/>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166581</xdr:rowOff>
    </xdr:from>
    <xdr:to>
      <xdr:col>19</xdr:col>
      <xdr:colOff>184150</xdr:colOff>
      <xdr:row>63</xdr:row>
      <xdr:rowOff>96731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106908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65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136419</xdr:rowOff>
    </xdr:from>
    <xdr:to>
      <xdr:col>15</xdr:col>
      <xdr:colOff>133350</xdr:colOff>
      <xdr:row>63</xdr:row>
      <xdr:rowOff>66569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76746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3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7726</xdr:rowOff>
    </xdr:from>
    <xdr:to>
      <xdr:col>11</xdr:col>
      <xdr:colOff>82550</xdr:colOff>
      <xdr:row>62</xdr:row>
      <xdr:rowOff>109326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一般職給の制度改正や</a:t>
          </a:r>
          <a:r>
            <a:rPr kumimoji="1" lang="ja-JP" altLang="ja-JP" sz="1100">
              <a:solidFill>
                <a:schemeClr val="dk1"/>
              </a:solidFill>
              <a:effectLst/>
              <a:latin typeface="+mn-lt"/>
              <a:ea typeface="+mn-ea"/>
              <a:cs typeface="+mn-cs"/>
            </a:rPr>
            <a:t>会計年度任用職員の増等を主要因とし、人件費は対前年度比</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についてもシステム改修費用の増</a:t>
          </a:r>
          <a:r>
            <a:rPr kumimoji="1" lang="ja-JP" altLang="ja-JP" sz="1100">
              <a:solidFill>
                <a:schemeClr val="dk1"/>
              </a:solidFill>
              <a:effectLst/>
              <a:latin typeface="+mn-lt"/>
              <a:ea typeface="+mn-ea"/>
              <a:cs typeface="+mn-cs"/>
            </a:rPr>
            <a:t>を主要因とし、対前年度比</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以上の結果、人件費・物件費では、対前年度比</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百万円の増となった。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44827</xdr:rowOff>
    </xdr:from>
    <xdr:to>
      <xdr:col>23</xdr:col>
      <xdr:colOff>133350</xdr:colOff>
      <xdr:row>81</xdr:row>
      <xdr:rowOff>63043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32277"/>
          <a:ext cx="838200" cy="1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44827</xdr:rowOff>
    </xdr:from>
    <xdr:to>
      <xdr:col>19</xdr:col>
      <xdr:colOff>133350</xdr:colOff>
      <xdr:row>81</xdr:row>
      <xdr:rowOff>47816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32277"/>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26984</xdr:rowOff>
    </xdr:from>
    <xdr:to>
      <xdr:col>15</xdr:col>
      <xdr:colOff>82550</xdr:colOff>
      <xdr:row>81</xdr:row>
      <xdr:rowOff>47816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4434"/>
          <a:ext cx="889000" cy="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14607</xdr:rowOff>
    </xdr:from>
    <xdr:to>
      <xdr:col>11</xdr:col>
      <xdr:colOff>31750</xdr:colOff>
      <xdr:row>81</xdr:row>
      <xdr:rowOff>26984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2057"/>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12243</xdr:rowOff>
    </xdr:from>
    <xdr:to>
      <xdr:col>23</xdr:col>
      <xdr:colOff>184150</xdr:colOff>
      <xdr:row>81</xdr:row>
      <xdr:rowOff>113843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9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104970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2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165477</xdr:rowOff>
    </xdr:from>
    <xdr:to>
      <xdr:col>19</xdr:col>
      <xdr:colOff>184150</xdr:colOff>
      <xdr:row>81</xdr:row>
      <xdr:rowOff>95627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8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105804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168466</xdr:rowOff>
    </xdr:from>
    <xdr:to>
      <xdr:col>15</xdr:col>
      <xdr:colOff>133350</xdr:colOff>
      <xdr:row>81</xdr:row>
      <xdr:rowOff>98616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108793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5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147634</xdr:rowOff>
    </xdr:from>
    <xdr:to>
      <xdr:col>11</xdr:col>
      <xdr:colOff>82550</xdr:colOff>
      <xdr:row>81</xdr:row>
      <xdr:rowOff>77784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135257</xdr:rowOff>
    </xdr:from>
    <xdr:to>
      <xdr:col>7</xdr:col>
      <xdr:colOff>31750</xdr:colOff>
      <xdr:row>81</xdr:row>
      <xdr:rowOff>65407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75584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ポイント上回っており、全国町村平均より</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回っている。今後においても、国家公務員の給与制度を基本として運用し、適正な給与水準の維持に努める。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44768</xdr:rowOff>
    </xdr:from>
    <xdr:to>
      <xdr:col>81</xdr:col>
      <xdr:colOff>44450</xdr:colOff>
      <xdr:row>87</xdr:row>
      <xdr:rowOff>93027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6091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44768</xdr:rowOff>
    </xdr:from>
    <xdr:to>
      <xdr:col>77</xdr:col>
      <xdr:colOff>44450</xdr:colOff>
      <xdr:row>87</xdr:row>
      <xdr:rowOff>111125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6091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111125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38736</xdr:rowOff>
    </xdr:from>
    <xdr:to>
      <xdr:col>68</xdr:col>
      <xdr:colOff>152400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5488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165418</xdr:rowOff>
    </xdr:from>
    <xdr:to>
      <xdr:col>77</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80345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9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159386</xdr:rowOff>
    </xdr:from>
    <xdr:to>
      <xdr:col>64</xdr:col>
      <xdr:colOff>152400</xdr:colOff>
      <xdr:row>87</xdr:row>
      <xdr:rowOff>89536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74313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類似団体平均値を下回っている状況ではあるが、今後も日高村集中改革プランをもとに住民サービスの低下とならないよう計画的な職員採用を行いながら、適正な定員管理に努める。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151705</xdr:rowOff>
    </xdr:from>
    <xdr:to>
      <xdr:col>81</xdr:col>
      <xdr:colOff>44450</xdr:colOff>
      <xdr:row>58</xdr:row>
      <xdr:rowOff>160093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95805"/>
          <a:ext cx="8382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151705</xdr:rowOff>
    </xdr:from>
    <xdr:to>
      <xdr:col>77</xdr:col>
      <xdr:colOff>44450</xdr:colOff>
      <xdr:row>58</xdr:row>
      <xdr:rowOff>152279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095805"/>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146534</xdr:rowOff>
    </xdr:from>
    <xdr:to>
      <xdr:col>72</xdr:col>
      <xdr:colOff>203200</xdr:colOff>
      <xdr:row>58</xdr:row>
      <xdr:rowOff>152279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9063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143661</xdr:rowOff>
    </xdr:from>
    <xdr:to>
      <xdr:col>68</xdr:col>
      <xdr:colOff>152400</xdr:colOff>
      <xdr:row>58</xdr:row>
      <xdr:rowOff>146534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08776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109293</xdr:rowOff>
    </xdr:from>
    <xdr:to>
      <xdr:col>81</xdr:col>
      <xdr:colOff>95250</xdr:colOff>
      <xdr:row>59</xdr:row>
      <xdr:rowOff>39443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30570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7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100905</xdr:rowOff>
    </xdr:from>
    <xdr:to>
      <xdr:col>77</xdr:col>
      <xdr:colOff>95250</xdr:colOff>
      <xdr:row>59</xdr:row>
      <xdr:rowOff>31055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41232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1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101479</xdr:rowOff>
    </xdr:from>
    <xdr:to>
      <xdr:col>73</xdr:col>
      <xdr:colOff>44450</xdr:colOff>
      <xdr:row>59</xdr:row>
      <xdr:rowOff>31629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41806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1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95734</xdr:rowOff>
    </xdr:from>
    <xdr:to>
      <xdr:col>68</xdr:col>
      <xdr:colOff>203200</xdr:colOff>
      <xdr:row>59</xdr:row>
      <xdr:rowOff>25884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36061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92861</xdr:rowOff>
    </xdr:from>
    <xdr:to>
      <xdr:col>64</xdr:col>
      <xdr:colOff>152400</xdr:colOff>
      <xdr:row>59</xdr:row>
      <xdr:rowOff>23011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33188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0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年度の単年度においては、分子となる実質的な公債費が前年</a:t>
          </a:r>
          <a:r>
            <a:rPr kumimoji="1" lang="ja-JP" altLang="en-US" sz="1100">
              <a:solidFill>
                <a:schemeClr val="dk1"/>
              </a:solidFill>
              <a:effectLst/>
              <a:latin typeface="+mn-lt"/>
              <a:ea typeface="+mn-ea"/>
              <a:cs typeface="+mn-cs"/>
            </a:rPr>
            <a:t>度から</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百万円増（元利償還金の</a:t>
          </a:r>
          <a:r>
            <a:rPr kumimoji="1" lang="ja-JP" altLang="ja-JP" sz="1100">
              <a:solidFill>
                <a:sysClr val="windowText" lastClr="000000"/>
              </a:solidFill>
              <a:effectLst/>
              <a:latin typeface="+mn-lt"/>
              <a:ea typeface="+mn-ea"/>
              <a:cs typeface="+mn-cs"/>
            </a:rPr>
            <a:t>増他）とな</a:t>
          </a:r>
          <a:r>
            <a:rPr kumimoji="1" lang="ja-JP" altLang="en-US" sz="1100">
              <a:solidFill>
                <a:sysClr val="windowText" lastClr="000000"/>
              </a:solidFill>
              <a:effectLst/>
              <a:latin typeface="+mn-lt"/>
              <a:ea typeface="+mn-ea"/>
              <a:cs typeface="+mn-cs"/>
            </a:rPr>
            <a:t>った。これにより、</a:t>
          </a:r>
          <a:r>
            <a:rPr kumimoji="1" lang="ja-JP" altLang="ja-JP" sz="1100">
              <a:solidFill>
                <a:sysClr val="windowText" lastClr="000000"/>
              </a:solidFill>
              <a:effectLst/>
              <a:latin typeface="+mn-lt"/>
              <a:ea typeface="+mn-ea"/>
              <a:cs typeface="+mn-cs"/>
            </a:rPr>
            <a:t>実質</a:t>
          </a:r>
          <a:r>
            <a:rPr kumimoji="1" lang="ja-JP" altLang="ja-JP" sz="1100">
              <a:solidFill>
                <a:schemeClr val="dk1"/>
              </a:solidFill>
              <a:effectLst/>
              <a:latin typeface="+mn-lt"/>
              <a:ea typeface="+mn-ea"/>
              <a:cs typeface="+mn-cs"/>
            </a:rPr>
            <a:t>公債費率が対前年比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か年平均においても比率</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ポイント増の悪化となった。今後も進行中の「治水対策事業」・「学校改修事業」等の大型事業による借入れにより、本比率は上昇していくことが予想されている。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129963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1825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1270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941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73660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941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年度において村営改良住宅建替事業に係る債務保証（約</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億円）の追加により、債務負担行為に基づく支出予定額が増加したことを主要因とし、</a:t>
          </a:r>
          <a:r>
            <a:rPr kumimoji="1" lang="en-US" altLang="ja-JP" sz="1100">
              <a:solidFill>
                <a:schemeClr val="dk1"/>
              </a:solidFill>
              <a:effectLst/>
              <a:latin typeface="+mn-lt"/>
              <a:ea typeface="+mn-ea"/>
              <a:cs typeface="+mn-cs"/>
            </a:rPr>
            <a:t>29.4%</a:t>
          </a:r>
          <a:r>
            <a:rPr kumimoji="1" lang="ja-JP" altLang="ja-JP" sz="1100">
              <a:solidFill>
                <a:schemeClr val="dk1"/>
              </a:solidFill>
              <a:effectLst/>
              <a:latin typeface="+mn-lt"/>
              <a:ea typeface="+mn-ea"/>
              <a:cs typeface="+mn-cs"/>
            </a:rPr>
            <a:t>となり、大幅な悪化となっている。</a:t>
          </a:r>
          <a:r>
            <a:rPr kumimoji="1" lang="ja-JP" altLang="en-US" sz="1100">
              <a:solidFill>
                <a:schemeClr val="dk1"/>
              </a:solidFill>
              <a:effectLst/>
              <a:latin typeface="+mn-lt"/>
              <a:ea typeface="+mn-ea"/>
              <a:cs typeface="+mn-cs"/>
            </a:rPr>
            <a:t>また令和６年においても</a:t>
          </a:r>
          <a:r>
            <a:rPr kumimoji="1" lang="ja-JP" altLang="ja-JP" sz="1100">
              <a:solidFill>
                <a:schemeClr val="dk1"/>
              </a:solidFill>
              <a:effectLst/>
              <a:latin typeface="+mn-lt"/>
              <a:ea typeface="+mn-ea"/>
              <a:cs typeface="+mn-cs"/>
            </a:rPr>
            <a:t>大型事業</a:t>
          </a:r>
          <a:r>
            <a:rPr kumimoji="1" lang="ja-JP" altLang="en-US" sz="1100">
              <a:solidFill>
                <a:schemeClr val="dk1"/>
              </a:solidFill>
              <a:effectLst/>
              <a:latin typeface="+mn-lt"/>
              <a:ea typeface="+mn-ea"/>
              <a:cs typeface="+mn-cs"/>
            </a:rPr>
            <a:t>にかかる地方債の借り入れを行った影響でさらに悪化し、</a:t>
          </a:r>
          <a:r>
            <a:rPr kumimoji="1" lang="en-US" altLang="ja-JP" sz="1100">
              <a:solidFill>
                <a:schemeClr val="dk1"/>
              </a:solidFill>
              <a:effectLst/>
              <a:latin typeface="+mn-lt"/>
              <a:ea typeface="+mn-ea"/>
              <a:cs typeface="+mn-cs"/>
            </a:rPr>
            <a:t>30.5</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今後も「治水対策事業」・「学校改修事業」</a:t>
          </a:r>
          <a:r>
            <a:rPr kumimoji="1" lang="ja-JP" altLang="en-US" sz="1100">
              <a:solidFill>
                <a:schemeClr val="dk1"/>
              </a:solidFill>
              <a:effectLst/>
              <a:latin typeface="+mn-lt"/>
              <a:ea typeface="+mn-ea"/>
              <a:cs typeface="+mn-cs"/>
            </a:rPr>
            <a:t>等の大型</a:t>
          </a:r>
          <a:r>
            <a:rPr kumimoji="1" lang="ja-JP" altLang="ja-JP" sz="1100">
              <a:solidFill>
                <a:schemeClr val="dk1"/>
              </a:solidFill>
              <a:effectLst/>
              <a:latin typeface="+mn-lt"/>
              <a:ea typeface="+mn-ea"/>
              <a:cs typeface="+mn-cs"/>
            </a:rPr>
            <a:t>事業による借入れも</a:t>
          </a:r>
          <a:r>
            <a:rPr kumimoji="1" lang="ja-JP" altLang="en-US" sz="1100">
              <a:solidFill>
                <a:schemeClr val="dk1"/>
              </a:solidFill>
              <a:effectLst/>
              <a:latin typeface="+mn-lt"/>
              <a:ea typeface="+mn-ea"/>
              <a:cs typeface="+mn-cs"/>
            </a:rPr>
            <a:t>想定される</a:t>
          </a:r>
          <a:r>
            <a:rPr kumimoji="1" lang="ja-JP" altLang="ja-JP" sz="1100">
              <a:solidFill>
                <a:schemeClr val="dk1"/>
              </a:solidFill>
              <a:effectLst/>
              <a:latin typeface="+mn-lt"/>
              <a:ea typeface="+mn-ea"/>
              <a:cs typeface="+mn-cs"/>
            </a:rPr>
            <a:t>ため、本比率はさらに上昇していくことが予測される。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35391</xdr:rowOff>
    </xdr:from>
    <xdr:to>
      <xdr:col>81</xdr:col>
      <xdr:colOff>44450</xdr:colOff>
      <xdr:row>15</xdr:row>
      <xdr:rowOff>44238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179800" y="2607141"/>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160316</xdr:rowOff>
    </xdr:from>
    <xdr:to>
      <xdr:col>77</xdr:col>
      <xdr:colOff>44450</xdr:colOff>
      <xdr:row>15</xdr:row>
      <xdr:rowOff>35391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2389166"/>
          <a:ext cx="889000" cy="2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160316</xdr:rowOff>
    </xdr:from>
    <xdr:to>
      <xdr:col>72</xdr:col>
      <xdr:colOff>203200</xdr:colOff>
      <xdr:row>14</xdr:row>
      <xdr:rowOff>41148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38916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164888</xdr:rowOff>
    </xdr:from>
    <xdr:to>
      <xdr:col>81</xdr:col>
      <xdr:colOff>95250</xdr:colOff>
      <xdr:row>15</xdr:row>
      <xdr:rowOff>95038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136965</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53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156041</xdr:rowOff>
    </xdr:from>
    <xdr:to>
      <xdr:col>77</xdr:col>
      <xdr:colOff>95250</xdr:colOff>
      <xdr:row>15</xdr:row>
      <xdr:rowOff>86191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25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70968</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64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109516</xdr:rowOff>
    </xdr:from>
    <xdr:to>
      <xdr:col>73</xdr:col>
      <xdr:colOff>44450</xdr:colOff>
      <xdr:row>14</xdr:row>
      <xdr:rowOff>39666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24443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161798</xdr:rowOff>
    </xdr:from>
    <xdr:to>
      <xdr:col>68</xdr:col>
      <xdr:colOff>203200</xdr:colOff>
      <xdr:row>14</xdr:row>
      <xdr:rowOff>91948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76725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人件費としては割り戻している歳入経常財源も対前年度</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百万増となっている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一般職給の制度改正や会計年度任用職員の増を主要因として対前年度</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百万増となって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ポイントとして</a:t>
          </a:r>
          <a:r>
            <a:rPr kumimoji="1" lang="ja-JP" altLang="en-US" sz="1100">
              <a:solidFill>
                <a:schemeClr val="dk1"/>
              </a:solidFill>
              <a:effectLst/>
              <a:latin typeface="+mn-lt"/>
              <a:ea typeface="+mn-ea"/>
              <a:cs typeface="+mn-cs"/>
            </a:rPr>
            <a:t>は増加</a:t>
          </a:r>
          <a:r>
            <a:rPr kumimoji="1" lang="ja-JP" altLang="ja-JP" sz="1100">
              <a:solidFill>
                <a:schemeClr val="dk1"/>
              </a:solidFill>
              <a:effectLst/>
              <a:latin typeface="+mn-lt"/>
              <a:ea typeface="+mn-ea"/>
              <a:cs typeface="+mn-cs"/>
            </a:rPr>
            <a:t>となっている。今後においても適正な水準を維持していく必要がある。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134620</xdr:rowOff>
    </xdr:from>
    <xdr:to>
      <xdr:col>24</xdr:col>
      <xdr:colOff>25400</xdr:colOff>
      <xdr:row>36</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537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8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81280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2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81280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20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xdr:rowOff>
    </xdr:from>
    <xdr:to>
      <xdr:col>24</xdr:col>
      <xdr:colOff>76200</xdr:colOff>
      <xdr:row>36</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83820</xdr:rowOff>
    </xdr:from>
    <xdr:to>
      <xdr:col>20</xdr:col>
      <xdr:colOff>38100</xdr:colOff>
      <xdr:row>36</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30480</xdr:rowOff>
    </xdr:from>
    <xdr:to>
      <xdr:col>11</xdr:col>
      <xdr:colOff>60325</xdr:colOff>
      <xdr:row>35</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49530</xdr:rowOff>
    </xdr:from>
    <xdr:to>
      <xdr:col>6</xdr:col>
      <xdr:colOff>171450</xdr:colOff>
      <xdr:row>36</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となった。主要因としては、</a:t>
          </a:r>
          <a:r>
            <a:rPr kumimoji="1" lang="ja-JP" altLang="en-US" sz="1100">
              <a:solidFill>
                <a:schemeClr val="dk1"/>
              </a:solidFill>
              <a:effectLst/>
              <a:latin typeface="+mn-lt"/>
              <a:ea typeface="+mn-ea"/>
              <a:cs typeface="+mn-cs"/>
            </a:rPr>
            <a:t>システム改修に係る費用の増加</a:t>
          </a:r>
          <a:r>
            <a:rPr kumimoji="1" lang="ja-JP" altLang="ja-JP" sz="1100">
              <a:solidFill>
                <a:schemeClr val="dk1"/>
              </a:solidFill>
              <a:effectLst/>
              <a:latin typeface="+mn-lt"/>
              <a:ea typeface="+mn-ea"/>
              <a:cs typeface="+mn-cs"/>
            </a:rPr>
            <a:t>が大きい。</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全体的な</a:t>
          </a:r>
          <a:r>
            <a:rPr kumimoji="1" lang="ja-JP" altLang="en-US" sz="1100">
              <a:solidFill>
                <a:schemeClr val="dk1"/>
              </a:solidFill>
              <a:effectLst/>
              <a:latin typeface="+mn-lt"/>
              <a:ea typeface="+mn-ea"/>
              <a:cs typeface="+mn-cs"/>
            </a:rPr>
            <a:t>物価</a:t>
          </a:r>
          <a:r>
            <a:rPr kumimoji="1" lang="ja-JP" altLang="ja-JP" sz="1100">
              <a:solidFill>
                <a:schemeClr val="dk1"/>
              </a:solidFill>
              <a:effectLst/>
              <a:latin typeface="+mn-lt"/>
              <a:ea typeface="+mn-ea"/>
              <a:cs typeface="+mn-cs"/>
            </a:rPr>
            <a:t>高騰</a:t>
          </a:r>
          <a:r>
            <a:rPr kumimoji="1" lang="ja-JP" altLang="en-US" sz="1100">
              <a:solidFill>
                <a:schemeClr val="dk1"/>
              </a:solidFill>
              <a:effectLst/>
              <a:latin typeface="+mn-lt"/>
              <a:ea typeface="+mn-ea"/>
              <a:cs typeface="+mn-cs"/>
            </a:rPr>
            <a:t>の影響や</a:t>
          </a:r>
          <a:r>
            <a:rPr kumimoji="1" lang="ja-JP" altLang="ja-JP" sz="1100">
              <a:solidFill>
                <a:schemeClr val="dk1"/>
              </a:solidFill>
              <a:effectLst/>
              <a:latin typeface="+mn-lt"/>
              <a:ea typeface="+mn-ea"/>
              <a:cs typeface="+mn-cs"/>
            </a:rPr>
            <a:t>、デジタル化等に伴うランニングコストなど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あるため、</a:t>
          </a:r>
          <a:r>
            <a:rPr kumimoji="1" lang="ja-JP" altLang="ja-JP" sz="1100" strike="sngStrike" baseline="0">
              <a:solidFill>
                <a:srgbClr val="FF0000"/>
              </a:solidFill>
              <a:effectLst/>
              <a:latin typeface="+mn-lt"/>
              <a:ea typeface="+mn-ea"/>
              <a:cs typeface="+mn-cs"/>
            </a:rPr>
            <a:t>。</a:t>
          </a:r>
          <a:r>
            <a:rPr kumimoji="1" lang="ja-JP" altLang="ja-JP" sz="1100">
              <a:solidFill>
                <a:schemeClr val="dk1"/>
              </a:solidFill>
              <a:effectLst/>
              <a:latin typeface="+mn-lt"/>
              <a:ea typeface="+mn-ea"/>
              <a:cs typeface="+mn-cs"/>
            </a:rPr>
            <a:t>引き続きコスト意識を持ち、経常的物件費の抑制に努める。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74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30988</xdr:rowOff>
    </xdr:from>
    <xdr:to>
      <xdr:col>78</xdr:col>
      <xdr:colOff>69850</xdr:colOff>
      <xdr:row>16</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74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xdr:rowOff>
    </xdr:from>
    <xdr:to>
      <xdr:col>73</xdr:col>
      <xdr:colOff>180975</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151638</xdr:rowOff>
    </xdr:from>
    <xdr:to>
      <xdr:col>78</xdr:col>
      <xdr:colOff>120650</xdr:colOff>
      <xdr:row>16</xdr:row>
      <xdr:rowOff>81788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とほぼ横ばいとなっている。昨年度に続き、年々増加傾向にあるふるさと納税を保育所運営費等の事業へ充当したことにより、一般財源が抑制された結果である。</a:t>
          </a:r>
          <a:endParaRPr lang="ja-JP" altLang="ja-JP" sz="1400">
            <a:effectLst/>
          </a:endParaRPr>
        </a:p>
        <a:p>
          <a:r>
            <a:rPr kumimoji="1" lang="ja-JP" altLang="ja-JP" sz="1100">
              <a:solidFill>
                <a:schemeClr val="dk1"/>
              </a:solidFill>
              <a:effectLst/>
              <a:latin typeface="+mn-lt"/>
              <a:ea typeface="+mn-ea"/>
              <a:cs typeface="+mn-cs"/>
            </a:rPr>
            <a:t>　今後も社会情勢により増加が予想される社会保障経費と共に本村の当比率にも注視してく必要がある。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36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ポイント改善となった。その他の主要因としては</a:t>
          </a:r>
          <a:r>
            <a:rPr kumimoji="1" lang="ja-JP" altLang="en-US" sz="1100">
              <a:solidFill>
                <a:schemeClr val="dk1"/>
              </a:solidFill>
              <a:effectLst/>
              <a:latin typeface="+mn-lt"/>
              <a:ea typeface="+mn-ea"/>
              <a:cs typeface="+mn-cs"/>
            </a:rPr>
            <a:t>国民健康保険会計や介護保険特別会計への繰出金が事業実施状況により減となったためである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159004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144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58</xdr:row>
      <xdr:rowOff>8128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602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58</xdr:row>
      <xdr:rowOff>8128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69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58</xdr:row>
      <xdr:rowOff>8128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69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79011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69105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46482</xdr:rowOff>
    </xdr:from>
    <xdr:to>
      <xdr:col>69</xdr:col>
      <xdr:colOff>142875</xdr:colOff>
      <xdr:row>57</xdr:row>
      <xdr:rowOff>148082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158259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128778</xdr:rowOff>
    </xdr:from>
    <xdr:to>
      <xdr:col>65</xdr:col>
      <xdr:colOff>53975</xdr:colOff>
      <xdr:row>58</xdr:row>
      <xdr:rowOff>58928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69105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減とほぼ横ばいとなっている。</a:t>
          </a:r>
          <a:r>
            <a:rPr kumimoji="1" lang="ja-JP" altLang="ja-JP" sz="1100">
              <a:solidFill>
                <a:schemeClr val="dk1"/>
              </a:solidFill>
              <a:effectLst/>
              <a:latin typeface="+mn-lt"/>
              <a:ea typeface="+mn-ea"/>
              <a:cs typeface="+mn-cs"/>
            </a:rPr>
            <a:t>今後においても、補助基準・要綱に基づいた適切な執行はもとより、必要性の低い補助金の見直しや廃止に努める。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39</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518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329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38</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91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826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経常収支比率全体</a:t>
          </a:r>
          <a:r>
            <a:rPr kumimoji="1" lang="ja-JP" altLang="ja-JP" sz="1100">
              <a:solidFill>
                <a:sysClr val="windowText" lastClr="000000"/>
              </a:solidFill>
              <a:effectLst/>
              <a:latin typeface="+mn-lt"/>
              <a:ea typeface="+mn-ea"/>
              <a:cs typeface="+mn-cs"/>
            </a:rPr>
            <a:t>の悪化の</a:t>
          </a:r>
          <a:r>
            <a:rPr kumimoji="1" lang="ja-JP" altLang="en-US" sz="1100">
              <a:solidFill>
                <a:sysClr val="windowText" lastClr="000000"/>
              </a:solidFill>
              <a:effectLst/>
              <a:latin typeface="+mn-lt"/>
              <a:ea typeface="+mn-ea"/>
              <a:cs typeface="+mn-cs"/>
            </a:rPr>
            <a:t>主因は</a:t>
          </a:r>
          <a:r>
            <a:rPr kumimoji="1" lang="ja-JP" altLang="ja-JP" sz="1100">
              <a:solidFill>
                <a:sysClr val="windowText" lastClr="000000"/>
              </a:solidFill>
              <a:effectLst/>
              <a:latin typeface="+mn-lt"/>
              <a:ea typeface="+mn-ea"/>
              <a:cs typeface="+mn-cs"/>
            </a:rPr>
            <a:t>公債費で</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前年度と比較すると</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ポイント増となっている。</a:t>
          </a:r>
          <a:r>
            <a:rPr kumimoji="1" lang="ja-JP" altLang="en-US" sz="1100">
              <a:solidFill>
                <a:sysClr val="windowText" lastClr="000000"/>
              </a:solidFill>
              <a:effectLst/>
              <a:latin typeface="+mn-lt"/>
              <a:ea typeface="+mn-ea"/>
              <a:cs typeface="+mn-cs"/>
            </a:rPr>
            <a:t>これは、</a:t>
          </a:r>
          <a:r>
            <a:rPr kumimoji="1" lang="ja-JP" altLang="ja-JP" sz="1100">
              <a:solidFill>
                <a:sysClr val="windowText" lastClr="000000"/>
              </a:solidFill>
              <a:effectLst/>
              <a:latin typeface="+mn-lt"/>
              <a:ea typeface="+mn-ea"/>
              <a:cs typeface="+mn-cs"/>
            </a:rPr>
            <a:t>大型事業の借り入れた償還が始まっ</a:t>
          </a:r>
          <a:r>
            <a:rPr kumimoji="1" lang="ja-JP" altLang="en-US" sz="1100">
              <a:solidFill>
                <a:sysClr val="windowText" lastClr="000000"/>
              </a:solidFill>
              <a:effectLst/>
              <a:latin typeface="+mn-lt"/>
              <a:ea typeface="+mn-ea"/>
              <a:cs typeface="+mn-cs"/>
            </a:rPr>
            <a:t>たことによるものである。</a:t>
          </a:r>
          <a:r>
            <a:rPr kumimoji="1" lang="ja-JP" altLang="ja-JP" sz="1100">
              <a:solidFill>
                <a:sysClr val="windowText" lastClr="000000"/>
              </a:solidFill>
              <a:effectLst/>
              <a:latin typeface="+mn-lt"/>
              <a:ea typeface="+mn-ea"/>
              <a:cs typeface="+mn-cs"/>
            </a:rPr>
            <a:t>現在では交付税算入のある起債を積極的に借入れ事業を展開しているが、今後の「治水対策事業」・「</a:t>
          </a:r>
          <a:r>
            <a:rPr kumimoji="1" lang="ja-JP" altLang="ja-JP" sz="1100">
              <a:solidFill>
                <a:schemeClr val="dk1"/>
              </a:solidFill>
              <a:effectLst/>
              <a:latin typeface="+mn-lt"/>
              <a:ea typeface="+mn-ea"/>
              <a:cs typeface="+mn-cs"/>
            </a:rPr>
            <a:t>学校改修事業」等の大型事業による借入を鑑みると、本比率は上昇していくことが予想される。今後においても中長期的な財政計画に基づく行財政運営に努めていく。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88900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14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77</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49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119380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810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となった。今回の悪化の主要因</a:t>
          </a:r>
          <a:r>
            <a:rPr kumimoji="1" lang="ja-JP" altLang="en-US" sz="1100">
              <a:solidFill>
                <a:schemeClr val="dk1"/>
              </a:solidFill>
              <a:effectLst/>
              <a:latin typeface="+mn-lt"/>
              <a:ea typeface="+mn-ea"/>
              <a:cs typeface="+mn-cs"/>
            </a:rPr>
            <a:t>として公債費のみではなく</a:t>
          </a:r>
          <a:r>
            <a:rPr kumimoji="1" lang="ja-JP" altLang="ja-JP" sz="1100">
              <a:solidFill>
                <a:schemeClr val="dk1"/>
              </a:solidFill>
              <a:effectLst/>
              <a:latin typeface="+mn-lt"/>
              <a:ea typeface="+mn-ea"/>
              <a:cs typeface="+mn-cs"/>
            </a:rPr>
            <a:t>人件費、扶助費の義務的経費が制度改正</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の影響で軒並み対前年度比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％を上回って</a:t>
          </a:r>
          <a:r>
            <a:rPr kumimoji="1" lang="ja-JP" altLang="en-US" sz="1100">
              <a:solidFill>
                <a:schemeClr val="dk1"/>
              </a:solidFill>
              <a:effectLst/>
              <a:latin typeface="+mn-lt"/>
              <a:ea typeface="+mn-ea"/>
              <a:cs typeface="+mn-cs"/>
            </a:rPr>
            <a:t>いることやデジタル化への対応や物価高の影響で物件費も上昇している等、全体的に支出が増加傾向に</a:t>
          </a:r>
          <a:r>
            <a:rPr kumimoji="1" lang="ja-JP" altLang="ja-JP" sz="1100">
              <a:solidFill>
                <a:schemeClr val="dk1"/>
              </a:solidFill>
              <a:effectLst/>
              <a:latin typeface="+mn-lt"/>
              <a:ea typeface="+mn-ea"/>
              <a:cs typeface="+mn-cs"/>
            </a:rPr>
            <a:t>あったことが伺える。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467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76</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46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76</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790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20320</xdr:rowOff>
    </xdr:from>
    <xdr:to>
      <xdr:col>69</xdr:col>
      <xdr:colOff>92075</xdr:colOff>
      <xdr:row>77</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79070"/>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140970</xdr:rowOff>
    </xdr:from>
    <xdr:to>
      <xdr:col>69</xdr:col>
      <xdr:colOff>142875</xdr:colOff>
      <xdr:row>75</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81297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169696</xdr:rowOff>
    </xdr:from>
    <xdr:to>
      <xdr:col>29</xdr:col>
      <xdr:colOff>127000</xdr:colOff>
      <xdr:row>19</xdr:row>
      <xdr:rowOff>24901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03421"/>
          <a:ext cx="647700" cy="2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24901</xdr:rowOff>
    </xdr:from>
    <xdr:to>
      <xdr:col>26</xdr:col>
      <xdr:colOff>50800</xdr:colOff>
      <xdr:row>19</xdr:row>
      <xdr:rowOff>32374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30076"/>
          <a:ext cx="698500" cy="7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32374</xdr:rowOff>
    </xdr:from>
    <xdr:to>
      <xdr:col>22</xdr:col>
      <xdr:colOff>114300</xdr:colOff>
      <xdr:row>19</xdr:row>
      <xdr:rowOff>44210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37549"/>
          <a:ext cx="698500" cy="11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44210</xdr:rowOff>
    </xdr:from>
    <xdr:to>
      <xdr:col>18</xdr:col>
      <xdr:colOff>177800</xdr:colOff>
      <xdr:row>19</xdr:row>
      <xdr:rowOff>57032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49385"/>
          <a:ext cx="698500" cy="1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118896</xdr:rowOff>
    </xdr:from>
    <xdr:to>
      <xdr:col>29</xdr:col>
      <xdr:colOff>177800</xdr:colOff>
      <xdr:row>19</xdr:row>
      <xdr:rowOff>49046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52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27473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6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145551</xdr:rowOff>
    </xdr:from>
    <xdr:to>
      <xdr:col>26</xdr:col>
      <xdr:colOff>101600</xdr:colOff>
      <xdr:row>19</xdr:row>
      <xdr:rowOff>75701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79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60478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6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153024</xdr:rowOff>
    </xdr:from>
    <xdr:to>
      <xdr:col>22</xdr:col>
      <xdr:colOff>165100</xdr:colOff>
      <xdr:row>19</xdr:row>
      <xdr:rowOff>83174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8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67951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7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164860</xdr:rowOff>
    </xdr:from>
    <xdr:to>
      <xdr:col>19</xdr:col>
      <xdr:colOff>38100</xdr:colOff>
      <xdr:row>19</xdr:row>
      <xdr:rowOff>95010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9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8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6232</xdr:rowOff>
    </xdr:from>
    <xdr:to>
      <xdr:col>15</xdr:col>
      <xdr:colOff>101600</xdr:colOff>
      <xdr:row>19</xdr:row>
      <xdr:rowOff>107832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1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92609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9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38448</xdr:rowOff>
    </xdr:from>
    <xdr:to>
      <xdr:col>29</xdr:col>
      <xdr:colOff>127000</xdr:colOff>
      <xdr:row>36</xdr:row>
      <xdr:rowOff>79813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91698"/>
          <a:ext cx="647700" cy="4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79813</xdr:rowOff>
    </xdr:from>
    <xdr:to>
      <xdr:col>26</xdr:col>
      <xdr:colOff>50800</xdr:colOff>
      <xdr:row>36</xdr:row>
      <xdr:rowOff>89163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33063"/>
          <a:ext cx="698500" cy="9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89163</xdr:rowOff>
    </xdr:from>
    <xdr:to>
      <xdr:col>22</xdr:col>
      <xdr:colOff>114300</xdr:colOff>
      <xdr:row>36</xdr:row>
      <xdr:rowOff>116298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42413"/>
          <a:ext cx="698500" cy="27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108426</xdr:rowOff>
    </xdr:from>
    <xdr:to>
      <xdr:col>18</xdr:col>
      <xdr:colOff>177800</xdr:colOff>
      <xdr:row>36</xdr:row>
      <xdr:rowOff>116298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61676"/>
          <a:ext cx="698500" cy="7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330548</xdr:rowOff>
    </xdr:from>
    <xdr:to>
      <xdr:col>29</xdr:col>
      <xdr:colOff>177800</xdr:colOff>
      <xdr:row>36</xdr:row>
      <xdr:rowOff>89248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302625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29013</xdr:rowOff>
    </xdr:from>
    <xdr:to>
      <xdr:col>26</xdr:col>
      <xdr:colOff>101600</xdr:colOff>
      <xdr:row>36</xdr:row>
      <xdr:rowOff>130613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82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115390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68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38363</xdr:rowOff>
    </xdr:from>
    <xdr:to>
      <xdr:col>22</xdr:col>
      <xdr:colOff>165100</xdr:colOff>
      <xdr:row>36</xdr:row>
      <xdr:rowOff>139963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9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124740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7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65498</xdr:rowOff>
    </xdr:from>
    <xdr:to>
      <xdr:col>19</xdr:col>
      <xdr:colOff>38100</xdr:colOff>
      <xdr:row>36</xdr:row>
      <xdr:rowOff>167098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18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151875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57626</xdr:rowOff>
    </xdr:from>
    <xdr:to>
      <xdr:col>15</xdr:col>
      <xdr:colOff>101600</xdr:colOff>
      <xdr:row>36</xdr:row>
      <xdr:rowOff>159226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1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144003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7211</xdr:rowOff>
    </xdr:from>
    <xdr:to>
      <xdr:col>24</xdr:col>
      <xdr:colOff>63500</xdr:colOff>
      <xdr:row>38</xdr:row>
      <xdr:rowOff>29480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22311"/>
          <a:ext cx="8382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29480</xdr:rowOff>
    </xdr:from>
    <xdr:to>
      <xdr:col>19</xdr:col>
      <xdr:colOff>177800</xdr:colOff>
      <xdr:row>38</xdr:row>
      <xdr:rowOff>43999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44580"/>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43999</xdr:rowOff>
    </xdr:from>
    <xdr:to>
      <xdr:col>15</xdr:col>
      <xdr:colOff>50800</xdr:colOff>
      <xdr:row>38</xdr:row>
      <xdr:rowOff>53249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5909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53249</xdr:rowOff>
    </xdr:from>
    <xdr:to>
      <xdr:col>10</xdr:col>
      <xdr:colOff>114300</xdr:colOff>
      <xdr:row>38</xdr:row>
      <xdr:rowOff>54018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68349"/>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127861</xdr:rowOff>
    </xdr:from>
    <xdr:to>
      <xdr:col>24</xdr:col>
      <xdr:colOff>114300</xdr:colOff>
      <xdr:row>38</xdr:row>
      <xdr:rowOff>58011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42788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150129</xdr:rowOff>
    </xdr:from>
    <xdr:to>
      <xdr:col>20</xdr:col>
      <xdr:colOff>38100</xdr:colOff>
      <xdr:row>38</xdr:row>
      <xdr:rowOff>80279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71407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8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164649</xdr:rowOff>
    </xdr:from>
    <xdr:to>
      <xdr:col>15</xdr:col>
      <xdr:colOff>101600</xdr:colOff>
      <xdr:row>38</xdr:row>
      <xdr:rowOff>94799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85926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60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2449</xdr:rowOff>
    </xdr:from>
    <xdr:to>
      <xdr:col>10</xdr:col>
      <xdr:colOff>165100</xdr:colOff>
      <xdr:row>38</xdr:row>
      <xdr:rowOff>104049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1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95176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61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3218</xdr:rowOff>
    </xdr:from>
    <xdr:to>
      <xdr:col>6</xdr:col>
      <xdr:colOff>38100</xdr:colOff>
      <xdr:row>38</xdr:row>
      <xdr:rowOff>104818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95945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1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44866</xdr:rowOff>
    </xdr:from>
    <xdr:to>
      <xdr:col>24</xdr:col>
      <xdr:colOff>63500</xdr:colOff>
      <xdr:row>58</xdr:row>
      <xdr:rowOff>58656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8966"/>
          <a:ext cx="8382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52379</xdr:rowOff>
    </xdr:from>
    <xdr:to>
      <xdr:col>19</xdr:col>
      <xdr:colOff>177800</xdr:colOff>
      <xdr:row>58</xdr:row>
      <xdr:rowOff>58656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96479"/>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52379</xdr:rowOff>
    </xdr:from>
    <xdr:to>
      <xdr:col>15</xdr:col>
      <xdr:colOff>50800</xdr:colOff>
      <xdr:row>58</xdr:row>
      <xdr:rowOff>71162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9647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71162</xdr:rowOff>
    </xdr:from>
    <xdr:to>
      <xdr:col>10</xdr:col>
      <xdr:colOff>114300</xdr:colOff>
      <xdr:row>58</xdr:row>
      <xdr:rowOff>82112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5262"/>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165516</xdr:rowOff>
    </xdr:from>
    <xdr:to>
      <xdr:col>24</xdr:col>
      <xdr:colOff>114300</xdr:colOff>
      <xdr:row>58</xdr:row>
      <xdr:rowOff>95666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7856</xdr:rowOff>
    </xdr:from>
    <xdr:to>
      <xdr:col>20</xdr:col>
      <xdr:colOff>38100</xdr:colOff>
      <xdr:row>58</xdr:row>
      <xdr:rowOff>109456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100583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1579</xdr:rowOff>
    </xdr:from>
    <xdr:to>
      <xdr:col>15</xdr:col>
      <xdr:colOff>101600</xdr:colOff>
      <xdr:row>58</xdr:row>
      <xdr:rowOff>103179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94306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20362</xdr:rowOff>
    </xdr:from>
    <xdr:to>
      <xdr:col>10</xdr:col>
      <xdr:colOff>165100</xdr:colOff>
      <xdr:row>58</xdr:row>
      <xdr:rowOff>121962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113089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31312</xdr:rowOff>
    </xdr:from>
    <xdr:to>
      <xdr:col>6</xdr:col>
      <xdr:colOff>38100</xdr:colOff>
      <xdr:row>58</xdr:row>
      <xdr:rowOff>132912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124039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19814</xdr:rowOff>
    </xdr:from>
    <xdr:to>
      <xdr:col>24</xdr:col>
      <xdr:colOff>63500</xdr:colOff>
      <xdr:row>79</xdr:row>
      <xdr:rowOff>21346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4364"/>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17483</xdr:rowOff>
    </xdr:from>
    <xdr:to>
      <xdr:col>19</xdr:col>
      <xdr:colOff>177800</xdr:colOff>
      <xdr:row>79</xdr:row>
      <xdr:rowOff>19814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2033"/>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17483</xdr:rowOff>
    </xdr:from>
    <xdr:to>
      <xdr:col>15</xdr:col>
      <xdr:colOff>50800</xdr:colOff>
      <xdr:row>79</xdr:row>
      <xdr:rowOff>30006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2033"/>
          <a:ext cx="889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28677</xdr:rowOff>
    </xdr:from>
    <xdr:to>
      <xdr:col>10</xdr:col>
      <xdr:colOff>114300</xdr:colOff>
      <xdr:row>79</xdr:row>
      <xdr:rowOff>30006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73227"/>
          <a:ext cx="889000" cy="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141996</xdr:rowOff>
    </xdr:from>
    <xdr:to>
      <xdr:col>24</xdr:col>
      <xdr:colOff>114300</xdr:colOff>
      <xdr:row>79</xdr:row>
      <xdr:rowOff>72146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56923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140464</xdr:rowOff>
    </xdr:from>
    <xdr:to>
      <xdr:col>20</xdr:col>
      <xdr:colOff>38100</xdr:colOff>
      <xdr:row>79</xdr:row>
      <xdr:rowOff>70614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61741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138133</xdr:rowOff>
    </xdr:from>
    <xdr:to>
      <xdr:col>15</xdr:col>
      <xdr:colOff>101600</xdr:colOff>
      <xdr:row>79</xdr:row>
      <xdr:rowOff>68283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59410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150656</xdr:rowOff>
    </xdr:from>
    <xdr:to>
      <xdr:col>10</xdr:col>
      <xdr:colOff>165100</xdr:colOff>
      <xdr:row>79</xdr:row>
      <xdr:rowOff>80806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71933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149327</xdr:rowOff>
    </xdr:from>
    <xdr:to>
      <xdr:col>6</xdr:col>
      <xdr:colOff>38100</xdr:colOff>
      <xdr:row>79</xdr:row>
      <xdr:rowOff>79477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70604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13658</xdr:rowOff>
    </xdr:from>
    <xdr:to>
      <xdr:col>24</xdr:col>
      <xdr:colOff>63500</xdr:colOff>
      <xdr:row>94</xdr:row>
      <xdr:rowOff>18886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29958"/>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13658</xdr:rowOff>
    </xdr:from>
    <xdr:to>
      <xdr:col>19</xdr:col>
      <xdr:colOff>177800</xdr:colOff>
      <xdr:row>94</xdr:row>
      <xdr:rowOff>113266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29958"/>
          <a:ext cx="889000" cy="9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75150</xdr:rowOff>
    </xdr:from>
    <xdr:to>
      <xdr:col>15</xdr:col>
      <xdr:colOff>50800</xdr:colOff>
      <xdr:row>94</xdr:row>
      <xdr:rowOff>113266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91450"/>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75150</xdr:rowOff>
    </xdr:from>
    <xdr:to>
      <xdr:col>10</xdr:col>
      <xdr:colOff>114300</xdr:colOff>
      <xdr:row>95</xdr:row>
      <xdr:rowOff>131325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91450"/>
          <a:ext cx="889000" cy="2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139536</xdr:rowOff>
    </xdr:from>
    <xdr:to>
      <xdr:col>24</xdr:col>
      <xdr:colOff>114300</xdr:colOff>
      <xdr:row>94</xdr:row>
      <xdr:rowOff>69686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8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162413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3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134308</xdr:rowOff>
    </xdr:from>
    <xdr:to>
      <xdr:col>20</xdr:col>
      <xdr:colOff>38100</xdr:colOff>
      <xdr:row>94</xdr:row>
      <xdr:rowOff>64458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80985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5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62466</xdr:rowOff>
    </xdr:from>
    <xdr:to>
      <xdr:col>15</xdr:col>
      <xdr:colOff>101600</xdr:colOff>
      <xdr:row>94</xdr:row>
      <xdr:rowOff>164066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9143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5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24350</xdr:rowOff>
    </xdr:from>
    <xdr:to>
      <xdr:col>10</xdr:col>
      <xdr:colOff>165100</xdr:colOff>
      <xdr:row>94</xdr:row>
      <xdr:rowOff>125950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142477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1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80525</xdr:rowOff>
    </xdr:from>
    <xdr:to>
      <xdr:col>6</xdr:col>
      <xdr:colOff>38100</xdr:colOff>
      <xdr:row>96</xdr:row>
      <xdr:rowOff>10675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27202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80439</xdr:rowOff>
    </xdr:from>
    <xdr:to>
      <xdr:col>55</xdr:col>
      <xdr:colOff>0</xdr:colOff>
      <xdr:row>38</xdr:row>
      <xdr:rowOff>96296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95539"/>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96296</xdr:rowOff>
    </xdr:from>
    <xdr:to>
      <xdr:col>50</xdr:col>
      <xdr:colOff>114300</xdr:colOff>
      <xdr:row>38</xdr:row>
      <xdr:rowOff>129606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11396"/>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122478</xdr:rowOff>
    </xdr:from>
    <xdr:to>
      <xdr:col>45</xdr:col>
      <xdr:colOff>177800</xdr:colOff>
      <xdr:row>38</xdr:row>
      <xdr:rowOff>129606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637578"/>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26666</xdr:rowOff>
    </xdr:from>
    <xdr:to>
      <xdr:col>41</xdr:col>
      <xdr:colOff>50800</xdr:colOff>
      <xdr:row>38</xdr:row>
      <xdr:rowOff>122478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41766"/>
          <a:ext cx="889000" cy="9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29639</xdr:rowOff>
    </xdr:from>
    <xdr:to>
      <xdr:col>55</xdr:col>
      <xdr:colOff>50800</xdr:colOff>
      <xdr:row>38</xdr:row>
      <xdr:rowOff>131239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116015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5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45496</xdr:rowOff>
    </xdr:from>
    <xdr:to>
      <xdr:col>50</xdr:col>
      <xdr:colOff>165100</xdr:colOff>
      <xdr:row>38</xdr:row>
      <xdr:rowOff>147096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138223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5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78806</xdr:rowOff>
    </xdr:from>
    <xdr:to>
      <xdr:col>46</xdr:col>
      <xdr:colOff>38100</xdr:colOff>
      <xdr:row>39</xdr:row>
      <xdr:rowOff>8956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8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71678</xdr:rowOff>
    </xdr:from>
    <xdr:to>
      <xdr:col>41</xdr:col>
      <xdr:colOff>101600</xdr:colOff>
      <xdr:row>39</xdr:row>
      <xdr:rowOff>1828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164405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7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147316</xdr:rowOff>
    </xdr:from>
    <xdr:to>
      <xdr:col>36</xdr:col>
      <xdr:colOff>165100</xdr:colOff>
      <xdr:row>38</xdr:row>
      <xdr:rowOff>77467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90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68593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8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166547</xdr:rowOff>
    </xdr:from>
    <xdr:to>
      <xdr:col>55</xdr:col>
      <xdr:colOff>0</xdr:colOff>
      <xdr:row>59</xdr:row>
      <xdr:rowOff>25101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10647"/>
          <a:ext cx="8382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25101</xdr:rowOff>
    </xdr:from>
    <xdr:to>
      <xdr:col>50</xdr:col>
      <xdr:colOff>114300</xdr:colOff>
      <xdr:row>59</xdr:row>
      <xdr:rowOff>40698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40651"/>
          <a:ext cx="8890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121148</xdr:rowOff>
    </xdr:from>
    <xdr:to>
      <xdr:col>45</xdr:col>
      <xdr:colOff>177800</xdr:colOff>
      <xdr:row>59</xdr:row>
      <xdr:rowOff>40698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65248"/>
          <a:ext cx="889000" cy="9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121148</xdr:rowOff>
    </xdr:from>
    <xdr:to>
      <xdr:col>41</xdr:col>
      <xdr:colOff>50800</xdr:colOff>
      <xdr:row>59</xdr:row>
      <xdr:rowOff>37098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5248"/>
          <a:ext cx="889000" cy="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115747</xdr:rowOff>
    </xdr:from>
    <xdr:to>
      <xdr:col>55</xdr:col>
      <xdr:colOff>50800</xdr:colOff>
      <xdr:row>59</xdr:row>
      <xdr:rowOff>45897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145751</xdr:rowOff>
    </xdr:from>
    <xdr:to>
      <xdr:col>50</xdr:col>
      <xdr:colOff>165100</xdr:colOff>
      <xdr:row>59</xdr:row>
      <xdr:rowOff>75901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67028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8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161348</xdr:rowOff>
    </xdr:from>
    <xdr:to>
      <xdr:col>46</xdr:col>
      <xdr:colOff>38100</xdr:colOff>
      <xdr:row>59</xdr:row>
      <xdr:rowOff>91498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82625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70348</xdr:rowOff>
    </xdr:from>
    <xdr:to>
      <xdr:col>41</xdr:col>
      <xdr:colOff>101600</xdr:colOff>
      <xdr:row>59</xdr:row>
      <xdr:rowOff>498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17025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8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157748</xdr:rowOff>
    </xdr:from>
    <xdr:to>
      <xdr:col>36</xdr:col>
      <xdr:colOff>165100</xdr:colOff>
      <xdr:row>59</xdr:row>
      <xdr:rowOff>87898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79025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9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104826</xdr:rowOff>
    </xdr:from>
    <xdr:to>
      <xdr:col>55</xdr:col>
      <xdr:colOff>0</xdr:colOff>
      <xdr:row>78</xdr:row>
      <xdr:rowOff>108305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7926"/>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108305</xdr:rowOff>
    </xdr:from>
    <xdr:to>
      <xdr:col>50</xdr:col>
      <xdr:colOff>114300</xdr:colOff>
      <xdr:row>79</xdr:row>
      <xdr:rowOff>29189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81405"/>
          <a:ext cx="889000" cy="9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29189</xdr:rowOff>
    </xdr:from>
    <xdr:to>
      <xdr:col>45</xdr:col>
      <xdr:colOff>177800</xdr:colOff>
      <xdr:row>79</xdr:row>
      <xdr:rowOff>43534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3739"/>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43534</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8084"/>
          <a:ext cx="8890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54026</xdr:rowOff>
    </xdr:from>
    <xdr:to>
      <xdr:col>55</xdr:col>
      <xdr:colOff>50800</xdr:colOff>
      <xdr:row>78</xdr:row>
      <xdr:rowOff>155626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57505</xdr:rowOff>
    </xdr:from>
    <xdr:to>
      <xdr:col>50</xdr:col>
      <xdr:colOff>165100</xdr:colOff>
      <xdr:row>78</xdr:row>
      <xdr:rowOff>159105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2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149839</xdr:rowOff>
    </xdr:from>
    <xdr:to>
      <xdr:col>46</xdr:col>
      <xdr:colOff>38100</xdr:colOff>
      <xdr:row>79</xdr:row>
      <xdr:rowOff>79989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71116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164184</xdr:rowOff>
    </xdr:from>
    <xdr:to>
      <xdr:col>41</xdr:col>
      <xdr:colOff>101600</xdr:colOff>
      <xdr:row>79</xdr:row>
      <xdr:rowOff>94334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85461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30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70140</xdr:rowOff>
    </xdr:from>
    <xdr:to>
      <xdr:col>55</xdr:col>
      <xdr:colOff>0</xdr:colOff>
      <xdr:row>98</xdr:row>
      <xdr:rowOff>82730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2240"/>
          <a:ext cx="8382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70050</xdr:rowOff>
    </xdr:from>
    <xdr:to>
      <xdr:col>50</xdr:col>
      <xdr:colOff>114300</xdr:colOff>
      <xdr:row>98</xdr:row>
      <xdr:rowOff>82730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2150"/>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110627</xdr:rowOff>
    </xdr:from>
    <xdr:to>
      <xdr:col>45</xdr:col>
      <xdr:colOff>177800</xdr:colOff>
      <xdr:row>98</xdr:row>
      <xdr:rowOff>70050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41277"/>
          <a:ext cx="889000" cy="1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110627</xdr:rowOff>
    </xdr:from>
    <xdr:to>
      <xdr:col>41</xdr:col>
      <xdr:colOff>50800</xdr:colOff>
      <xdr:row>98</xdr:row>
      <xdr:rowOff>59489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41277"/>
          <a:ext cx="889000" cy="12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19340</xdr:rowOff>
    </xdr:from>
    <xdr:to>
      <xdr:col>55</xdr:col>
      <xdr:colOff>50800</xdr:colOff>
      <xdr:row>98</xdr:row>
      <xdr:rowOff>120940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31930</xdr:rowOff>
    </xdr:from>
    <xdr:to>
      <xdr:col>50</xdr:col>
      <xdr:colOff>165100</xdr:colOff>
      <xdr:row>98</xdr:row>
      <xdr:rowOff>133530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124657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19250</xdr:rowOff>
    </xdr:from>
    <xdr:to>
      <xdr:col>46</xdr:col>
      <xdr:colOff>38100</xdr:colOff>
      <xdr:row>98</xdr:row>
      <xdr:rowOff>120850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111977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1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59827</xdr:rowOff>
    </xdr:from>
    <xdr:to>
      <xdr:col>41</xdr:col>
      <xdr:colOff>101600</xdr:colOff>
      <xdr:row>97</xdr:row>
      <xdr:rowOff>161427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6504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6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8689</xdr:rowOff>
    </xdr:from>
    <xdr:to>
      <xdr:col>36</xdr:col>
      <xdr:colOff>165100</xdr:colOff>
      <xdr:row>98</xdr:row>
      <xdr:rowOff>110289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101416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18191</xdr:rowOff>
    </xdr:from>
    <xdr:to>
      <xdr:col>85</xdr:col>
      <xdr:colOff>127000</xdr:colOff>
      <xdr:row>39</xdr:row>
      <xdr:rowOff>35615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4741"/>
          <a:ext cx="83820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18191</xdr:rowOff>
    </xdr:from>
    <xdr:to>
      <xdr:col>81</xdr:col>
      <xdr:colOff>50800</xdr:colOff>
      <xdr:row>39</xdr:row>
      <xdr:rowOff>35237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4741"/>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17365</xdr:rowOff>
    </xdr:from>
    <xdr:to>
      <xdr:col>76</xdr:col>
      <xdr:colOff>114300</xdr:colOff>
      <xdr:row>39</xdr:row>
      <xdr:rowOff>35237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3915"/>
          <a:ext cx="8890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1382</xdr:rowOff>
    </xdr:from>
    <xdr:to>
      <xdr:col>71</xdr:col>
      <xdr:colOff>177800</xdr:colOff>
      <xdr:row>39</xdr:row>
      <xdr:rowOff>17365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87932"/>
          <a:ext cx="8890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156265</xdr:rowOff>
    </xdr:from>
    <xdr:to>
      <xdr:col>85</xdr:col>
      <xdr:colOff>177800</xdr:colOff>
      <xdr:row>39</xdr:row>
      <xdr:rowOff>86415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138841</xdr:rowOff>
    </xdr:from>
    <xdr:to>
      <xdr:col>81</xdr:col>
      <xdr:colOff>101600</xdr:colOff>
      <xdr:row>39</xdr:row>
      <xdr:rowOff>68991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60118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155887</xdr:rowOff>
    </xdr:from>
    <xdr:to>
      <xdr:col>76</xdr:col>
      <xdr:colOff>165100</xdr:colOff>
      <xdr:row>39</xdr:row>
      <xdr:rowOff>86037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77164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138015</xdr:rowOff>
    </xdr:from>
    <xdr:to>
      <xdr:col>72</xdr:col>
      <xdr:colOff>38100</xdr:colOff>
      <xdr:row>39</xdr:row>
      <xdr:rowOff>68165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59292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122032</xdr:rowOff>
    </xdr:from>
    <xdr:to>
      <xdr:col>67</xdr:col>
      <xdr:colOff>101600</xdr:colOff>
      <xdr:row>39</xdr:row>
      <xdr:rowOff>52182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43309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2634</xdr:rowOff>
    </xdr:from>
    <xdr:to>
      <xdr:col>85</xdr:col>
      <xdr:colOff>127000</xdr:colOff>
      <xdr:row>78</xdr:row>
      <xdr:rowOff>13430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75734"/>
          <a:ext cx="8382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158293</xdr:rowOff>
    </xdr:from>
    <xdr:to>
      <xdr:col>81</xdr:col>
      <xdr:colOff>50800</xdr:colOff>
      <xdr:row>78</xdr:row>
      <xdr:rowOff>2634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9943"/>
          <a:ext cx="8890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143737</xdr:rowOff>
    </xdr:from>
    <xdr:to>
      <xdr:col>76</xdr:col>
      <xdr:colOff>114300</xdr:colOff>
      <xdr:row>77</xdr:row>
      <xdr:rowOff>158293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5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143737</xdr:rowOff>
    </xdr:from>
    <xdr:to>
      <xdr:col>71</xdr:col>
      <xdr:colOff>177800</xdr:colOff>
      <xdr:row>78</xdr:row>
      <xdr:rowOff>38839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5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134080</xdr:rowOff>
    </xdr:from>
    <xdr:to>
      <xdr:col>85</xdr:col>
      <xdr:colOff>177800</xdr:colOff>
      <xdr:row>78</xdr:row>
      <xdr:rowOff>64230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112507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1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123284</xdr:rowOff>
    </xdr:from>
    <xdr:to>
      <xdr:col>81</xdr:col>
      <xdr:colOff>101600</xdr:colOff>
      <xdr:row>78</xdr:row>
      <xdr:rowOff>53434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44561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41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107493</xdr:rowOff>
    </xdr:from>
    <xdr:to>
      <xdr:col>76</xdr:col>
      <xdr:colOff>165100</xdr:colOff>
      <xdr:row>78</xdr:row>
      <xdr:rowOff>37643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28770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40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92937</xdr:rowOff>
    </xdr:from>
    <xdr:to>
      <xdr:col>72</xdr:col>
      <xdr:colOff>38100</xdr:colOff>
      <xdr:row>78</xdr:row>
      <xdr:rowOff>23087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14214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8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159489</xdr:rowOff>
    </xdr:from>
    <xdr:to>
      <xdr:col>67</xdr:col>
      <xdr:colOff>101600</xdr:colOff>
      <xdr:row>78</xdr:row>
      <xdr:rowOff>89639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80766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40754</xdr:rowOff>
    </xdr:from>
    <xdr:to>
      <xdr:col>85</xdr:col>
      <xdr:colOff>127000</xdr:colOff>
      <xdr:row>98</xdr:row>
      <xdr:rowOff>51223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42854"/>
          <a:ext cx="8382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40754</xdr:rowOff>
    </xdr:from>
    <xdr:to>
      <xdr:col>81</xdr:col>
      <xdr:colOff>50800</xdr:colOff>
      <xdr:row>98</xdr:row>
      <xdr:rowOff>83342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42854"/>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79471</xdr:rowOff>
    </xdr:from>
    <xdr:to>
      <xdr:col>76</xdr:col>
      <xdr:colOff>114300</xdr:colOff>
      <xdr:row>98</xdr:row>
      <xdr:rowOff>83342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1571"/>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79471</xdr:rowOff>
    </xdr:from>
    <xdr:to>
      <xdr:col>71</xdr:col>
      <xdr:colOff>177800</xdr:colOff>
      <xdr:row>98</xdr:row>
      <xdr:rowOff>87812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1571"/>
          <a:ext cx="889000" cy="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423</xdr:rowOff>
    </xdr:from>
    <xdr:to>
      <xdr:col>85</xdr:col>
      <xdr:colOff>177800</xdr:colOff>
      <xdr:row>98</xdr:row>
      <xdr:rowOff>102023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161404</xdr:rowOff>
    </xdr:from>
    <xdr:to>
      <xdr:col>81</xdr:col>
      <xdr:colOff>101600</xdr:colOff>
      <xdr:row>98</xdr:row>
      <xdr:rowOff>91554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82681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88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32542</xdr:rowOff>
    </xdr:from>
    <xdr:to>
      <xdr:col>76</xdr:col>
      <xdr:colOff>165100</xdr:colOff>
      <xdr:row>98</xdr:row>
      <xdr:rowOff>134142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125269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28671</xdr:rowOff>
    </xdr:from>
    <xdr:to>
      <xdr:col>72</xdr:col>
      <xdr:colOff>38100</xdr:colOff>
      <xdr:row>98</xdr:row>
      <xdr:rowOff>130271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121398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37012</xdr:rowOff>
    </xdr:from>
    <xdr:to>
      <xdr:col>67</xdr:col>
      <xdr:colOff>101600</xdr:colOff>
      <xdr:row>98</xdr:row>
      <xdr:rowOff>138612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129739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136399</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1499"/>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85599</xdr:rowOff>
    </xdr:from>
    <xdr:to>
      <xdr:col>98</xdr:col>
      <xdr:colOff>38100</xdr:colOff>
      <xdr:row>39</xdr:row>
      <xdr:rowOff>15749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6876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9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94797</xdr:rowOff>
    </xdr:from>
    <xdr:to>
      <xdr:col>116</xdr:col>
      <xdr:colOff>63500</xdr:colOff>
      <xdr:row>59</xdr:row>
      <xdr:rowOff>96789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0347"/>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94797</xdr:rowOff>
    </xdr:from>
    <xdr:to>
      <xdr:col>111</xdr:col>
      <xdr:colOff>177800</xdr:colOff>
      <xdr:row>59</xdr:row>
      <xdr:rowOff>96854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21034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96854</xdr:rowOff>
    </xdr:from>
    <xdr:to>
      <xdr:col>107</xdr:col>
      <xdr:colOff>50800</xdr:colOff>
      <xdr:row>59</xdr:row>
      <xdr:rowOff>96870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12404"/>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91400</xdr:rowOff>
    </xdr:from>
    <xdr:to>
      <xdr:col>102</xdr:col>
      <xdr:colOff>114300</xdr:colOff>
      <xdr:row>59</xdr:row>
      <xdr:rowOff>96870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06950"/>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45989</xdr:rowOff>
    </xdr:from>
    <xdr:to>
      <xdr:col>116</xdr:col>
      <xdr:colOff>114300</xdr:colOff>
      <xdr:row>59</xdr:row>
      <xdr:rowOff>147589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43997</xdr:rowOff>
    </xdr:from>
    <xdr:to>
      <xdr:col>112</xdr:col>
      <xdr:colOff>38100</xdr:colOff>
      <xdr:row>59</xdr:row>
      <xdr:rowOff>145597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136724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52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46054</xdr:rowOff>
    </xdr:from>
    <xdr:to>
      <xdr:col>107</xdr:col>
      <xdr:colOff>101600</xdr:colOff>
      <xdr:row>59</xdr:row>
      <xdr:rowOff>147654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138781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54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46070</xdr:rowOff>
    </xdr:from>
    <xdr:to>
      <xdr:col>102</xdr:col>
      <xdr:colOff>165100</xdr:colOff>
      <xdr:row>59</xdr:row>
      <xdr:rowOff>147670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138797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5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40600</xdr:rowOff>
    </xdr:from>
    <xdr:to>
      <xdr:col>98</xdr:col>
      <xdr:colOff>38100</xdr:colOff>
      <xdr:row>59</xdr:row>
      <xdr:rowOff>142200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133327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48778</xdr:rowOff>
    </xdr:from>
    <xdr:to>
      <xdr:col>116</xdr:col>
      <xdr:colOff>63500</xdr:colOff>
      <xdr:row>78</xdr:row>
      <xdr:rowOff>50333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421878"/>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24752</xdr:rowOff>
    </xdr:from>
    <xdr:to>
      <xdr:col>111</xdr:col>
      <xdr:colOff>177800</xdr:colOff>
      <xdr:row>78</xdr:row>
      <xdr:rowOff>48778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97852"/>
          <a:ext cx="8890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23385</xdr:rowOff>
    </xdr:from>
    <xdr:to>
      <xdr:col>107</xdr:col>
      <xdr:colOff>50800</xdr:colOff>
      <xdr:row>78</xdr:row>
      <xdr:rowOff>24752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396485"/>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23385</xdr:rowOff>
    </xdr:from>
    <xdr:to>
      <xdr:col>102</xdr:col>
      <xdr:colOff>114300</xdr:colOff>
      <xdr:row>78</xdr:row>
      <xdr:rowOff>25484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96485"/>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170983</xdr:rowOff>
    </xdr:from>
    <xdr:to>
      <xdr:col>116</xdr:col>
      <xdr:colOff>114300</xdr:colOff>
      <xdr:row>78</xdr:row>
      <xdr:rowOff>101133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7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85910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169428</xdr:rowOff>
    </xdr:from>
    <xdr:to>
      <xdr:col>112</xdr:col>
      <xdr:colOff>38100</xdr:colOff>
      <xdr:row>78</xdr:row>
      <xdr:rowOff>99578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90705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145402</xdr:rowOff>
    </xdr:from>
    <xdr:to>
      <xdr:col>107</xdr:col>
      <xdr:colOff>101600</xdr:colOff>
      <xdr:row>78</xdr:row>
      <xdr:rowOff>75552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66679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144035</xdr:rowOff>
    </xdr:from>
    <xdr:to>
      <xdr:col>102</xdr:col>
      <xdr:colOff>165100</xdr:colOff>
      <xdr:row>78</xdr:row>
      <xdr:rowOff>74185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65312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146134</xdr:rowOff>
    </xdr:from>
    <xdr:to>
      <xdr:col>98</xdr:col>
      <xdr:colOff>38100</xdr:colOff>
      <xdr:row>78</xdr:row>
      <xdr:rowOff>76284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67411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歳出決算総額は、住民一人当たりおよそ</a:t>
          </a:r>
          <a:r>
            <a:rPr kumimoji="1" lang="en-US" altLang="ja-JP" sz="1100">
              <a:solidFill>
                <a:schemeClr val="dk1"/>
              </a:solidFill>
              <a:effectLst/>
              <a:latin typeface="+mn-lt"/>
              <a:ea typeface="+mn-ea"/>
              <a:cs typeface="+mn-cs"/>
            </a:rPr>
            <a:t>1,235</a:t>
          </a:r>
          <a:r>
            <a:rPr kumimoji="1" lang="ja-JP" altLang="ja-JP" sz="1100">
              <a:solidFill>
                <a:schemeClr val="dk1"/>
              </a:solidFill>
              <a:effectLst/>
              <a:latin typeface="+mn-lt"/>
              <a:ea typeface="+mn-ea"/>
              <a:cs typeface="+mn-cs"/>
            </a:rPr>
            <a:t>千円と昨年度</a:t>
          </a:r>
          <a:r>
            <a:rPr kumimoji="1" lang="en-US" altLang="ja-JP" sz="1100">
              <a:solidFill>
                <a:schemeClr val="dk1"/>
              </a:solidFill>
              <a:effectLst/>
              <a:latin typeface="+mn-lt"/>
              <a:ea typeface="+mn-ea"/>
              <a:cs typeface="+mn-cs"/>
            </a:rPr>
            <a:t>1,104</a:t>
          </a:r>
          <a:r>
            <a:rPr kumimoji="1" lang="ja-JP" altLang="ja-JP" sz="1100">
              <a:solidFill>
                <a:schemeClr val="dk1"/>
              </a:solidFill>
              <a:effectLst/>
              <a:latin typeface="+mn-lt"/>
              <a:ea typeface="+mn-ea"/>
              <a:cs typeface="+mn-cs"/>
            </a:rPr>
            <a:t>千円に比べ</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千円の増なっている。</a:t>
          </a:r>
          <a:endParaRPr lang="ja-JP" altLang="ja-JP" sz="1400">
            <a:effectLst/>
          </a:endParaRPr>
        </a:p>
        <a:p>
          <a:r>
            <a:rPr kumimoji="1" lang="ja-JP" altLang="ja-JP" sz="1100">
              <a:solidFill>
                <a:schemeClr val="dk1"/>
              </a:solidFill>
              <a:effectLst/>
              <a:latin typeface="+mn-lt"/>
              <a:ea typeface="+mn-ea"/>
              <a:cs typeface="+mn-cs"/>
            </a:rPr>
            <a:t>　主要因として、普通建設事業の増と</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の増によるところが大きい。前者については</a:t>
          </a:r>
          <a:r>
            <a:rPr kumimoji="1" lang="ja-JP" altLang="en-US" sz="1100">
              <a:solidFill>
                <a:schemeClr val="dk1"/>
              </a:solidFill>
              <a:effectLst/>
              <a:latin typeface="+mn-lt"/>
              <a:ea typeface="+mn-ea"/>
              <a:cs typeface="+mn-cs"/>
            </a:rPr>
            <a:t>地域脱炭素移行・再エネ推進事業で</a:t>
          </a:r>
          <a:r>
            <a:rPr kumimoji="1" lang="en-US" altLang="ja-JP" sz="1100">
              <a:solidFill>
                <a:schemeClr val="dk1"/>
              </a:solidFill>
              <a:effectLst/>
              <a:latin typeface="+mn-lt"/>
              <a:ea typeface="+mn-ea"/>
              <a:cs typeface="+mn-cs"/>
            </a:rPr>
            <a:t>232</a:t>
          </a:r>
          <a:r>
            <a:rPr kumimoji="1" lang="ja-JP" altLang="en-US" sz="1100">
              <a:solidFill>
                <a:schemeClr val="dk1"/>
              </a:solidFill>
              <a:effectLst/>
              <a:latin typeface="+mn-lt"/>
              <a:ea typeface="+mn-ea"/>
              <a:cs typeface="+mn-cs"/>
            </a:rPr>
            <a:t>百万円増、日高中学校プール改築事業</a:t>
          </a:r>
          <a:r>
            <a:rPr kumimoji="1" lang="en-US" altLang="ja-JP" sz="1100">
              <a:solidFill>
                <a:sysClr val="windowText" lastClr="000000"/>
              </a:solidFill>
              <a:effectLst/>
              <a:latin typeface="+mn-lt"/>
              <a:ea typeface="+mn-ea"/>
              <a:cs typeface="+mn-cs"/>
            </a:rPr>
            <a:t>219</a:t>
          </a:r>
          <a:r>
            <a:rPr kumimoji="1" lang="ja-JP" altLang="en-US" sz="1100">
              <a:solidFill>
                <a:sysClr val="windowText" lastClr="000000"/>
              </a:solidFill>
              <a:effectLst/>
              <a:latin typeface="+mn-lt"/>
              <a:ea typeface="+mn-ea"/>
              <a:cs typeface="+mn-cs"/>
            </a:rPr>
            <a:t>百万増</a:t>
          </a:r>
          <a:r>
            <a:rPr kumimoji="1" lang="ja-JP" altLang="en-US" sz="1100" strike="noStrike" baseline="0">
              <a:solidFill>
                <a:sysClr val="windowText" lastClr="000000"/>
              </a:solidFill>
              <a:effectLst/>
              <a:latin typeface="+mn-lt"/>
              <a:ea typeface="+mn-ea"/>
              <a:cs typeface="+mn-cs"/>
            </a:rPr>
            <a:t>加</a:t>
          </a:r>
          <a:r>
            <a:rPr kumimoji="1" lang="ja-JP" altLang="en-US" sz="1100">
              <a:solidFill>
                <a:sysClr val="windowText" lastClr="000000"/>
              </a:solidFill>
              <a:effectLst/>
              <a:latin typeface="+mn-lt"/>
              <a:ea typeface="+mn-ea"/>
              <a:cs typeface="+mn-cs"/>
            </a:rPr>
            <a:t>等があり</a:t>
          </a:r>
          <a:r>
            <a:rPr kumimoji="1" lang="ja-JP" altLang="ja-JP" sz="1100">
              <a:solidFill>
                <a:sysClr val="windowText" lastClr="000000"/>
              </a:solidFill>
              <a:effectLst/>
              <a:latin typeface="+mn-lt"/>
              <a:ea typeface="+mn-ea"/>
              <a:cs typeface="+mn-cs"/>
            </a:rPr>
            <a:t>、後者については、</a:t>
          </a:r>
          <a:r>
            <a:rPr kumimoji="1" lang="ja-JP" altLang="en-US" sz="1100">
              <a:solidFill>
                <a:sysClr val="windowText" lastClr="000000"/>
              </a:solidFill>
              <a:effectLst/>
              <a:latin typeface="+mn-lt"/>
              <a:ea typeface="+mn-ea"/>
              <a:cs typeface="+mn-cs"/>
            </a:rPr>
            <a:t>クラウド化や標準化</a:t>
          </a:r>
          <a:r>
            <a:rPr kumimoji="1" lang="ja-JP" altLang="ja-JP" sz="1100">
              <a:solidFill>
                <a:sysClr val="windowText" lastClr="000000"/>
              </a:solidFill>
              <a:effectLst/>
              <a:latin typeface="+mn-lt"/>
              <a:ea typeface="+mn-ea"/>
              <a:cs typeface="+mn-cs"/>
            </a:rPr>
            <a:t>に伴</a:t>
          </a:r>
          <a:r>
            <a:rPr kumimoji="1" lang="ja-JP" altLang="en-US" sz="1100">
              <a:solidFill>
                <a:sysClr val="windowText" lastClr="000000"/>
              </a:solidFill>
              <a:effectLst/>
              <a:latin typeface="+mn-lt"/>
              <a:ea typeface="+mn-ea"/>
              <a:cs typeface="+mn-cs"/>
            </a:rPr>
            <a:t>うシステム改修費用等</a:t>
          </a:r>
          <a:r>
            <a:rPr kumimoji="1" lang="en-US" altLang="ja-JP" sz="1100">
              <a:solidFill>
                <a:sysClr val="windowText" lastClr="000000"/>
              </a:solidFill>
              <a:effectLst/>
              <a:latin typeface="+mn-lt"/>
              <a:ea typeface="+mn-ea"/>
              <a:cs typeface="+mn-cs"/>
            </a:rPr>
            <a:t>44</a:t>
          </a:r>
          <a:r>
            <a:rPr kumimoji="1" lang="ja-JP" altLang="en-US" sz="1100">
              <a:solidFill>
                <a:sysClr val="windowText" lastClr="000000"/>
              </a:solidFill>
              <a:effectLst/>
              <a:latin typeface="+mn-lt"/>
              <a:ea typeface="+mn-ea"/>
              <a:cs typeface="+mn-cs"/>
            </a:rPr>
            <a:t>百万円増加したことなどが挙げられる。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大型事業が予定されるため、引き続き高い値となってくる恐れがある。今後においても、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4,704
4,672
44.85
5,906,346
5,808,683
31,029
2,422,068
4,974,018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129727</xdr:rowOff>
    </xdr:from>
    <xdr:to>
      <xdr:col>24</xdr:col>
      <xdr:colOff>63500</xdr:colOff>
      <xdr:row>38</xdr:row>
      <xdr:rowOff>149773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44827"/>
          <a:ext cx="838200" cy="2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148930</xdr:rowOff>
    </xdr:from>
    <xdr:to>
      <xdr:col>19</xdr:col>
      <xdr:colOff>177800</xdr:colOff>
      <xdr:row>38</xdr:row>
      <xdr:rowOff>149773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64030"/>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148930</xdr:rowOff>
    </xdr:from>
    <xdr:to>
      <xdr:col>15</xdr:col>
      <xdr:colOff>50800</xdr:colOff>
      <xdr:row>38</xdr:row>
      <xdr:rowOff>159974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64030"/>
          <a:ext cx="8890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152573</xdr:rowOff>
    </xdr:from>
    <xdr:to>
      <xdr:col>10</xdr:col>
      <xdr:colOff>114300</xdr:colOff>
      <xdr:row>38</xdr:row>
      <xdr:rowOff>159974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67673"/>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78927</xdr:rowOff>
    </xdr:from>
    <xdr:to>
      <xdr:col>24</xdr:col>
      <xdr:colOff>114300</xdr:colOff>
      <xdr:row>39</xdr:row>
      <xdr:rowOff>9077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165304</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98973</xdr:rowOff>
    </xdr:from>
    <xdr:to>
      <xdr:col>20</xdr:col>
      <xdr:colOff>38100</xdr:colOff>
      <xdr:row>39</xdr:row>
      <xdr:rowOff>29123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20250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98130</xdr:rowOff>
    </xdr:from>
    <xdr:to>
      <xdr:col>15</xdr:col>
      <xdr:colOff>101600</xdr:colOff>
      <xdr:row>39</xdr:row>
      <xdr:rowOff>28280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19407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70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109174</xdr:rowOff>
    </xdr:from>
    <xdr:to>
      <xdr:col>10</xdr:col>
      <xdr:colOff>165100</xdr:colOff>
      <xdr:row>39</xdr:row>
      <xdr:rowOff>39324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30451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1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101773</xdr:rowOff>
    </xdr:from>
    <xdr:to>
      <xdr:col>6</xdr:col>
      <xdr:colOff>38100</xdr:colOff>
      <xdr:row>39</xdr:row>
      <xdr:rowOff>31923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23050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70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115671</xdr:rowOff>
    </xdr:from>
    <xdr:to>
      <xdr:col>24</xdr:col>
      <xdr:colOff>63500</xdr:colOff>
      <xdr:row>57</xdr:row>
      <xdr:rowOff>151131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88321"/>
          <a:ext cx="838200" cy="3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151131</xdr:rowOff>
    </xdr:from>
    <xdr:to>
      <xdr:col>19</xdr:col>
      <xdr:colOff>177800</xdr:colOff>
      <xdr:row>57</xdr:row>
      <xdr:rowOff>169908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3781"/>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107934</xdr:rowOff>
    </xdr:from>
    <xdr:to>
      <xdr:col>15</xdr:col>
      <xdr:colOff>50800</xdr:colOff>
      <xdr:row>57</xdr:row>
      <xdr:rowOff>169908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80584"/>
          <a:ext cx="889000" cy="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107934</xdr:rowOff>
    </xdr:from>
    <xdr:to>
      <xdr:col>10</xdr:col>
      <xdr:colOff>114300</xdr:colOff>
      <xdr:row>57</xdr:row>
      <xdr:rowOff>166993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80584"/>
          <a:ext cx="889000" cy="5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64871</xdr:rowOff>
    </xdr:from>
    <xdr:to>
      <xdr:col>24</xdr:col>
      <xdr:colOff>114300</xdr:colOff>
      <xdr:row>57</xdr:row>
      <xdr:rowOff>166471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43298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100331</xdr:rowOff>
    </xdr:from>
    <xdr:to>
      <xdr:col>20</xdr:col>
      <xdr:colOff>38100</xdr:colOff>
      <xdr:row>58</xdr:row>
      <xdr:rowOff>30481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21608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6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119108</xdr:rowOff>
    </xdr:from>
    <xdr:to>
      <xdr:col>15</xdr:col>
      <xdr:colOff>101600</xdr:colOff>
      <xdr:row>58</xdr:row>
      <xdr:rowOff>49258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40385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8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57134</xdr:rowOff>
    </xdr:from>
    <xdr:to>
      <xdr:col>10</xdr:col>
      <xdr:colOff>165100</xdr:colOff>
      <xdr:row>57</xdr:row>
      <xdr:rowOff>158734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2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149861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2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116193</xdr:rowOff>
    </xdr:from>
    <xdr:to>
      <xdr:col>6</xdr:col>
      <xdr:colOff>38100</xdr:colOff>
      <xdr:row>58</xdr:row>
      <xdr:rowOff>46343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37470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8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85158</xdr:rowOff>
    </xdr:from>
    <xdr:to>
      <xdr:col>24</xdr:col>
      <xdr:colOff>63500</xdr:colOff>
      <xdr:row>78</xdr:row>
      <xdr:rowOff>93881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58258"/>
          <a:ext cx="8382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93881</xdr:rowOff>
    </xdr:from>
    <xdr:to>
      <xdr:col>19</xdr:col>
      <xdr:colOff>177800</xdr:colOff>
      <xdr:row>78</xdr:row>
      <xdr:rowOff>145822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66981"/>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122320</xdr:rowOff>
    </xdr:from>
    <xdr:to>
      <xdr:col>15</xdr:col>
      <xdr:colOff>50800</xdr:colOff>
      <xdr:row>78</xdr:row>
      <xdr:rowOff>145822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95420"/>
          <a:ext cx="889000" cy="2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122320</xdr:rowOff>
    </xdr:from>
    <xdr:to>
      <xdr:col>10</xdr:col>
      <xdr:colOff>114300</xdr:colOff>
      <xdr:row>79</xdr:row>
      <xdr:rowOff>24371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95420"/>
          <a:ext cx="889000" cy="7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34358</xdr:rowOff>
    </xdr:from>
    <xdr:to>
      <xdr:col>24</xdr:col>
      <xdr:colOff>114300</xdr:colOff>
      <xdr:row>78</xdr:row>
      <xdr:rowOff>135958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120735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43081</xdr:rowOff>
    </xdr:from>
    <xdr:to>
      <xdr:col>20</xdr:col>
      <xdr:colOff>38100</xdr:colOff>
      <xdr:row>78</xdr:row>
      <xdr:rowOff>144681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135808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0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95022</xdr:rowOff>
    </xdr:from>
    <xdr:to>
      <xdr:col>15</xdr:col>
      <xdr:colOff>101600</xdr:colOff>
      <xdr:row>79</xdr:row>
      <xdr:rowOff>25172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16299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71520</xdr:rowOff>
    </xdr:from>
    <xdr:to>
      <xdr:col>10</xdr:col>
      <xdr:colOff>165100</xdr:colOff>
      <xdr:row>79</xdr:row>
      <xdr:rowOff>1670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164247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3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145021</xdr:rowOff>
    </xdr:from>
    <xdr:to>
      <xdr:col>6</xdr:col>
      <xdr:colOff>38100</xdr:colOff>
      <xdr:row>79</xdr:row>
      <xdr:rowOff>75171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1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1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159846</xdr:rowOff>
    </xdr:from>
    <xdr:to>
      <xdr:col>24</xdr:col>
      <xdr:colOff>63500</xdr:colOff>
      <xdr:row>98</xdr:row>
      <xdr:rowOff>90030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0496"/>
          <a:ext cx="838200" cy="10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90030</xdr:rowOff>
    </xdr:from>
    <xdr:to>
      <xdr:col>19</xdr:col>
      <xdr:colOff>177800</xdr:colOff>
      <xdr:row>98</xdr:row>
      <xdr:rowOff>104000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921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98050</xdr:rowOff>
    </xdr:from>
    <xdr:to>
      <xdr:col>15</xdr:col>
      <xdr:colOff>50800</xdr:colOff>
      <xdr:row>98</xdr:row>
      <xdr:rowOff>104000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00150"/>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98050</xdr:rowOff>
    </xdr:from>
    <xdr:to>
      <xdr:col>10</xdr:col>
      <xdr:colOff>114300</xdr:colOff>
      <xdr:row>98</xdr:row>
      <xdr:rowOff>120675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0150"/>
          <a:ext cx="889000" cy="2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109046</xdr:rowOff>
    </xdr:from>
    <xdr:to>
      <xdr:col>24</xdr:col>
      <xdr:colOff>114300</xdr:colOff>
      <xdr:row>98</xdr:row>
      <xdr:rowOff>39196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87473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39230</xdr:rowOff>
    </xdr:from>
    <xdr:to>
      <xdr:col>20</xdr:col>
      <xdr:colOff>38100</xdr:colOff>
      <xdr:row>98</xdr:row>
      <xdr:rowOff>140830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131957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53200</xdr:rowOff>
    </xdr:from>
    <xdr:to>
      <xdr:col>15</xdr:col>
      <xdr:colOff>101600</xdr:colOff>
      <xdr:row>98</xdr:row>
      <xdr:rowOff>154800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145927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47250</xdr:rowOff>
    </xdr:from>
    <xdr:to>
      <xdr:col>10</xdr:col>
      <xdr:colOff>165100</xdr:colOff>
      <xdr:row>98</xdr:row>
      <xdr:rowOff>148850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139977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69875</xdr:rowOff>
    </xdr:from>
    <xdr:to>
      <xdr:col>6</xdr:col>
      <xdr:colOff>38100</xdr:colOff>
      <xdr:row>99</xdr:row>
      <xdr:rowOff>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162602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6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141403</xdr:rowOff>
    </xdr:from>
    <xdr:to>
      <xdr:col>55</xdr:col>
      <xdr:colOff>0</xdr:colOff>
      <xdr:row>58</xdr:row>
      <xdr:rowOff>147710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85503"/>
          <a:ext cx="8382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147710</xdr:rowOff>
    </xdr:from>
    <xdr:to>
      <xdr:col>50</xdr:col>
      <xdr:colOff>114300</xdr:colOff>
      <xdr:row>58</xdr:row>
      <xdr:rowOff>157883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1810"/>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138013</xdr:rowOff>
    </xdr:from>
    <xdr:to>
      <xdr:col>45</xdr:col>
      <xdr:colOff>177800</xdr:colOff>
      <xdr:row>58</xdr:row>
      <xdr:rowOff>157883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2113"/>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138013</xdr:rowOff>
    </xdr:from>
    <xdr:to>
      <xdr:col>41</xdr:col>
      <xdr:colOff>50800</xdr:colOff>
      <xdr:row>58</xdr:row>
      <xdr:rowOff>157289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2113"/>
          <a:ext cx="889000" cy="1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90603</xdr:rowOff>
    </xdr:from>
    <xdr:to>
      <xdr:col>55</xdr:col>
      <xdr:colOff>50800</xdr:colOff>
      <xdr:row>59</xdr:row>
      <xdr:rowOff>20753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5530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96910</xdr:rowOff>
    </xdr:from>
    <xdr:to>
      <xdr:col>50</xdr:col>
      <xdr:colOff>165100</xdr:colOff>
      <xdr:row>59</xdr:row>
      <xdr:rowOff>27060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18187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107083</xdr:rowOff>
    </xdr:from>
    <xdr:to>
      <xdr:col>46</xdr:col>
      <xdr:colOff>38100</xdr:colOff>
      <xdr:row>59</xdr:row>
      <xdr:rowOff>37233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28360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87213</xdr:rowOff>
    </xdr:from>
    <xdr:to>
      <xdr:col>41</xdr:col>
      <xdr:colOff>101600</xdr:colOff>
      <xdr:row>59</xdr:row>
      <xdr:rowOff>17363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106489</xdr:rowOff>
    </xdr:from>
    <xdr:to>
      <xdr:col>36</xdr:col>
      <xdr:colOff>165100</xdr:colOff>
      <xdr:row>59</xdr:row>
      <xdr:rowOff>36639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27766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74459</xdr:rowOff>
    </xdr:from>
    <xdr:to>
      <xdr:col>55</xdr:col>
      <xdr:colOff>0</xdr:colOff>
      <xdr:row>79</xdr:row>
      <xdr:rowOff>79711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619009"/>
          <a:ext cx="8382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74459</xdr:rowOff>
    </xdr:from>
    <xdr:to>
      <xdr:col>50</xdr:col>
      <xdr:colOff>114300</xdr:colOff>
      <xdr:row>79</xdr:row>
      <xdr:rowOff>91039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619009"/>
          <a:ext cx="8890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90695</xdr:rowOff>
    </xdr:from>
    <xdr:to>
      <xdr:col>45</xdr:col>
      <xdr:colOff>177800</xdr:colOff>
      <xdr:row>79</xdr:row>
      <xdr:rowOff>91039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635245"/>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90695</xdr:rowOff>
    </xdr:from>
    <xdr:to>
      <xdr:col>41</xdr:col>
      <xdr:colOff>50800</xdr:colOff>
      <xdr:row>79</xdr:row>
      <xdr:rowOff>90720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635245"/>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28911</xdr:rowOff>
    </xdr:from>
    <xdr:to>
      <xdr:col>55</xdr:col>
      <xdr:colOff>50800</xdr:colOff>
      <xdr:row>79</xdr:row>
      <xdr:rowOff>130511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115288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23659</xdr:rowOff>
    </xdr:from>
    <xdr:to>
      <xdr:col>50</xdr:col>
      <xdr:colOff>165100</xdr:colOff>
      <xdr:row>79</xdr:row>
      <xdr:rowOff>125259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116386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40239</xdr:rowOff>
    </xdr:from>
    <xdr:to>
      <xdr:col>46</xdr:col>
      <xdr:colOff>38100</xdr:colOff>
      <xdr:row>79</xdr:row>
      <xdr:rowOff>141839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8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132966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39895</xdr:rowOff>
    </xdr:from>
    <xdr:to>
      <xdr:col>41</xdr:col>
      <xdr:colOff>101600</xdr:colOff>
      <xdr:row>79</xdr:row>
      <xdr:rowOff>141495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8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132622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39920</xdr:rowOff>
    </xdr:from>
    <xdr:to>
      <xdr:col>36</xdr:col>
      <xdr:colOff>165100</xdr:colOff>
      <xdr:row>79</xdr:row>
      <xdr:rowOff>141520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132647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69267</xdr:rowOff>
    </xdr:from>
    <xdr:to>
      <xdr:col>55</xdr:col>
      <xdr:colOff>0</xdr:colOff>
      <xdr:row>98</xdr:row>
      <xdr:rowOff>84784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71367"/>
          <a:ext cx="8382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69267</xdr:rowOff>
    </xdr:from>
    <xdr:to>
      <xdr:col>50</xdr:col>
      <xdr:colOff>114300</xdr:colOff>
      <xdr:row>98</xdr:row>
      <xdr:rowOff>81660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1367"/>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54240</xdr:rowOff>
    </xdr:from>
    <xdr:to>
      <xdr:col>45</xdr:col>
      <xdr:colOff>177800</xdr:colOff>
      <xdr:row>98</xdr:row>
      <xdr:rowOff>81660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6340"/>
          <a:ext cx="8890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54240</xdr:rowOff>
    </xdr:from>
    <xdr:to>
      <xdr:col>41</xdr:col>
      <xdr:colOff>50800</xdr:colOff>
      <xdr:row>98</xdr:row>
      <xdr:rowOff>68135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56340"/>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33984</xdr:rowOff>
    </xdr:from>
    <xdr:to>
      <xdr:col>55</xdr:col>
      <xdr:colOff>50800</xdr:colOff>
      <xdr:row>98</xdr:row>
      <xdr:rowOff>135584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18467</xdr:rowOff>
    </xdr:from>
    <xdr:to>
      <xdr:col>50</xdr:col>
      <xdr:colOff>165100</xdr:colOff>
      <xdr:row>98</xdr:row>
      <xdr:rowOff>120067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111194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30860</xdr:rowOff>
    </xdr:from>
    <xdr:to>
      <xdr:col>46</xdr:col>
      <xdr:colOff>38100</xdr:colOff>
      <xdr:row>98</xdr:row>
      <xdr:rowOff>132460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123587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3440</xdr:rowOff>
    </xdr:from>
    <xdr:to>
      <xdr:col>41</xdr:col>
      <xdr:colOff>101600</xdr:colOff>
      <xdr:row>98</xdr:row>
      <xdr:rowOff>105040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96167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89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17335</xdr:rowOff>
    </xdr:from>
    <xdr:to>
      <xdr:col>36</xdr:col>
      <xdr:colOff>165100</xdr:colOff>
      <xdr:row>98</xdr:row>
      <xdr:rowOff>118935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110062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8049</xdr:rowOff>
    </xdr:from>
    <xdr:to>
      <xdr:col>85</xdr:col>
      <xdr:colOff>127000</xdr:colOff>
      <xdr:row>38</xdr:row>
      <xdr:rowOff>61023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23149"/>
          <a:ext cx="838200" cy="5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8049</xdr:rowOff>
    </xdr:from>
    <xdr:to>
      <xdr:col>81</xdr:col>
      <xdr:colOff>50800</xdr:colOff>
      <xdr:row>38</xdr:row>
      <xdr:rowOff>45978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23149"/>
          <a:ext cx="8890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128887</xdr:rowOff>
    </xdr:from>
    <xdr:to>
      <xdr:col>76</xdr:col>
      <xdr:colOff>114300</xdr:colOff>
      <xdr:row>38</xdr:row>
      <xdr:rowOff>45978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72537"/>
          <a:ext cx="889000" cy="8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128887</xdr:rowOff>
    </xdr:from>
    <xdr:to>
      <xdr:col>71</xdr:col>
      <xdr:colOff>177800</xdr:colOff>
      <xdr:row>38</xdr:row>
      <xdr:rowOff>84303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2537"/>
          <a:ext cx="889000" cy="12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10223</xdr:rowOff>
    </xdr:from>
    <xdr:to>
      <xdr:col>85</xdr:col>
      <xdr:colOff>177800</xdr:colOff>
      <xdr:row>38</xdr:row>
      <xdr:rowOff>111823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96600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128699</xdr:rowOff>
    </xdr:from>
    <xdr:to>
      <xdr:col>81</xdr:col>
      <xdr:colOff>101600</xdr:colOff>
      <xdr:row>38</xdr:row>
      <xdr:rowOff>58849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49976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166628</xdr:rowOff>
    </xdr:from>
    <xdr:to>
      <xdr:col>76</xdr:col>
      <xdr:colOff>165100</xdr:colOff>
      <xdr:row>38</xdr:row>
      <xdr:rowOff>96778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87905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78087</xdr:rowOff>
    </xdr:from>
    <xdr:to>
      <xdr:col>72</xdr:col>
      <xdr:colOff>38100</xdr:colOff>
      <xdr:row>38</xdr:row>
      <xdr:rowOff>8237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24764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33503</xdr:rowOff>
    </xdr:from>
    <xdr:to>
      <xdr:col>67</xdr:col>
      <xdr:colOff>101600</xdr:colOff>
      <xdr:row>38</xdr:row>
      <xdr:rowOff>135103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126230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148806</xdr:rowOff>
    </xdr:from>
    <xdr:to>
      <xdr:col>85</xdr:col>
      <xdr:colOff>127000</xdr:colOff>
      <xdr:row>58</xdr:row>
      <xdr:rowOff>80792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21456"/>
          <a:ext cx="838200" cy="10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80792</xdr:rowOff>
    </xdr:from>
    <xdr:to>
      <xdr:col>81</xdr:col>
      <xdr:colOff>50800</xdr:colOff>
      <xdr:row>58</xdr:row>
      <xdr:rowOff>81205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24892"/>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79304</xdr:rowOff>
    </xdr:from>
    <xdr:to>
      <xdr:col>76</xdr:col>
      <xdr:colOff>114300</xdr:colOff>
      <xdr:row>58</xdr:row>
      <xdr:rowOff>81205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23404"/>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71972</xdr:rowOff>
    </xdr:from>
    <xdr:to>
      <xdr:col>71</xdr:col>
      <xdr:colOff>177800</xdr:colOff>
      <xdr:row>58</xdr:row>
      <xdr:rowOff>79304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6072"/>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98006</xdr:rowOff>
    </xdr:from>
    <xdr:to>
      <xdr:col>85</xdr:col>
      <xdr:colOff>177800</xdr:colOff>
      <xdr:row>58</xdr:row>
      <xdr:rowOff>28156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12933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29992</xdr:rowOff>
    </xdr:from>
    <xdr:to>
      <xdr:col>81</xdr:col>
      <xdr:colOff>101600</xdr:colOff>
      <xdr:row>58</xdr:row>
      <xdr:rowOff>131592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122719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30405</xdr:rowOff>
    </xdr:from>
    <xdr:to>
      <xdr:col>76</xdr:col>
      <xdr:colOff>165100</xdr:colOff>
      <xdr:row>58</xdr:row>
      <xdr:rowOff>132005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123132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28504</xdr:rowOff>
    </xdr:from>
    <xdr:to>
      <xdr:col>72</xdr:col>
      <xdr:colOff>38100</xdr:colOff>
      <xdr:row>58</xdr:row>
      <xdr:rowOff>130104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121231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21172</xdr:rowOff>
    </xdr:from>
    <xdr:to>
      <xdr:col>67</xdr:col>
      <xdr:colOff>101600</xdr:colOff>
      <xdr:row>58</xdr:row>
      <xdr:rowOff>122772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113899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18191</xdr:rowOff>
    </xdr:from>
    <xdr:to>
      <xdr:col>85</xdr:col>
      <xdr:colOff>127000</xdr:colOff>
      <xdr:row>79</xdr:row>
      <xdr:rowOff>35615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2741"/>
          <a:ext cx="83820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18191</xdr:rowOff>
    </xdr:from>
    <xdr:to>
      <xdr:col>81</xdr:col>
      <xdr:colOff>50800</xdr:colOff>
      <xdr:row>79</xdr:row>
      <xdr:rowOff>35238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2741"/>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17365</xdr:rowOff>
    </xdr:from>
    <xdr:to>
      <xdr:col>76</xdr:col>
      <xdr:colOff>114300</xdr:colOff>
      <xdr:row>79</xdr:row>
      <xdr:rowOff>35238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1915"/>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1381</xdr:rowOff>
    </xdr:from>
    <xdr:to>
      <xdr:col>71</xdr:col>
      <xdr:colOff>177800</xdr:colOff>
      <xdr:row>79</xdr:row>
      <xdr:rowOff>17365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45931"/>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156265</xdr:rowOff>
    </xdr:from>
    <xdr:to>
      <xdr:col>85</xdr:col>
      <xdr:colOff>177800</xdr:colOff>
      <xdr:row>79</xdr:row>
      <xdr:rowOff>86415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138841</xdr:rowOff>
    </xdr:from>
    <xdr:to>
      <xdr:col>81</xdr:col>
      <xdr:colOff>101600</xdr:colOff>
      <xdr:row>79</xdr:row>
      <xdr:rowOff>68991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60118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155888</xdr:rowOff>
    </xdr:from>
    <xdr:to>
      <xdr:col>76</xdr:col>
      <xdr:colOff>165100</xdr:colOff>
      <xdr:row>79</xdr:row>
      <xdr:rowOff>86038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77165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138015</xdr:rowOff>
    </xdr:from>
    <xdr:to>
      <xdr:col>72</xdr:col>
      <xdr:colOff>38100</xdr:colOff>
      <xdr:row>79</xdr:row>
      <xdr:rowOff>68165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59292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122031</xdr:rowOff>
    </xdr:from>
    <xdr:to>
      <xdr:col>67</xdr:col>
      <xdr:colOff>101600</xdr:colOff>
      <xdr:row>79</xdr:row>
      <xdr:rowOff>52181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43308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8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2634</xdr:rowOff>
    </xdr:from>
    <xdr:to>
      <xdr:col>85</xdr:col>
      <xdr:colOff>127000</xdr:colOff>
      <xdr:row>98</xdr:row>
      <xdr:rowOff>13430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04734"/>
          <a:ext cx="8382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158293</xdr:rowOff>
    </xdr:from>
    <xdr:to>
      <xdr:col>81</xdr:col>
      <xdr:colOff>50800</xdr:colOff>
      <xdr:row>98</xdr:row>
      <xdr:rowOff>2634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88943"/>
          <a:ext cx="889000" cy="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143737</xdr:rowOff>
    </xdr:from>
    <xdr:to>
      <xdr:col>76</xdr:col>
      <xdr:colOff>114300</xdr:colOff>
      <xdr:row>97</xdr:row>
      <xdr:rowOff>158293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74387"/>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143737</xdr:rowOff>
    </xdr:from>
    <xdr:to>
      <xdr:col>71</xdr:col>
      <xdr:colOff>177800</xdr:colOff>
      <xdr:row>98</xdr:row>
      <xdr:rowOff>38839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74387"/>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134080</xdr:rowOff>
    </xdr:from>
    <xdr:to>
      <xdr:col>85</xdr:col>
      <xdr:colOff>177800</xdr:colOff>
      <xdr:row>98</xdr:row>
      <xdr:rowOff>64230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112507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123284</xdr:rowOff>
    </xdr:from>
    <xdr:to>
      <xdr:col>81</xdr:col>
      <xdr:colOff>101600</xdr:colOff>
      <xdr:row>98</xdr:row>
      <xdr:rowOff>53434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44561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4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107493</xdr:rowOff>
    </xdr:from>
    <xdr:to>
      <xdr:col>76</xdr:col>
      <xdr:colOff>165100</xdr:colOff>
      <xdr:row>98</xdr:row>
      <xdr:rowOff>37643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28770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3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92937</xdr:rowOff>
    </xdr:from>
    <xdr:to>
      <xdr:col>72</xdr:col>
      <xdr:colOff>38100</xdr:colOff>
      <xdr:row>98</xdr:row>
      <xdr:rowOff>23087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14214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1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159489</xdr:rowOff>
    </xdr:from>
    <xdr:to>
      <xdr:col>67</xdr:col>
      <xdr:colOff>101600</xdr:colOff>
      <xdr:row>98</xdr:row>
      <xdr:rowOff>89639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全体的には類似団体より下回る結果となったが、県平均や全国平均と比べる</a:t>
          </a:r>
          <a:r>
            <a:rPr kumimoji="1" lang="ja-JP" altLang="ja-JP" sz="1100">
              <a:solidFill>
                <a:schemeClr val="tx1"/>
              </a:solidFill>
              <a:effectLst/>
              <a:latin typeface="+mn-lt"/>
              <a:ea typeface="+mn-ea"/>
              <a:cs typeface="+mn-cs"/>
            </a:rPr>
            <a:t>と</a:t>
          </a:r>
          <a:r>
            <a:rPr kumimoji="1" lang="ja-JP" altLang="en-US" sz="1100" strike="noStrike" baseline="0">
              <a:solidFill>
                <a:schemeClr val="tx1"/>
              </a:solidFill>
              <a:effectLst/>
              <a:latin typeface="+mn-lt"/>
              <a:ea typeface="+mn-ea"/>
              <a:cs typeface="+mn-cs"/>
            </a:rPr>
            <a:t>民生費と商工費を除き、</a:t>
          </a:r>
          <a:r>
            <a:rPr kumimoji="1" lang="ja-JP" altLang="ja-JP" sz="1100">
              <a:solidFill>
                <a:schemeClr val="dk1"/>
              </a:solidFill>
              <a:effectLst/>
              <a:latin typeface="+mn-lt"/>
              <a:ea typeface="+mn-ea"/>
              <a:cs typeface="+mn-cs"/>
            </a:rPr>
            <a:t>一人あたりのコストが大きいことがわかる。人口に対してインフラ整備等の箇所が多いため、住民一人あたりの負担が割高となってきている。</a:t>
          </a:r>
          <a:endParaRPr lang="ja-JP" altLang="ja-JP" sz="1400">
            <a:effectLst/>
          </a:endParaRPr>
        </a:p>
        <a:p>
          <a:r>
            <a:rPr kumimoji="1" lang="ja-JP" altLang="ja-JP" sz="1100">
              <a:solidFill>
                <a:schemeClr val="dk1"/>
              </a:solidFill>
              <a:effectLst/>
              <a:latin typeface="+mn-lt"/>
              <a:ea typeface="+mn-ea"/>
              <a:cs typeface="+mn-cs"/>
            </a:rPr>
            <a:t>今後も公共施設等総合管理計画に基づき施設の長寿命化や統廃合等を推進していき、費用を抑制し住民一人あたりのコストを抑えていく必要性がある。</a:t>
          </a:r>
          <a:endParaRPr lang="ja-JP" altLang="ja-JP" sz="1400">
            <a:effectLst/>
          </a:endParaRPr>
        </a:p>
        <a:p>
          <a:r>
            <a:rPr kumimoji="1" lang="ja-JP" altLang="ja-JP" sz="1100">
              <a:solidFill>
                <a:schemeClr val="dk1"/>
              </a:solidFill>
              <a:effectLst/>
              <a:latin typeface="+mn-lt"/>
              <a:ea typeface="+mn-ea"/>
              <a:cs typeface="+mn-cs"/>
            </a:rPr>
            <a:t>また目的別毎での特徴では以下が挙げられる。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では、地域脱炭素移行・再エネ推進事業で</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百万円増があったことにより大きく増加している。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教育費では</a:t>
          </a:r>
          <a:r>
            <a:rPr kumimoji="1" lang="ja-JP" altLang="ja-JP" sz="1100">
              <a:solidFill>
                <a:schemeClr val="dk1"/>
              </a:solidFill>
              <a:effectLst/>
              <a:latin typeface="+mn-lt"/>
              <a:ea typeface="+mn-ea"/>
              <a:cs typeface="+mn-cs"/>
            </a:rPr>
            <a:t>日高中学校プール改築事業</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百万増</a:t>
          </a:r>
          <a:r>
            <a:rPr kumimoji="1" lang="ja-JP" altLang="en-US" sz="1100">
              <a:solidFill>
                <a:schemeClr val="dk1"/>
              </a:solidFill>
              <a:effectLst/>
              <a:latin typeface="+mn-lt"/>
              <a:ea typeface="+mn-ea"/>
              <a:cs typeface="+mn-cs"/>
            </a:rPr>
            <a:t>があったことにより大きく増加している。</a:t>
          </a:r>
          <a:endParaRPr lang="ja-JP" altLang="ja-JP">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元年度は、基金を取り崩して実施される事業費の減により、</a:t>
          </a:r>
          <a:r>
            <a:rPr kumimoji="1" lang="en-US" altLang="ja-JP" sz="1100">
              <a:solidFill>
                <a:schemeClr val="dk1"/>
              </a:solidFill>
              <a:effectLst/>
              <a:latin typeface="+mn-lt"/>
              <a:ea typeface="+mn-ea"/>
              <a:cs typeface="+mn-cs"/>
            </a:rPr>
            <a:t>14.97%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年度は、一般財源歳入増により取崩しが不要となり</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元から横ばい、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年度は、取崩しが不要となり、剰余金の積み立てが行えたことから</a:t>
          </a:r>
          <a:r>
            <a:rPr kumimoji="1" lang="en-US" altLang="ja-JP" sz="1100">
              <a:solidFill>
                <a:schemeClr val="dk1"/>
              </a:solidFill>
              <a:effectLst/>
              <a:latin typeface="+mn-lt"/>
              <a:ea typeface="+mn-ea"/>
              <a:cs typeface="+mn-cs"/>
            </a:rPr>
            <a:t>16.67%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23.47</a:t>
          </a:r>
          <a:r>
            <a:rPr kumimoji="1" lang="ja-JP" altLang="ja-JP" sz="1100">
              <a:solidFill>
                <a:schemeClr val="dk1"/>
              </a:solidFill>
              <a:effectLst/>
              <a:latin typeface="+mn-lt"/>
              <a:ea typeface="+mn-ea"/>
              <a:cs typeface="+mn-cs"/>
            </a:rPr>
            <a:t>％と</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している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年度の実質収支</a:t>
          </a:r>
          <a:r>
            <a:rPr kumimoji="1" lang="en-US" altLang="ja-JP" sz="1100">
              <a:solidFill>
                <a:schemeClr val="dk1"/>
              </a:solidFill>
              <a:effectLst/>
              <a:latin typeface="+mn-lt"/>
              <a:ea typeface="+mn-ea"/>
              <a:cs typeface="+mn-cs"/>
            </a:rPr>
            <a:t>6.14</a:t>
          </a:r>
          <a:r>
            <a:rPr kumimoji="1" lang="ja-JP" altLang="ja-JP" sz="1100">
              <a:solidFill>
                <a:schemeClr val="dk1"/>
              </a:solidFill>
              <a:effectLst/>
              <a:latin typeface="+mn-lt"/>
              <a:ea typeface="+mn-ea"/>
              <a:cs typeface="+mn-cs"/>
            </a:rPr>
            <a:t>％については、逓次繰越が終了となり、翌年度に繰り越すべき財源が大幅減となったことが主要因であ</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年度と</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６年度は横ばいとなっている</a:t>
          </a:r>
          <a:r>
            <a:rPr kumimoji="1" lang="ja-JP" altLang="ja-JP" sz="1100">
              <a:solidFill>
                <a:schemeClr val="dk1"/>
              </a:solidFill>
              <a:effectLst/>
              <a:latin typeface="+mn-lt"/>
              <a:ea typeface="+mn-ea"/>
              <a:cs typeface="+mn-cs"/>
            </a:rPr>
            <a:t>。今後予定されている大型事業の影響により実質収支の上昇・下落が予想されるが、計画的な財政運営により収支の均衡を図っていく必要がある。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高知県日高村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年度にかけて庁舎建設や簡易水道特別会計が公営企業会計に移行して事等の特殊要因で変動が大きくあったが令和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年度とほぼ横ばいとなっている。</a:t>
          </a:r>
          <a:r>
            <a:rPr kumimoji="1" lang="ja-JP" altLang="ja-JP" sz="1100">
              <a:solidFill>
                <a:schemeClr val="dk1"/>
              </a:solidFill>
              <a:effectLst/>
              <a:latin typeface="+mn-lt"/>
              <a:ea typeface="+mn-ea"/>
              <a:cs typeface="+mn-cs"/>
            </a:rPr>
            <a:t>その他の近年の変化としては</a:t>
          </a:r>
          <a:endParaRPr lang="ja-JP" altLang="ja-JP" sz="1400">
            <a:effectLst/>
          </a:endParaRPr>
        </a:p>
        <a:p>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年度にて庁舎建設にかかる逓次繰越会計が終了となった為剰余金増により黒字額が大きく増えている。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・簡易水道特別会計・・・</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年度にて特別会計が終了となり、基金の取り崩し等により大幅な黒字額となっている。</a:t>
          </a:r>
          <a:endParaRPr lang="ja-JP" altLang="ja-JP" sz="1400">
            <a:effectLst/>
          </a:endParaRPr>
        </a:p>
        <a:p>
          <a:r>
            <a:rPr kumimoji="1" lang="ja-JP" altLang="ja-JP" sz="1100">
              <a:solidFill>
                <a:schemeClr val="dk1"/>
              </a:solidFill>
              <a:effectLst/>
              <a:latin typeface="+mn-lt"/>
              <a:ea typeface="+mn-ea"/>
              <a:cs typeface="+mn-cs"/>
            </a:rPr>
            <a:t>　以上、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5906346</v>
      </c>
      <c r="BO4" s="449"/>
      <c r="BP4" s="449"/>
      <c r="BQ4" s="449"/>
      <c r="BR4" s="449"/>
      <c r="BS4" s="449"/>
      <c r="BT4" s="449"/>
      <c r="BU4" s="450"/>
      <c r="BV4" s="448">
        <v>5402662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v>
      </c>
      <c r="CU4" s="589"/>
      <c r="CV4" s="589"/>
      <c r="CW4" s="589"/>
      <c r="CX4" s="589"/>
      <c r="CY4" s="589"/>
      <c r="CZ4" s="589"/>
      <c r="DA4" s="590"/>
      <c r="DB4" s="588">
        <v>1.3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5808683</v>
      </c>
      <c r="BO5" s="420"/>
      <c r="BP5" s="420"/>
      <c r="BQ5" s="420"/>
      <c r="BR5" s="420"/>
      <c r="BS5" s="420"/>
      <c r="BT5" s="420"/>
      <c r="BU5" s="421"/>
      <c r="BV5" s="419">
        <v>5306978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87.2</v>
      </c>
      <c r="CU5" s="417"/>
      <c r="CV5" s="417"/>
      <c r="CW5" s="417"/>
      <c r="CX5" s="417"/>
      <c r="CY5" s="417"/>
      <c r="CZ5" s="417"/>
      <c r="DA5" s="418"/>
      <c r="DB5" s="416">
        <v>82.6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97663</v>
      </c>
      <c r="BO6" s="420"/>
      <c r="BP6" s="420"/>
      <c r="BQ6" s="420"/>
      <c r="BR6" s="420"/>
      <c r="BS6" s="420"/>
      <c r="BT6" s="420"/>
      <c r="BU6" s="421"/>
      <c r="BV6" s="419">
        <v>95684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87.4</v>
      </c>
      <c r="CU6" s="563"/>
      <c r="CV6" s="563"/>
      <c r="CW6" s="563"/>
      <c r="CX6" s="563"/>
      <c r="CY6" s="563"/>
      <c r="CZ6" s="563"/>
      <c r="DA6" s="564"/>
      <c r="DB6" s="562">
        <v>83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66634</v>
      </c>
      <c r="BO7" s="420"/>
      <c r="BP7" s="420"/>
      <c r="BQ7" s="420"/>
      <c r="BR7" s="420"/>
      <c r="BS7" s="420"/>
      <c r="BT7" s="420"/>
      <c r="BU7" s="421"/>
      <c r="BV7" s="419">
        <v>65142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2422068</v>
      </c>
      <c r="CU7" s="420"/>
      <c r="CV7" s="420"/>
      <c r="CW7" s="420"/>
      <c r="CX7" s="420"/>
      <c r="CY7" s="420"/>
      <c r="CZ7" s="420"/>
      <c r="DA7" s="421"/>
      <c r="DB7" s="419">
        <v>2348238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31029</v>
      </c>
      <c r="BO8" s="420"/>
      <c r="BP8" s="420"/>
      <c r="BQ8" s="420"/>
      <c r="BR8" s="420"/>
      <c r="BS8" s="420"/>
      <c r="BT8" s="420"/>
      <c r="BU8" s="421"/>
      <c r="BV8" s="419">
        <v>30542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4812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487</v>
      </c>
      <c r="BO9" s="420"/>
      <c r="BP9" s="420"/>
      <c r="BQ9" s="420"/>
      <c r="BR9" s="420"/>
      <c r="BS9" s="420"/>
      <c r="BT9" s="420"/>
      <c r="BU9" s="421"/>
      <c r="BV9" s="419">
        <v>-108721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v>
      </c>
      <c r="CU9" s="417"/>
      <c r="CV9" s="417"/>
      <c r="CW9" s="417"/>
      <c r="CX9" s="417"/>
      <c r="CY9" s="417"/>
      <c r="CZ9" s="417"/>
      <c r="DA9" s="418"/>
      <c r="DB9" s="416">
        <v>16.899999999999999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5030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122829</v>
      </c>
      <c r="BO10" s="420"/>
      <c r="BP10" s="420"/>
      <c r="BQ10" s="420"/>
      <c r="BR10" s="420"/>
      <c r="BS10" s="420"/>
      <c r="BT10" s="420"/>
      <c r="BU10" s="421"/>
      <c r="BV10" s="419">
        <v>72087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100000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4704</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38617</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4672</v>
      </c>
      <c r="S13" s="507"/>
      <c r="T13" s="507"/>
      <c r="U13" s="507"/>
      <c r="V13" s="508"/>
      <c r="W13" s="509" t="s">
        <v>130</v>
      </c>
      <c r="X13" s="405"/>
      <c r="Y13" s="405"/>
      <c r="Z13" s="405"/>
      <c r="AA13" s="405"/>
      <c r="AB13" s="406"/>
      <c r="AC13" s="372">
        <v>230</v>
      </c>
      <c r="AD13" s="373"/>
      <c r="AE13" s="373"/>
      <c r="AF13" s="373"/>
      <c r="AG13" s="374"/>
      <c r="AH13" s="372">
        <v>255</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84699</v>
      </c>
      <c r="BO13" s="420"/>
      <c r="BP13" s="420"/>
      <c r="BQ13" s="420"/>
      <c r="BR13" s="420"/>
      <c r="BS13" s="420"/>
      <c r="BT13" s="420"/>
      <c r="BU13" s="421"/>
      <c r="BV13" s="419">
        <v>63366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9.3000000000000007</v>
      </c>
      <c r="CU13" s="417"/>
      <c r="CV13" s="417"/>
      <c r="CW13" s="417"/>
      <c r="CX13" s="417"/>
      <c r="CY13" s="417"/>
      <c r="CZ13" s="417"/>
      <c r="DA13" s="418"/>
      <c r="DB13" s="416">
        <v>7.9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4807</v>
      </c>
      <c r="S14" s="507"/>
      <c r="T14" s="507"/>
      <c r="U14" s="507"/>
      <c r="V14" s="508"/>
      <c r="W14" s="510"/>
      <c r="X14" s="408"/>
      <c r="Y14" s="408"/>
      <c r="Z14" s="408"/>
      <c r="AA14" s="408"/>
      <c r="AB14" s="409"/>
      <c r="AC14" s="499">
        <v>10.5</v>
      </c>
      <c r="AD14" s="500"/>
      <c r="AE14" s="500"/>
      <c r="AF14" s="500"/>
      <c r="AG14" s="501"/>
      <c r="AH14" s="499">
        <v>11.7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30.5</v>
      </c>
      <c r="CU14" s="517"/>
      <c r="CV14" s="517"/>
      <c r="CW14" s="517"/>
      <c r="CX14" s="517"/>
      <c r="CY14" s="517"/>
      <c r="CZ14" s="517"/>
      <c r="DA14" s="518"/>
      <c r="DB14" s="516">
        <v>29.4</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4780</v>
      </c>
      <c r="S15" s="507"/>
      <c r="T15" s="507"/>
      <c r="U15" s="507"/>
      <c r="V15" s="508"/>
      <c r="W15" s="509" t="s">
        <v>137</v>
      </c>
      <c r="X15" s="405"/>
      <c r="Y15" s="405"/>
      <c r="Z15" s="405"/>
      <c r="AA15" s="405"/>
      <c r="AB15" s="406"/>
      <c r="AC15" s="372">
        <v>533</v>
      </c>
      <c r="AD15" s="373"/>
      <c r="AE15" s="373"/>
      <c r="AF15" s="373"/>
      <c r="AG15" s="374"/>
      <c r="AH15" s="372">
        <v>511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585391</v>
      </c>
      <c r="BO15" s="449"/>
      <c r="BP15" s="449"/>
      <c r="BQ15" s="449"/>
      <c r="BR15" s="449"/>
      <c r="BS15" s="449"/>
      <c r="BT15" s="449"/>
      <c r="BU15" s="450"/>
      <c r="BV15" s="448">
        <v>583083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24.4</v>
      </c>
      <c r="AD16" s="500"/>
      <c r="AE16" s="500"/>
      <c r="AF16" s="500"/>
      <c r="AG16" s="501"/>
      <c r="AH16" s="499">
        <v>23.5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2273157</v>
      </c>
      <c r="BO16" s="420"/>
      <c r="BP16" s="420"/>
      <c r="BQ16" s="420"/>
      <c r="BR16" s="420"/>
      <c r="BS16" s="420"/>
      <c r="BT16" s="420"/>
      <c r="BU16" s="421"/>
      <c r="BV16" s="419">
        <v>2192714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1418</v>
      </c>
      <c r="AD17" s="373"/>
      <c r="AE17" s="373"/>
      <c r="AF17" s="373"/>
      <c r="AG17" s="374"/>
      <c r="AH17" s="372">
        <v>1411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729052</v>
      </c>
      <c r="BO17" s="420"/>
      <c r="BP17" s="420"/>
      <c r="BQ17" s="420"/>
      <c r="BR17" s="420"/>
      <c r="BS17" s="420"/>
      <c r="BT17" s="420"/>
      <c r="BU17" s="421"/>
      <c r="BV17" s="419">
        <v>726469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44.85</v>
      </c>
      <c r="M18" s="472"/>
      <c r="N18" s="472"/>
      <c r="O18" s="472"/>
      <c r="P18" s="472"/>
      <c r="Q18" s="472"/>
      <c r="R18" s="473"/>
      <c r="S18" s="473"/>
      <c r="T18" s="473"/>
      <c r="U18" s="473"/>
      <c r="V18" s="474"/>
      <c r="W18" s="490"/>
      <c r="X18" s="491"/>
      <c r="Y18" s="491"/>
      <c r="Z18" s="491"/>
      <c r="AA18" s="491"/>
      <c r="AB18" s="515"/>
      <c r="AC18" s="389">
        <v>65</v>
      </c>
      <c r="AD18" s="390"/>
      <c r="AE18" s="390"/>
      <c r="AF18" s="390"/>
      <c r="AG18" s="475"/>
      <c r="AH18" s="389">
        <v>64.8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2123163</v>
      </c>
      <c r="BO18" s="420"/>
      <c r="BP18" s="420"/>
      <c r="BQ18" s="420"/>
      <c r="BR18" s="420"/>
      <c r="BS18" s="420"/>
      <c r="BT18" s="420"/>
      <c r="BU18" s="421"/>
      <c r="BV18" s="419">
        <v>1951997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107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3124261</v>
      </c>
      <c r="BO19" s="420"/>
      <c r="BP19" s="420"/>
      <c r="BQ19" s="420"/>
      <c r="BR19" s="420"/>
      <c r="BS19" s="420"/>
      <c r="BT19" s="420"/>
      <c r="BU19" s="421"/>
      <c r="BV19" s="419">
        <v>3182573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1984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4974018</v>
      </c>
      <c r="BO22" s="449"/>
      <c r="BP22" s="449"/>
      <c r="BQ22" s="449"/>
      <c r="BR22" s="449"/>
      <c r="BS22" s="449"/>
      <c r="BT22" s="449"/>
      <c r="BU22" s="450"/>
      <c r="BV22" s="448">
        <v>4668618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4066032</v>
      </c>
      <c r="BO23" s="420"/>
      <c r="BP23" s="420"/>
      <c r="BQ23" s="420"/>
      <c r="BR23" s="420"/>
      <c r="BS23" s="420"/>
      <c r="BT23" s="420"/>
      <c r="BU23" s="421"/>
      <c r="BV23" s="419">
        <v>3742411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6830</v>
      </c>
      <c r="R24" s="373"/>
      <c r="S24" s="373"/>
      <c r="T24" s="373"/>
      <c r="U24" s="373"/>
      <c r="V24" s="374"/>
      <c r="W24" s="462"/>
      <c r="X24" s="399"/>
      <c r="Y24" s="400"/>
      <c r="Z24" s="375" t="s">
        <v>162</v>
      </c>
      <c r="AA24" s="376"/>
      <c r="AB24" s="376"/>
      <c r="AC24" s="376"/>
      <c r="AD24" s="376"/>
      <c r="AE24" s="376"/>
      <c r="AF24" s="376"/>
      <c r="AG24" s="377"/>
      <c r="AH24" s="372">
        <v>70</v>
      </c>
      <c r="AI24" s="373"/>
      <c r="AJ24" s="373"/>
      <c r="AK24" s="373"/>
      <c r="AL24" s="374"/>
      <c r="AM24" s="372">
        <v>204470</v>
      </c>
      <c r="AN24" s="373"/>
      <c r="AO24" s="373"/>
      <c r="AP24" s="373"/>
      <c r="AQ24" s="373"/>
      <c r="AR24" s="374"/>
      <c r="AS24" s="372">
        <v>2921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4291997</v>
      </c>
      <c r="BO24" s="420"/>
      <c r="BP24" s="420"/>
      <c r="BQ24" s="420"/>
      <c r="BR24" s="420"/>
      <c r="BS24" s="420"/>
      <c r="BT24" s="420"/>
      <c r="BU24" s="421"/>
      <c r="BV24" s="419">
        <v>3858425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5800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1756874</v>
      </c>
      <c r="BO25" s="449"/>
      <c r="BP25" s="449"/>
      <c r="BQ25" s="449"/>
      <c r="BR25" s="449"/>
      <c r="BS25" s="449"/>
      <c r="BT25" s="449"/>
      <c r="BU25" s="450"/>
      <c r="BV25" s="448">
        <v>1844693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5460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2790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10781</v>
      </c>
      <c r="BO27" s="454"/>
      <c r="BP27" s="454"/>
      <c r="BQ27" s="454"/>
      <c r="BR27" s="454"/>
      <c r="BS27" s="454"/>
      <c r="BT27" s="454"/>
      <c r="BU27" s="455"/>
      <c r="BV27" s="453">
        <v>10781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2230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635430</v>
      </c>
      <c r="BO28" s="449"/>
      <c r="BP28" s="449"/>
      <c r="BQ28" s="449"/>
      <c r="BR28" s="449"/>
      <c r="BS28" s="449"/>
      <c r="BT28" s="449"/>
      <c r="BU28" s="450"/>
      <c r="BV28" s="448">
        <v>551218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2010</v>
      </c>
      <c r="R29" s="373"/>
      <c r="S29" s="373"/>
      <c r="T29" s="373"/>
      <c r="U29" s="373"/>
      <c r="V29" s="374"/>
      <c r="W29" s="463"/>
      <c r="X29" s="464"/>
      <c r="Y29" s="465"/>
      <c r="Z29" s="375" t="s">
        <v>177</v>
      </c>
      <c r="AA29" s="376"/>
      <c r="AB29" s="376"/>
      <c r="AC29" s="376"/>
      <c r="AD29" s="376"/>
      <c r="AE29" s="376"/>
      <c r="AF29" s="376"/>
      <c r="AG29" s="377"/>
      <c r="AH29" s="372">
        <v>70</v>
      </c>
      <c r="AI29" s="373"/>
      <c r="AJ29" s="373"/>
      <c r="AK29" s="373"/>
      <c r="AL29" s="374"/>
      <c r="AM29" s="372">
        <v>204470</v>
      </c>
      <c r="AN29" s="373"/>
      <c r="AO29" s="373"/>
      <c r="AP29" s="373"/>
      <c r="AQ29" s="373"/>
      <c r="AR29" s="374"/>
      <c r="AS29" s="372">
        <v>2921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572189</v>
      </c>
      <c r="BO29" s="420"/>
      <c r="BP29" s="420"/>
      <c r="BQ29" s="420"/>
      <c r="BR29" s="420"/>
      <c r="BS29" s="420"/>
      <c r="BT29" s="420"/>
      <c r="BU29" s="421"/>
      <c r="BV29" s="419">
        <v>516054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1154415</v>
      </c>
      <c r="BO30" s="454"/>
      <c r="BP30" s="454"/>
      <c r="BQ30" s="454"/>
      <c r="BR30" s="454"/>
      <c r="BS30" s="454"/>
      <c r="BT30" s="454"/>
      <c r="BU30" s="455"/>
      <c r="BV30" s="453">
        <v>1221982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仁淀川下流衛生事務組合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日高村佐川町学校組合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仁淀消防組合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仁淀川広域市町村圏事務組合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高知県中央西部焼却処理事務組合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高知県市町村総合事務組合(一般)</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高知県市町村総合事務組合(災害)</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高知県後期高齢者医療広域連合(一般)</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高知県後期高齢者医療広域連合(特別)</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FXElayFE0hYRO05+nsft/IXNg0yxIo81hEH97A/V7UuF1XRhZGdt/73Tnhu8mqOr/IFg4j2TtDGuadQZulpw==" saltValue="KtdEu6PZgmhde8s+fr/w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t="s">
        <v>484</v>
      </c>
      <c r="G34" s="33" t="s">
        <v>484</v>
      </c>
      <c r="H34" s="33" t="s">
        <v>484</v>
      </c>
      <c r="I34" s="33">
        <v>4.83</v>
      </c>
      <c r="J34" s="34">
        <v>4.13</v>
      </c>
      <c r="K34" s="22"/>
      <c r="L34" s="22"/>
      <c r="M34" s="22"/>
      <c r="N34" s="22"/>
      <c r="O34" s="22"/>
      <c r="P34" s="22"/>
    </row>
    <row r="35" spans="1:16" ht="39" customHeight="1" x14ac:dyDescent="0.15">
      <c r="A35" s="22"/>
      <c r="B35" s="35"/>
      <c r="C35" s="1145" t="s">
        <v>529</v>
      </c>
      <c r="D35" s="1146"/>
      <c r="E35" s="1147"/>
      <c r="F35" s="36">
        <v>1.28</v>
      </c>
      <c r="G35" s="37">
        <v>1.33</v>
      </c>
      <c r="H35" s="37">
        <v>6.08</v>
      </c>
      <c r="I35" s="37">
        <v>1.3</v>
      </c>
      <c r="J35" s="38">
        <v>1.28</v>
      </c>
      <c r="K35" s="22"/>
      <c r="L35" s="22"/>
      <c r="M35" s="22"/>
      <c r="N35" s="22"/>
      <c r="O35" s="22"/>
      <c r="P35" s="22"/>
    </row>
    <row r="36" spans="1:16" ht="39" customHeight="1" x14ac:dyDescent="0.15">
      <c r="A36" s="22"/>
      <c r="B36" s="35"/>
      <c r="C36" s="1145" t="s">
        <v>530</v>
      </c>
      <c r="D36" s="1146"/>
      <c r="E36" s="1147"/>
      <c r="F36" s="36">
        <v>0.14000000000000001</v>
      </c>
      <c r="G36" s="37">
        <v>0.74</v>
      </c>
      <c r="H36" s="37">
        <v>0.5</v>
      </c>
      <c r="I36" s="37">
        <v>0.66</v>
      </c>
      <c r="J36" s="38">
        <v>0.83</v>
      </c>
      <c r="K36" s="22"/>
      <c r="L36" s="22"/>
      <c r="M36" s="22"/>
      <c r="N36" s="22"/>
      <c r="O36" s="22"/>
      <c r="P36" s="22"/>
    </row>
    <row r="37" spans="1:16" ht="39" customHeight="1" x14ac:dyDescent="0.15">
      <c r="A37" s="22"/>
      <c r="B37" s="35"/>
      <c r="C37" s="1145" t="s">
        <v>531</v>
      </c>
      <c r="D37" s="1146"/>
      <c r="E37" s="1147"/>
      <c r="F37" s="36">
        <v>0.09</v>
      </c>
      <c r="G37" s="37">
        <v>0.1</v>
      </c>
      <c r="H37" s="37">
        <v>0.12</v>
      </c>
      <c r="I37" s="37">
        <v>0.11</v>
      </c>
      <c r="J37" s="38">
        <v>0.12</v>
      </c>
      <c r="K37" s="22"/>
      <c r="L37" s="22"/>
      <c r="M37" s="22"/>
      <c r="N37" s="22"/>
      <c r="O37" s="22"/>
      <c r="P37" s="22"/>
    </row>
    <row r="38" spans="1:16" ht="39" customHeight="1" x14ac:dyDescent="0.15">
      <c r="A38" s="22"/>
      <c r="B38" s="35"/>
      <c r="C38" s="1145" t="s">
        <v>532</v>
      </c>
      <c r="D38" s="1146"/>
      <c r="E38" s="1147"/>
      <c r="F38" s="36">
        <v>0.32</v>
      </c>
      <c r="G38" s="37">
        <v>0.1</v>
      </c>
      <c r="H38" s="37">
        <v>0.18</v>
      </c>
      <c r="I38" s="37">
        <v>0.13</v>
      </c>
      <c r="J38" s="38">
        <v>0.12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533</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534</v>
      </c>
      <c r="D43" s="1149"/>
      <c r="E43" s="1150"/>
      <c r="F43" s="41">
        <v>0.56000000000000005</v>
      </c>
      <c r="G43" s="42">
        <v>0.51</v>
      </c>
      <c r="H43" s="42">
        <v>4.6100000000000003</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4nCEjcXE6CCeun9fZZwdAYfbcAJOUWx1gilJRT3kU9N48nSBe7Tq7L+pygllOtt6cq/kTrsTcL43yxhNNfvPg==" saltValue="Mwlftk28iTOdHuv7kOO6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374</v>
      </c>
      <c r="L45" s="60">
        <v>358</v>
      </c>
      <c r="M45" s="60">
        <v>384</v>
      </c>
      <c r="N45" s="60">
        <v>438</v>
      </c>
      <c r="O45" s="61">
        <v>500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78"/>
      <c r="C48" s="1179"/>
      <c r="D48" s="62"/>
      <c r="E48" s="1155" t="s">
        <v>13</v>
      </c>
      <c r="F48" s="1155"/>
      <c r="G48" s="1155"/>
      <c r="H48" s="1155"/>
      <c r="I48" s="1155"/>
      <c r="J48" s="1156"/>
      <c r="K48" s="63">
        <v>36</v>
      </c>
      <c r="L48" s="64">
        <v>37</v>
      </c>
      <c r="M48" s="64">
        <v>37</v>
      </c>
      <c r="N48" s="64">
        <v>41</v>
      </c>
      <c r="O48" s="65">
        <v>44</v>
      </c>
      <c r="P48" s="48"/>
      <c r="Q48" s="48"/>
      <c r="R48" s="48"/>
      <c r="S48" s="48"/>
      <c r="T48" s="48"/>
      <c r="U48" s="48"/>
    </row>
    <row r="49" spans="1:21" ht="30.75" customHeight="1" x14ac:dyDescent="0.15">
      <c r="A49" s="48"/>
      <c r="B49" s="1178"/>
      <c r="C49" s="1179"/>
      <c r="D49" s="62"/>
      <c r="E49" s="1155" t="s">
        <v>14</v>
      </c>
      <c r="F49" s="1155"/>
      <c r="G49" s="1155"/>
      <c r="H49" s="1155"/>
      <c r="I49" s="1155"/>
      <c r="J49" s="1156"/>
      <c r="K49" s="63">
        <v>14</v>
      </c>
      <c r="L49" s="64">
        <v>13</v>
      </c>
      <c r="M49" s="64">
        <v>17</v>
      </c>
      <c r="N49" s="64">
        <v>8</v>
      </c>
      <c r="O49" s="65">
        <v>10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274</v>
      </c>
      <c r="L52" s="64">
        <v>272</v>
      </c>
      <c r="M52" s="64">
        <v>268</v>
      </c>
      <c r="N52" s="64">
        <v>308</v>
      </c>
      <c r="O52" s="65">
        <v>328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150</v>
      </c>
      <c r="L53" s="69">
        <v>136</v>
      </c>
      <c r="M53" s="69">
        <v>170</v>
      </c>
      <c r="N53" s="69">
        <v>179</v>
      </c>
      <c r="O53" s="70">
        <v>226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zlGaX465J5GOce26/NafwEhGEg+Cf1LLJONWfovY9Y1dvTcBCoA2H7A1ZIr+v3m1SjRwH0rPLAMI0YhW1Oiw==" saltValue="Sz6oi6QMzzmnD6s8KANM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3929</v>
      </c>
      <c r="J41" s="344">
        <v>4790</v>
      </c>
      <c r="K41" s="344">
        <v>4641</v>
      </c>
      <c r="L41" s="344">
        <v>4669</v>
      </c>
      <c r="M41" s="345">
        <v>4974</v>
      </c>
    </row>
    <row r="42" spans="2:13" ht="27.75" customHeight="1" x14ac:dyDescent="0.15">
      <c r="B42" s="1186"/>
      <c r="C42" s="1187"/>
      <c r="D42" s="106"/>
      <c r="E42" s="1190" t="s">
        <v>32</v>
      </c>
      <c r="F42" s="1190"/>
      <c r="G42" s="1190"/>
      <c r="H42" s="1191"/>
      <c r="I42" s="346">
        <v>78</v>
      </c>
      <c r="J42" s="347">
        <v>415</v>
      </c>
      <c r="K42" s="347">
        <v>377</v>
      </c>
      <c r="L42" s="347">
        <v>1843</v>
      </c>
      <c r="M42" s="348">
        <v>1843</v>
      </c>
    </row>
    <row r="43" spans="2:13" ht="27.75" customHeight="1" x14ac:dyDescent="0.15">
      <c r="B43" s="1186"/>
      <c r="C43" s="1187"/>
      <c r="D43" s="106"/>
      <c r="E43" s="1190" t="s">
        <v>33</v>
      </c>
      <c r="F43" s="1190"/>
      <c r="G43" s="1190"/>
      <c r="H43" s="1191"/>
      <c r="I43" s="346">
        <v>501</v>
      </c>
      <c r="J43" s="347">
        <v>486</v>
      </c>
      <c r="K43" s="347">
        <v>483</v>
      </c>
      <c r="L43" s="347">
        <v>457</v>
      </c>
      <c r="M43" s="348">
        <v>441</v>
      </c>
    </row>
    <row r="44" spans="2:13" ht="27.75" customHeight="1" x14ac:dyDescent="0.15">
      <c r="B44" s="1186"/>
      <c r="C44" s="1187"/>
      <c r="D44" s="106"/>
      <c r="E44" s="1190" t="s">
        <v>34</v>
      </c>
      <c r="F44" s="1190"/>
      <c r="G44" s="1190"/>
      <c r="H44" s="1191"/>
      <c r="I44" s="346">
        <v>95</v>
      </c>
      <c r="J44" s="347">
        <v>90</v>
      </c>
      <c r="K44" s="347">
        <v>72</v>
      </c>
      <c r="L44" s="347">
        <v>86</v>
      </c>
      <c r="M44" s="348">
        <v>77</v>
      </c>
    </row>
    <row r="45" spans="2:13" ht="27.75" customHeight="1" x14ac:dyDescent="0.15">
      <c r="B45" s="1186"/>
      <c r="C45" s="1187"/>
      <c r="D45" s="106"/>
      <c r="E45" s="1190" t="s">
        <v>35</v>
      </c>
      <c r="F45" s="1190"/>
      <c r="G45" s="1190"/>
      <c r="H45" s="1191"/>
      <c r="I45" s="346">
        <v>232</v>
      </c>
      <c r="J45" s="347">
        <v>236</v>
      </c>
      <c r="K45" s="347">
        <v>236</v>
      </c>
      <c r="L45" s="347">
        <v>233</v>
      </c>
      <c r="M45" s="348">
        <v>274</v>
      </c>
    </row>
    <row r="46" spans="2:13" ht="27.75" customHeight="1" x14ac:dyDescent="0.15">
      <c r="B46" s="1186"/>
      <c r="C46" s="1187"/>
      <c r="D46" s="107"/>
      <c r="E46" s="1190" t="s">
        <v>36</v>
      </c>
      <c r="F46" s="1190"/>
      <c r="G46" s="1190"/>
      <c r="H46" s="1191"/>
      <c r="I46" s="346" t="s">
        <v>484</v>
      </c>
      <c r="J46" s="347" t="s">
        <v>484</v>
      </c>
      <c r="K46" s="347" t="s">
        <v>484</v>
      </c>
      <c r="L46" s="347" t="s">
        <v>484</v>
      </c>
      <c r="M46" s="348" t="s">
        <v>484</v>
      </c>
    </row>
    <row r="47" spans="2:13" ht="27.75" customHeight="1" x14ac:dyDescent="0.15">
      <c r="B47" s="1186"/>
      <c r="C47" s="1187"/>
      <c r="D47" s="108"/>
      <c r="E47" s="1200" t="s">
        <v>37</v>
      </c>
      <c r="F47" s="1201"/>
      <c r="G47" s="1201"/>
      <c r="H47" s="1202"/>
      <c r="I47" s="346" t="s">
        <v>484</v>
      </c>
      <c r="J47" s="347" t="s">
        <v>484</v>
      </c>
      <c r="K47" s="347" t="s">
        <v>484</v>
      </c>
      <c r="L47" s="347" t="s">
        <v>484</v>
      </c>
      <c r="M47" s="348" t="s">
        <v>484</v>
      </c>
    </row>
    <row r="48" spans="2:13" ht="27.75" customHeight="1" x14ac:dyDescent="0.15">
      <c r="B48" s="1186"/>
      <c r="C48" s="1187"/>
      <c r="D48" s="106"/>
      <c r="E48" s="1190" t="s">
        <v>38</v>
      </c>
      <c r="F48" s="1190"/>
      <c r="G48" s="1190"/>
      <c r="H48" s="1191"/>
      <c r="I48" s="346" t="s">
        <v>484</v>
      </c>
      <c r="J48" s="347" t="s">
        <v>484</v>
      </c>
      <c r="K48" s="347" t="s">
        <v>484</v>
      </c>
      <c r="L48" s="347" t="s">
        <v>484</v>
      </c>
      <c r="M48" s="348" t="s">
        <v>484</v>
      </c>
    </row>
    <row r="49" spans="2:13" ht="27.75" customHeight="1" x14ac:dyDescent="0.15">
      <c r="B49" s="1188"/>
      <c r="C49" s="1189"/>
      <c r="D49" s="106"/>
      <c r="E49" s="1190" t="s">
        <v>39</v>
      </c>
      <c r="F49" s="1190"/>
      <c r="G49" s="1190"/>
      <c r="H49" s="1191"/>
      <c r="I49" s="346" t="s">
        <v>484</v>
      </c>
      <c r="J49" s="347" t="s">
        <v>484</v>
      </c>
      <c r="K49" s="347" t="s">
        <v>484</v>
      </c>
      <c r="L49" s="347" t="s">
        <v>484</v>
      </c>
      <c r="M49" s="348" t="s">
        <v>484</v>
      </c>
    </row>
    <row r="50" spans="2:13" ht="27.75" customHeight="1" x14ac:dyDescent="0.15">
      <c r="B50" s="1184" t="s">
        <v>40</v>
      </c>
      <c r="C50" s="1185"/>
      <c r="D50" s="109"/>
      <c r="E50" s="1190" t="s">
        <v>41</v>
      </c>
      <c r="F50" s="1190"/>
      <c r="G50" s="1190"/>
      <c r="H50" s="1191"/>
      <c r="I50" s="346">
        <v>1820</v>
      </c>
      <c r="J50" s="347">
        <v>2067</v>
      </c>
      <c r="K50" s="347">
        <v>2150</v>
      </c>
      <c r="L50" s="347">
        <v>2397</v>
      </c>
      <c r="M50" s="348">
        <v>2359</v>
      </c>
    </row>
    <row r="51" spans="2:13" ht="27.75" customHeight="1" x14ac:dyDescent="0.15">
      <c r="B51" s="1186"/>
      <c r="C51" s="1187"/>
      <c r="D51" s="106"/>
      <c r="E51" s="1190" t="s">
        <v>42</v>
      </c>
      <c r="F51" s="1190"/>
      <c r="G51" s="1190"/>
      <c r="H51" s="1191"/>
      <c r="I51" s="346">
        <v>4</v>
      </c>
      <c r="J51" s="347">
        <v>2</v>
      </c>
      <c r="K51" s="347">
        <v>2</v>
      </c>
      <c r="L51" s="347">
        <v>602</v>
      </c>
      <c r="M51" s="348">
        <v>683</v>
      </c>
    </row>
    <row r="52" spans="2:13" ht="27.75" customHeight="1" x14ac:dyDescent="0.15">
      <c r="B52" s="1188"/>
      <c r="C52" s="1189"/>
      <c r="D52" s="106"/>
      <c r="E52" s="1190" t="s">
        <v>43</v>
      </c>
      <c r="F52" s="1190"/>
      <c r="G52" s="1190"/>
      <c r="H52" s="1191"/>
      <c r="I52" s="346">
        <v>3593</v>
      </c>
      <c r="J52" s="347">
        <v>3766</v>
      </c>
      <c r="K52" s="347">
        <v>3609</v>
      </c>
      <c r="L52" s="347">
        <v>3685</v>
      </c>
      <c r="M52" s="348">
        <v>3927</v>
      </c>
    </row>
    <row r="53" spans="2:13" ht="27.75" customHeight="1" thickBot="1" x14ac:dyDescent="0.2">
      <c r="B53" s="1192" t="s">
        <v>19</v>
      </c>
      <c r="C53" s="1193"/>
      <c r="D53" s="110"/>
      <c r="E53" s="1194" t="s">
        <v>44</v>
      </c>
      <c r="F53" s="1194"/>
      <c r="G53" s="1194"/>
      <c r="H53" s="1195"/>
      <c r="I53" s="349">
        <v>-581</v>
      </c>
      <c r="J53" s="350">
        <v>181</v>
      </c>
      <c r="K53" s="350">
        <v>47</v>
      </c>
      <c r="L53" s="350">
        <v>601</v>
      </c>
      <c r="M53" s="351">
        <v>640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gmG1j8svrELKJ3mDXkXheaH0Aw4wrtHsagbhT5Yc0I+0H3dWn131Mg/h45hJi/a0eWKIf/rD6D/Ltvu24tM8A==" saltValue="/PaVpztPWw6//PMtuovj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479</v>
      </c>
      <c r="G55" s="352">
        <v>551</v>
      </c>
      <c r="H55" s="353">
        <v>635</v>
      </c>
    </row>
    <row r="56" spans="2:8" ht="52.5" customHeight="1" x14ac:dyDescent="0.15">
      <c r="B56" s="122"/>
      <c r="C56" s="1213" t="s">
        <v>47</v>
      </c>
      <c r="D56" s="1213"/>
      <c r="E56" s="1214"/>
      <c r="F56" s="354">
        <v>404</v>
      </c>
      <c r="G56" s="354">
        <v>516</v>
      </c>
      <c r="H56" s="355">
        <v>572</v>
      </c>
    </row>
    <row r="57" spans="2:8" ht="53.25" customHeight="1" x14ac:dyDescent="0.15">
      <c r="B57" s="122"/>
      <c r="C57" s="1215" t="s">
        <v>48</v>
      </c>
      <c r="D57" s="1215"/>
      <c r="E57" s="1216"/>
      <c r="F57" s="356">
        <v>1167</v>
      </c>
      <c r="G57" s="356">
        <v>1222</v>
      </c>
      <c r="H57" s="357">
        <v>1154</v>
      </c>
    </row>
    <row r="58" spans="2:8" ht="45.75" customHeight="1" x14ac:dyDescent="0.15">
      <c r="B58" s="123"/>
      <c r="C58" s="1203" t="s">
        <v>551</v>
      </c>
      <c r="D58" s="1204"/>
      <c r="E58" s="1205"/>
      <c r="F58" s="358">
        <v>483</v>
      </c>
      <c r="G58" s="358">
        <v>477</v>
      </c>
      <c r="H58" s="359">
        <v>469</v>
      </c>
    </row>
    <row r="59" spans="2:8" ht="45.75" customHeight="1" x14ac:dyDescent="0.15">
      <c r="B59" s="123"/>
      <c r="C59" s="1203" t="s">
        <v>552</v>
      </c>
      <c r="D59" s="1204"/>
      <c r="E59" s="1205"/>
      <c r="F59" s="358">
        <v>338</v>
      </c>
      <c r="G59" s="358">
        <v>402</v>
      </c>
      <c r="H59" s="359">
        <v>287</v>
      </c>
    </row>
    <row r="60" spans="2:8" ht="45.75" customHeight="1" x14ac:dyDescent="0.15">
      <c r="B60" s="123"/>
      <c r="C60" s="1203" t="s">
        <v>553</v>
      </c>
      <c r="D60" s="1204"/>
      <c r="E60" s="1205"/>
      <c r="F60" s="358">
        <v>129</v>
      </c>
      <c r="G60" s="358">
        <v>161</v>
      </c>
      <c r="H60" s="359">
        <v>274</v>
      </c>
    </row>
    <row r="61" spans="2:8" ht="45.75" customHeight="1" x14ac:dyDescent="0.15">
      <c r="B61" s="123"/>
      <c r="C61" s="1203" t="s">
        <v>555</v>
      </c>
      <c r="D61" s="1204"/>
      <c r="E61" s="1205"/>
      <c r="F61" s="358">
        <v>42</v>
      </c>
      <c r="G61" s="358">
        <v>42</v>
      </c>
      <c r="H61" s="359">
        <v>44</v>
      </c>
    </row>
    <row r="62" spans="2:8" ht="45.75" customHeight="1" thickBot="1" x14ac:dyDescent="0.2">
      <c r="B62" s="124"/>
      <c r="C62" s="1206" t="s">
        <v>554</v>
      </c>
      <c r="D62" s="1207"/>
      <c r="E62" s="1208"/>
      <c r="F62" s="360">
        <v>56</v>
      </c>
      <c r="G62" s="360">
        <v>45</v>
      </c>
      <c r="H62" s="361">
        <v>34</v>
      </c>
    </row>
    <row r="63" spans="2:8" ht="52.5" customHeight="1" thickBot="1" x14ac:dyDescent="0.2">
      <c r="B63" s="125"/>
      <c r="C63" s="1209" t="s">
        <v>49</v>
      </c>
      <c r="D63" s="1209"/>
      <c r="E63" s="1210"/>
      <c r="F63" s="362">
        <v>2050</v>
      </c>
      <c r="G63" s="362">
        <v>2289</v>
      </c>
      <c r="H63" s="363">
        <v>2362</v>
      </c>
    </row>
    <row r="64" spans="2:8" x14ac:dyDescent="0.15"/>
  </sheetData>
  <sheetProtection algorithmName="SHA-512" hashValue="4AE4gw7oKmT15FqqwZlBuOQOeUTwtu/xiRZl1WRNI7jIEsdE66nX0Gkg7U/TF0seNawgZmpdwX5m9eRhv4s+nA==" saltValue="9ELj4NRtIQBYfvfOF9iE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189180</v>
      </c>
      <c r="E3" s="144"/>
      <c r="F3" s="145">
        <v>332350</v>
      </c>
      <c r="G3" s="146"/>
      <c r="H3" s="147"/>
    </row>
    <row r="4" spans="1:8" x14ac:dyDescent="0.15">
      <c r="A4" s="148"/>
      <c r="B4" s="149"/>
      <c r="C4" s="150"/>
      <c r="D4" s="151">
        <v>72038</v>
      </c>
      <c r="E4" s="152"/>
      <c r="F4" s="153">
        <v>200453</v>
      </c>
      <c r="G4" s="154"/>
      <c r="H4" s="155"/>
    </row>
    <row r="5" spans="1:8" x14ac:dyDescent="0.15">
      <c r="A5" s="136" t="s">
        <v>517</v>
      </c>
      <c r="B5" s="141"/>
      <c r="C5" s="142"/>
      <c r="D5" s="143">
        <v>456808</v>
      </c>
      <c r="E5" s="144"/>
      <c r="F5" s="145">
        <v>362690</v>
      </c>
      <c r="G5" s="146"/>
      <c r="H5" s="147"/>
    </row>
    <row r="6" spans="1:8" x14ac:dyDescent="0.15">
      <c r="A6" s="148"/>
      <c r="B6" s="149"/>
      <c r="C6" s="150"/>
      <c r="D6" s="151">
        <v>333949</v>
      </c>
      <c r="E6" s="152"/>
      <c r="F6" s="153">
        <v>172580</v>
      </c>
      <c r="G6" s="154"/>
      <c r="H6" s="155"/>
    </row>
    <row r="7" spans="1:8" x14ac:dyDescent="0.15">
      <c r="A7" s="136" t="s">
        <v>518</v>
      </c>
      <c r="B7" s="141"/>
      <c r="C7" s="142"/>
      <c r="D7" s="143">
        <v>178158</v>
      </c>
      <c r="E7" s="144"/>
      <c r="F7" s="145">
        <v>296093</v>
      </c>
      <c r="G7" s="146"/>
      <c r="H7" s="147"/>
    </row>
    <row r="8" spans="1:8" x14ac:dyDescent="0.15">
      <c r="A8" s="148"/>
      <c r="B8" s="149"/>
      <c r="C8" s="150"/>
      <c r="D8" s="151">
        <v>98392</v>
      </c>
      <c r="E8" s="152"/>
      <c r="F8" s="153">
        <v>140545</v>
      </c>
      <c r="G8" s="154"/>
      <c r="H8" s="155"/>
    </row>
    <row r="9" spans="1:8" x14ac:dyDescent="0.15">
      <c r="A9" s="136" t="s">
        <v>519</v>
      </c>
      <c r="B9" s="141"/>
      <c r="C9" s="142"/>
      <c r="D9" s="143">
        <v>225916</v>
      </c>
      <c r="E9" s="144"/>
      <c r="F9" s="145">
        <v>308655</v>
      </c>
      <c r="G9" s="146"/>
      <c r="H9" s="147"/>
    </row>
    <row r="10" spans="1:8" x14ac:dyDescent="0.15">
      <c r="A10" s="148"/>
      <c r="B10" s="149"/>
      <c r="C10" s="150"/>
      <c r="D10" s="151">
        <v>100169</v>
      </c>
      <c r="E10" s="152"/>
      <c r="F10" s="153">
        <v>169887</v>
      </c>
      <c r="G10" s="154"/>
      <c r="H10" s="155"/>
    </row>
    <row r="11" spans="1:8" x14ac:dyDescent="0.15">
      <c r="A11" s="136" t="s">
        <v>520</v>
      </c>
      <c r="B11" s="141"/>
      <c r="C11" s="142"/>
      <c r="D11" s="143">
        <v>317790</v>
      </c>
      <c r="E11" s="144"/>
      <c r="F11" s="145">
        <v>325476</v>
      </c>
      <c r="G11" s="146"/>
      <c r="H11" s="147"/>
    </row>
    <row r="12" spans="1:8" x14ac:dyDescent="0.15">
      <c r="A12" s="148"/>
      <c r="B12" s="149"/>
      <c r="C12" s="156"/>
      <c r="D12" s="151">
        <v>173880</v>
      </c>
      <c r="E12" s="152"/>
      <c r="F12" s="153">
        <v>190204</v>
      </c>
      <c r="G12" s="154"/>
      <c r="H12" s="155"/>
    </row>
    <row r="13" spans="1:8" x14ac:dyDescent="0.15">
      <c r="A13" s="136"/>
      <c r="B13" s="141"/>
      <c r="C13" s="157"/>
      <c r="D13" s="158">
        <v>273570</v>
      </c>
      <c r="E13" s="159"/>
      <c r="F13" s="160">
        <v>325053</v>
      </c>
      <c r="G13" s="161"/>
      <c r="H13" s="147"/>
    </row>
    <row r="14" spans="1:8" x14ac:dyDescent="0.15">
      <c r="A14" s="148"/>
      <c r="B14" s="149"/>
      <c r="C14" s="150"/>
      <c r="D14" s="151">
        <v>155686</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1.61</v>
      </c>
      <c r="C19" s="162">
        <f>ROUND(VALUE(SUBSTITUTE(実質収支比率等に係る経年分析!G$48,"▲","-")),2)</f>
        <v>1.43</v>
      </c>
      <c r="D19" s="162">
        <f>ROUND(VALUE(SUBSTITUTE(実質収支比率等に係る経年分析!H$48,"▲","-")),2)</f>
        <v>6.14</v>
      </c>
      <c r="E19" s="162">
        <f>ROUND(VALUE(SUBSTITUTE(実質収支比率等に係る経年分析!I$48,"▲","-")),2)</f>
        <v>1.3</v>
      </c>
      <c r="F19" s="162">
        <f>ROUND(VALUE(SUBSTITUTE(実質収支比率等に係る経年分析!J$48,"▲","-")),2)</f>
        <v>1.28</v>
      </c>
    </row>
    <row r="20" spans="1:11" x14ac:dyDescent="0.15">
      <c r="A20" s="162" t="s">
        <v>53</v>
      </c>
      <c r="B20" s="162">
        <f>ROUND(VALUE(SUBSTITUTE(実質収支比率等に係る経年分析!F$47,"▲","-")),2)</f>
        <v>14.94</v>
      </c>
      <c r="C20" s="162">
        <f>ROUND(VALUE(SUBSTITUTE(実質収支比率等に係る経年分析!G$47,"▲","-")),2)</f>
        <v>16.670000000000002</v>
      </c>
      <c r="D20" s="162">
        <f>ROUND(VALUE(SUBSTITUTE(実質収支比率等に係る経年分析!H$47,"▲","-")),2)</f>
        <v>21.13</v>
      </c>
      <c r="E20" s="162">
        <f>ROUND(VALUE(SUBSTITUTE(実質収支比率等に係る経年分析!I$47,"▲","-")),2)</f>
        <v>23.47</v>
      </c>
      <c r="F20" s="162">
        <f>ROUND(VALUE(SUBSTITUTE(実質収支比率等に係る経年分析!J$47,"▲","-")),2)</f>
        <v>26.24</v>
      </c>
    </row>
    <row r="21" spans="1:11" x14ac:dyDescent="0.15">
      <c r="A21" s="162" t="s">
        <v>54</v>
      </c>
      <c r="B21" s="162">
        <f>IF(ISNUMBER(VALUE(SUBSTITUTE(実質収支比率等に係る経年分析!F$49,"▲","-"))),ROUND(VALUE(SUBSTITUTE(実質収支比率等に係る経年分析!F$49,"▲","-")),2),NA())</f>
        <v>4.84</v>
      </c>
      <c r="C21" s="162">
        <f>IF(ISNUMBER(VALUE(SUBSTITUTE(実質収支比率等に係る経年分析!G$49,"▲","-"))),ROUND(VALUE(SUBSTITUTE(実質収支比率等に係る経年分析!G$49,"▲","-")),2),NA())</f>
        <v>14.53</v>
      </c>
      <c r="D21" s="162">
        <f>IF(ISNUMBER(VALUE(SUBSTITUTE(実質収支比率等に係る経年分析!H$49,"▲","-"))),ROUND(VALUE(SUBSTITUTE(実質収支比率等に係る経年分析!H$49,"▲","-")),2),NA())</f>
        <v>17.579999999999998</v>
      </c>
      <c r="E21" s="162">
        <f>IF(ISNUMBER(VALUE(SUBSTITUTE(実質収支比率等に係る経年分析!I$49,"▲","-"))),ROUND(VALUE(SUBSTITUTE(実質収支比率等に係る経年分析!I$49,"▲","-")),2),NA())</f>
        <v>2.7</v>
      </c>
      <c r="F21" s="162">
        <f>IF(ISNUMBER(VALUE(SUBSTITUTE(実質収支比率等に係る経年分析!J$49,"▲","-"))),ROUND(VALUE(SUBSTITUTE(実質収支比率等に係る経年分析!J$49,"▲","-")),2),NA())</f>
        <v>3.5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0.56000000000000005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4.6100000000000003</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0.14000000000000001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1.28</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4.13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274</v>
      </c>
      <c r="E42" s="164"/>
      <c r="F42" s="164"/>
      <c r="G42" s="164">
        <f>'実質公債費比率（分子）の構造'!L$52</f>
        <v>272</v>
      </c>
      <c r="H42" s="164"/>
      <c r="I42" s="164"/>
      <c r="J42" s="164">
        <f>'実質公債費比率（分子）の構造'!M$52</f>
        <v>268</v>
      </c>
      <c r="K42" s="164"/>
      <c r="L42" s="164"/>
      <c r="M42" s="164">
        <f>'実質公債費比率（分子）の構造'!N$52</f>
        <v>308</v>
      </c>
      <c r="N42" s="164"/>
      <c r="O42" s="164"/>
      <c r="P42" s="164">
        <f>'実質公債費比率（分子）の構造'!O$52</f>
        <v>328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14</v>
      </c>
      <c r="C45" s="164"/>
      <c r="D45" s="164"/>
      <c r="E45" s="164">
        <f>'実質公債費比率（分子）の構造'!L$49</f>
        <v>13</v>
      </c>
      <c r="F45" s="164"/>
      <c r="G45" s="164"/>
      <c r="H45" s="164">
        <f>'実質公債費比率（分子）の構造'!M$49</f>
        <v>17</v>
      </c>
      <c r="I45" s="164"/>
      <c r="J45" s="164"/>
      <c r="K45" s="164">
        <f>'実質公債費比率（分子）の構造'!N$49</f>
        <v>8</v>
      </c>
      <c r="L45" s="164"/>
      <c r="M45" s="164"/>
      <c r="N45" s="164">
        <f>'実質公債費比率（分子）の構造'!O$49</f>
        <v>10</v>
      </c>
      <c r="O45" s="164"/>
      <c r="P45" s="164"/>
    </row>
    <row r="46" spans="1:16" x14ac:dyDescent="0.15">
      <c r="A46" s="164" t="s">
        <v>64</v>
      </c>
      <c r="B46" s="164">
        <f>'実質公債費比率（分子）の構造'!K$48</f>
        <v>36</v>
      </c>
      <c r="C46" s="164"/>
      <c r="D46" s="164"/>
      <c r="E46" s="164">
        <f>'実質公債費比率（分子）の構造'!L$48</f>
        <v>37</v>
      </c>
      <c r="F46" s="164"/>
      <c r="G46" s="164"/>
      <c r="H46" s="164">
        <f>'実質公債費比率（分子）の構造'!M$48</f>
        <v>37</v>
      </c>
      <c r="I46" s="164"/>
      <c r="J46" s="164"/>
      <c r="K46" s="164">
        <f>'実質公債費比率（分子）の構造'!N$48</f>
        <v>41</v>
      </c>
      <c r="L46" s="164"/>
      <c r="M46" s="164"/>
      <c r="N46" s="164">
        <f>'実質公債費比率（分子）の構造'!O$48</f>
        <v>44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374</v>
      </c>
      <c r="C49" s="164"/>
      <c r="D49" s="164"/>
      <c r="E49" s="164">
        <f>'実質公債費比率（分子）の構造'!L$45</f>
        <v>358</v>
      </c>
      <c r="F49" s="164"/>
      <c r="G49" s="164"/>
      <c r="H49" s="164">
        <f>'実質公債費比率（分子）の構造'!M$45</f>
        <v>384</v>
      </c>
      <c r="I49" s="164"/>
      <c r="J49" s="164"/>
      <c r="K49" s="164">
        <f>'実質公債費比率（分子）の構造'!N$45</f>
        <v>438</v>
      </c>
      <c r="L49" s="164"/>
      <c r="M49" s="164"/>
      <c r="N49" s="164">
        <f>'実質公債費比率（分子）の構造'!O$45</f>
        <v>500</v>
      </c>
      <c r="O49" s="164"/>
      <c r="P49" s="164"/>
    </row>
    <row r="50" spans="1:16" x14ac:dyDescent="0.15">
      <c r="A50" s="164" t="s">
        <v>67</v>
      </c>
      <c r="B50" s="164" t="e">
        <f>NA()</f>
        <v>#N/A</v>
      </c>
      <c r="C50" s="164">
        <f>IF(ISNUMBER('実質公債費比率（分子）の構造'!K$53),'実質公債費比率（分子）の構造'!K$53,NA())</f>
        <v>150</v>
      </c>
      <c r="D50" s="164" t="e">
        <f>NA()</f>
        <v>#N/A</v>
      </c>
      <c r="E50" s="164" t="e">
        <f>NA()</f>
        <v>#N/A</v>
      </c>
      <c r="F50" s="164">
        <f>IF(ISNUMBER('実質公債費比率（分子）の構造'!L$53),'実質公債費比率（分子）の構造'!L$53,NA())</f>
        <v>136</v>
      </c>
      <c r="G50" s="164" t="e">
        <f>NA()</f>
        <v>#N/A</v>
      </c>
      <c r="H50" s="164" t="e">
        <f>NA()</f>
        <v>#N/A</v>
      </c>
      <c r="I50" s="164">
        <f>IF(ISNUMBER('実質公債費比率（分子）の構造'!M$53),'実質公債費比率（分子）の構造'!M$53,NA())</f>
        <v>170</v>
      </c>
      <c r="J50" s="164" t="e">
        <f>NA()</f>
        <v>#N/A</v>
      </c>
      <c r="K50" s="164" t="e">
        <f>NA()</f>
        <v>#N/A</v>
      </c>
      <c r="L50" s="164">
        <f>IF(ISNUMBER('実質公債費比率（分子）の構造'!N$53),'実質公債費比率（分子）の構造'!N$53,NA())</f>
        <v>179</v>
      </c>
      <c r="M50" s="164" t="e">
        <f>NA()</f>
        <v>#N/A</v>
      </c>
      <c r="N50" s="164" t="e">
        <f>NA()</f>
        <v>#N/A</v>
      </c>
      <c r="O50" s="164">
        <f>IF(ISNUMBER('実質公債費比率（分子）の構造'!O$53),'実質公債費比率（分子）の構造'!O$53,NA())</f>
        <v>226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3593</v>
      </c>
      <c r="E56" s="163"/>
      <c r="F56" s="163"/>
      <c r="G56" s="163">
        <f>'将来負担比率（分子）の構造'!J$52</f>
        <v>3766</v>
      </c>
      <c r="H56" s="163"/>
      <c r="I56" s="163"/>
      <c r="J56" s="163">
        <f>'将来負担比率（分子）の構造'!K$52</f>
        <v>3609</v>
      </c>
      <c r="K56" s="163"/>
      <c r="L56" s="163"/>
      <c r="M56" s="163">
        <f>'将来負担比率（分子）の構造'!L$52</f>
        <v>3685</v>
      </c>
      <c r="N56" s="163"/>
      <c r="O56" s="163"/>
      <c r="P56" s="163">
        <f>'将来負担比率（分子）の構造'!M$52</f>
        <v>3927</v>
      </c>
    </row>
    <row r="57" spans="1:16" x14ac:dyDescent="0.15">
      <c r="A57" s="163" t="s">
        <v>42</v>
      </c>
      <c r="B57" s="163"/>
      <c r="C57" s="163"/>
      <c r="D57" s="163">
        <f>'将来負担比率（分子）の構造'!I$51</f>
        <v>4</v>
      </c>
      <c r="E57" s="163"/>
      <c r="F57" s="163"/>
      <c r="G57" s="163">
        <f>'将来負担比率（分子）の構造'!J$51</f>
        <v>2</v>
      </c>
      <c r="H57" s="163"/>
      <c r="I57" s="163"/>
      <c r="J57" s="163">
        <f>'将来負担比率（分子）の構造'!K$51</f>
        <v>2</v>
      </c>
      <c r="K57" s="163"/>
      <c r="L57" s="163"/>
      <c r="M57" s="163">
        <f>'将来負担比率（分子）の構造'!L$51</f>
        <v>602</v>
      </c>
      <c r="N57" s="163"/>
      <c r="O57" s="163"/>
      <c r="P57" s="163">
        <f>'将来負担比率（分子）の構造'!M$51</f>
        <v>683</v>
      </c>
    </row>
    <row r="58" spans="1:16" x14ac:dyDescent="0.15">
      <c r="A58" s="163" t="s">
        <v>41</v>
      </c>
      <c r="B58" s="163"/>
      <c r="C58" s="163"/>
      <c r="D58" s="163">
        <f>'将来負担比率（分子）の構造'!I$50</f>
        <v>1820</v>
      </c>
      <c r="E58" s="163"/>
      <c r="F58" s="163"/>
      <c r="G58" s="163">
        <f>'将来負担比率（分子）の構造'!J$50</f>
        <v>2067</v>
      </c>
      <c r="H58" s="163"/>
      <c r="I58" s="163"/>
      <c r="J58" s="163">
        <f>'将来負担比率（分子）の構造'!K$50</f>
        <v>2150</v>
      </c>
      <c r="K58" s="163"/>
      <c r="L58" s="163"/>
      <c r="M58" s="163">
        <f>'将来負担比率（分子）の構造'!L$50</f>
        <v>2397</v>
      </c>
      <c r="N58" s="163"/>
      <c r="O58" s="163"/>
      <c r="P58" s="163">
        <f>'将来負担比率（分子）の構造'!M$50</f>
        <v>2359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232</v>
      </c>
      <c r="C62" s="163"/>
      <c r="D62" s="163"/>
      <c r="E62" s="163">
        <f>'将来負担比率（分子）の構造'!J$45</f>
        <v>236</v>
      </c>
      <c r="F62" s="163"/>
      <c r="G62" s="163"/>
      <c r="H62" s="163">
        <f>'将来負担比率（分子）の構造'!K$45</f>
        <v>236</v>
      </c>
      <c r="I62" s="163"/>
      <c r="J62" s="163"/>
      <c r="K62" s="163">
        <f>'将来負担比率（分子）の構造'!L$45</f>
        <v>233</v>
      </c>
      <c r="L62" s="163"/>
      <c r="M62" s="163"/>
      <c r="N62" s="163">
        <f>'将来負担比率（分子）の構造'!M$45</f>
        <v>274</v>
      </c>
      <c r="O62" s="163"/>
      <c r="P62" s="163"/>
    </row>
    <row r="63" spans="1:16" x14ac:dyDescent="0.15">
      <c r="A63" s="163" t="s">
        <v>34</v>
      </c>
      <c r="B63" s="163">
        <f>'将来負担比率（分子）の構造'!I$44</f>
        <v>95</v>
      </c>
      <c r="C63" s="163"/>
      <c r="D63" s="163"/>
      <c r="E63" s="163">
        <f>'将来負担比率（分子）の構造'!J$44</f>
        <v>90</v>
      </c>
      <c r="F63" s="163"/>
      <c r="G63" s="163"/>
      <c r="H63" s="163">
        <f>'将来負担比率（分子）の構造'!K$44</f>
        <v>72</v>
      </c>
      <c r="I63" s="163"/>
      <c r="J63" s="163"/>
      <c r="K63" s="163">
        <f>'将来負担比率（分子）の構造'!L$44</f>
        <v>86</v>
      </c>
      <c r="L63" s="163"/>
      <c r="M63" s="163"/>
      <c r="N63" s="163">
        <f>'将来負担比率（分子）の構造'!M$44</f>
        <v>77</v>
      </c>
      <c r="O63" s="163"/>
      <c r="P63" s="163"/>
    </row>
    <row r="64" spans="1:16" x14ac:dyDescent="0.15">
      <c r="A64" s="163" t="s">
        <v>33</v>
      </c>
      <c r="B64" s="163">
        <f>'将来負担比率（分子）の構造'!I$43</f>
        <v>501</v>
      </c>
      <c r="C64" s="163"/>
      <c r="D64" s="163"/>
      <c r="E64" s="163">
        <f>'将来負担比率（分子）の構造'!J$43</f>
        <v>486</v>
      </c>
      <c r="F64" s="163"/>
      <c r="G64" s="163"/>
      <c r="H64" s="163">
        <f>'将来負担比率（分子）の構造'!K$43</f>
        <v>483</v>
      </c>
      <c r="I64" s="163"/>
      <c r="J64" s="163"/>
      <c r="K64" s="163">
        <f>'将来負担比率（分子）の構造'!L$43</f>
        <v>457</v>
      </c>
      <c r="L64" s="163"/>
      <c r="M64" s="163"/>
      <c r="N64" s="163">
        <f>'将来負担比率（分子）の構造'!M$43</f>
        <v>441</v>
      </c>
      <c r="O64" s="163"/>
      <c r="P64" s="163"/>
    </row>
    <row r="65" spans="1:16" x14ac:dyDescent="0.15">
      <c r="A65" s="163" t="s">
        <v>32</v>
      </c>
      <c r="B65" s="163">
        <f>'将来負担比率（分子）の構造'!I$42</f>
        <v>78</v>
      </c>
      <c r="C65" s="163"/>
      <c r="D65" s="163"/>
      <c r="E65" s="163">
        <f>'将来負担比率（分子）の構造'!J$42</f>
        <v>415</v>
      </c>
      <c r="F65" s="163"/>
      <c r="G65" s="163"/>
      <c r="H65" s="163">
        <f>'将来負担比率（分子）の構造'!K$42</f>
        <v>377</v>
      </c>
      <c r="I65" s="163"/>
      <c r="J65" s="163"/>
      <c r="K65" s="163">
        <f>'将来負担比率（分子）の構造'!L$42</f>
        <v>1843</v>
      </c>
      <c r="L65" s="163"/>
      <c r="M65" s="163"/>
      <c r="N65" s="163">
        <f>'将来負担比率（分子）の構造'!M$42</f>
        <v>1843</v>
      </c>
      <c r="O65" s="163"/>
      <c r="P65" s="163"/>
    </row>
    <row r="66" spans="1:16" x14ac:dyDescent="0.15">
      <c r="A66" s="163" t="s">
        <v>31</v>
      </c>
      <c r="B66" s="163">
        <f>'将来負担比率（分子）の構造'!I$41</f>
        <v>3929</v>
      </c>
      <c r="C66" s="163"/>
      <c r="D66" s="163"/>
      <c r="E66" s="163">
        <f>'将来負担比率（分子）の構造'!J$41</f>
        <v>4790</v>
      </c>
      <c r="F66" s="163"/>
      <c r="G66" s="163"/>
      <c r="H66" s="163">
        <f>'将来負担比率（分子）の構造'!K$41</f>
        <v>4641</v>
      </c>
      <c r="I66" s="163"/>
      <c r="J66" s="163"/>
      <c r="K66" s="163">
        <f>'将来負担比率（分子）の構造'!L$41</f>
        <v>4669</v>
      </c>
      <c r="L66" s="163"/>
      <c r="M66" s="163"/>
      <c r="N66" s="163">
        <f>'将来負担比率（分子）の構造'!M$41</f>
        <v>4974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181</v>
      </c>
      <c r="G67" s="163" t="e">
        <f>NA()</f>
        <v>#N/A</v>
      </c>
      <c r="H67" s="163" t="e">
        <f>NA()</f>
        <v>#N/A</v>
      </c>
      <c r="I67" s="163">
        <f>IF(ISNUMBER('将来負担比率（分子）の構造'!K$53), IF('将来負担比率（分子）の構造'!K$53 &lt; 0, 0, '将来負担比率（分子）の構造'!K$53), NA())</f>
        <v>47</v>
      </c>
      <c r="J67" s="163" t="e">
        <f>NA()</f>
        <v>#N/A</v>
      </c>
      <c r="K67" s="163" t="e">
        <f>NA()</f>
        <v>#N/A</v>
      </c>
      <c r="L67" s="163">
        <f>IF(ISNUMBER('将来負担比率（分子）の構造'!L$53), IF('将来負担比率（分子）の構造'!L$53 &lt; 0, 0, '将来負担比率（分子）の構造'!L$53), NA())</f>
        <v>601</v>
      </c>
      <c r="M67" s="163" t="e">
        <f>NA()</f>
        <v>#N/A</v>
      </c>
      <c r="N67" s="163" t="e">
        <f>NA()</f>
        <v>#N/A</v>
      </c>
      <c r="O67" s="163">
        <f>IF(ISNUMBER('将来負担比率（分子）の構造'!M$53), IF('将来負担比率（分子）の構造'!M$53 &lt; 0, 0, '将来負担比率（分子）の構造'!M$53), NA())</f>
        <v>640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479</v>
      </c>
      <c r="C72" s="167">
        <f>基金残高に係る経年分析!G55</f>
        <v>551</v>
      </c>
      <c r="D72" s="167">
        <f>基金残高に係る経年分析!H55</f>
        <v>635</v>
      </c>
    </row>
    <row r="73" spans="1:16" x14ac:dyDescent="0.15">
      <c r="A73" s="166" t="s">
        <v>74</v>
      </c>
      <c r="B73" s="167">
        <f>基金残高に係る経年分析!F56</f>
        <v>404</v>
      </c>
      <c r="C73" s="167">
        <f>基金残高に係る経年分析!G56</f>
        <v>516</v>
      </c>
      <c r="D73" s="167">
        <f>基金残高に係る経年分析!H56</f>
        <v>572</v>
      </c>
    </row>
    <row r="74" spans="1:16" x14ac:dyDescent="0.15">
      <c r="A74" s="166" t="s">
        <v>75</v>
      </c>
      <c r="B74" s="167">
        <f>基金残高に係る経年分析!F57</f>
        <v>1167</v>
      </c>
      <c r="C74" s="167">
        <f>基金残高に係る経年分析!G57</f>
        <v>1222</v>
      </c>
      <c r="D74" s="167">
        <f>基金残高に係る経年分析!H57</f>
        <v>1154</v>
      </c>
    </row>
  </sheetData>
  <sheetProtection algorithmName="SHA-512" hashValue="AFPgIJwFh1pF6isY5IQo53R6zeNefbqLE+nO/VGjYU2L+gT3l0J/uPxrS4fJNNCnwHm8TrpnA94hH+NBC4rSNA==" saltValue="Imatv+29fPWaiwjutlqm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506776</v>
      </c>
      <c r="S5" s="677"/>
      <c r="T5" s="677"/>
      <c r="U5" s="677"/>
      <c r="V5" s="677"/>
      <c r="W5" s="677"/>
      <c r="X5" s="677"/>
      <c r="Y5" s="702"/>
      <c r="Z5" s="715">
        <v>8.6</v>
      </c>
      <c r="AA5" s="715"/>
      <c r="AB5" s="715"/>
      <c r="AC5" s="715"/>
      <c r="AD5" s="716">
        <v>506776</v>
      </c>
      <c r="AE5" s="716"/>
      <c r="AF5" s="716"/>
      <c r="AG5" s="716"/>
      <c r="AH5" s="716"/>
      <c r="AI5" s="716"/>
      <c r="AJ5" s="716"/>
      <c r="AK5" s="716"/>
      <c r="AL5" s="703">
        <v>20.9</v>
      </c>
      <c r="AM5" s="685"/>
      <c r="AN5" s="685"/>
      <c r="AO5" s="704"/>
      <c r="AP5" s="679" t="s">
        <v>216</v>
      </c>
      <c r="AQ5" s="680"/>
      <c r="AR5" s="680"/>
      <c r="AS5" s="680"/>
      <c r="AT5" s="680"/>
      <c r="AU5" s="680"/>
      <c r="AV5" s="680"/>
      <c r="AW5" s="680"/>
      <c r="AX5" s="680"/>
      <c r="AY5" s="680"/>
      <c r="AZ5" s="680"/>
      <c r="BA5" s="680"/>
      <c r="BB5" s="680"/>
      <c r="BC5" s="680"/>
      <c r="BD5" s="680"/>
      <c r="BE5" s="680"/>
      <c r="BF5" s="681"/>
      <c r="BG5" s="621">
        <v>506776</v>
      </c>
      <c r="BH5" s="622"/>
      <c r="BI5" s="622"/>
      <c r="BJ5" s="622"/>
      <c r="BK5" s="622"/>
      <c r="BL5" s="622"/>
      <c r="BM5" s="622"/>
      <c r="BN5" s="623"/>
      <c r="BO5" s="659">
        <v>100</v>
      </c>
      <c r="BP5" s="659"/>
      <c r="BQ5" s="659"/>
      <c r="BR5" s="659"/>
      <c r="BS5" s="660">
        <v>2810</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35654</v>
      </c>
      <c r="S6" s="622"/>
      <c r="T6" s="622"/>
      <c r="U6" s="622"/>
      <c r="V6" s="622"/>
      <c r="W6" s="622"/>
      <c r="X6" s="622"/>
      <c r="Y6" s="623"/>
      <c r="Z6" s="659">
        <v>0.6</v>
      </c>
      <c r="AA6" s="659"/>
      <c r="AB6" s="659"/>
      <c r="AC6" s="659"/>
      <c r="AD6" s="660">
        <v>35654</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506776</v>
      </c>
      <c r="BH6" s="622"/>
      <c r="BI6" s="622"/>
      <c r="BJ6" s="622"/>
      <c r="BK6" s="622"/>
      <c r="BL6" s="622"/>
      <c r="BM6" s="622"/>
      <c r="BN6" s="623"/>
      <c r="BO6" s="659">
        <v>100</v>
      </c>
      <c r="BP6" s="659"/>
      <c r="BQ6" s="659"/>
      <c r="BR6" s="659"/>
      <c r="BS6" s="660">
        <v>2810</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59733</v>
      </c>
      <c r="CS6" s="622"/>
      <c r="CT6" s="622"/>
      <c r="CU6" s="622"/>
      <c r="CV6" s="622"/>
      <c r="CW6" s="622"/>
      <c r="CX6" s="622"/>
      <c r="CY6" s="623"/>
      <c r="CZ6" s="703">
        <v>1</v>
      </c>
      <c r="DA6" s="685"/>
      <c r="DB6" s="685"/>
      <c r="DC6" s="705"/>
      <c r="DD6" s="627" t="s">
        <v>121</v>
      </c>
      <c r="DE6" s="622"/>
      <c r="DF6" s="622"/>
      <c r="DG6" s="622"/>
      <c r="DH6" s="622"/>
      <c r="DI6" s="622"/>
      <c r="DJ6" s="622"/>
      <c r="DK6" s="622"/>
      <c r="DL6" s="622"/>
      <c r="DM6" s="622"/>
      <c r="DN6" s="622"/>
      <c r="DO6" s="622"/>
      <c r="DP6" s="623"/>
      <c r="DQ6" s="627">
        <v>59733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412</v>
      </c>
      <c r="S7" s="622"/>
      <c r="T7" s="622"/>
      <c r="U7" s="622"/>
      <c r="V7" s="622"/>
      <c r="W7" s="622"/>
      <c r="X7" s="622"/>
      <c r="Y7" s="623"/>
      <c r="Z7" s="659">
        <v>0</v>
      </c>
      <c r="AA7" s="659"/>
      <c r="AB7" s="659"/>
      <c r="AC7" s="659"/>
      <c r="AD7" s="660">
        <v>412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160256</v>
      </c>
      <c r="BH7" s="622"/>
      <c r="BI7" s="622"/>
      <c r="BJ7" s="622"/>
      <c r="BK7" s="622"/>
      <c r="BL7" s="622"/>
      <c r="BM7" s="622"/>
      <c r="BN7" s="623"/>
      <c r="BO7" s="659">
        <v>31.6</v>
      </c>
      <c r="BP7" s="659"/>
      <c r="BQ7" s="659"/>
      <c r="BR7" s="659"/>
      <c r="BS7" s="660">
        <v>2810</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2011229</v>
      </c>
      <c r="CS7" s="622"/>
      <c r="CT7" s="622"/>
      <c r="CU7" s="622"/>
      <c r="CV7" s="622"/>
      <c r="CW7" s="622"/>
      <c r="CX7" s="622"/>
      <c r="CY7" s="623"/>
      <c r="CZ7" s="659">
        <v>34.6</v>
      </c>
      <c r="DA7" s="659"/>
      <c r="DB7" s="659"/>
      <c r="DC7" s="659"/>
      <c r="DD7" s="627">
        <v>504330</v>
      </c>
      <c r="DE7" s="622"/>
      <c r="DF7" s="622"/>
      <c r="DG7" s="622"/>
      <c r="DH7" s="622"/>
      <c r="DI7" s="622"/>
      <c r="DJ7" s="622"/>
      <c r="DK7" s="622"/>
      <c r="DL7" s="622"/>
      <c r="DM7" s="622"/>
      <c r="DN7" s="622"/>
      <c r="DO7" s="622"/>
      <c r="DP7" s="623"/>
      <c r="DQ7" s="627">
        <v>852147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3252</v>
      </c>
      <c r="S8" s="622"/>
      <c r="T8" s="622"/>
      <c r="U8" s="622"/>
      <c r="V8" s="622"/>
      <c r="W8" s="622"/>
      <c r="X8" s="622"/>
      <c r="Y8" s="623"/>
      <c r="Z8" s="659">
        <v>0.1</v>
      </c>
      <c r="AA8" s="659"/>
      <c r="AB8" s="659"/>
      <c r="AC8" s="659"/>
      <c r="AD8" s="660">
        <v>3252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6916</v>
      </c>
      <c r="BH8" s="622"/>
      <c r="BI8" s="622"/>
      <c r="BJ8" s="622"/>
      <c r="BK8" s="622"/>
      <c r="BL8" s="622"/>
      <c r="BM8" s="622"/>
      <c r="BN8" s="623"/>
      <c r="BO8" s="659">
        <v>1.4</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1053033</v>
      </c>
      <c r="CS8" s="622"/>
      <c r="CT8" s="622"/>
      <c r="CU8" s="622"/>
      <c r="CV8" s="622"/>
      <c r="CW8" s="622"/>
      <c r="CX8" s="622"/>
      <c r="CY8" s="623"/>
      <c r="CZ8" s="659">
        <v>18.100000000000001</v>
      </c>
      <c r="DA8" s="659"/>
      <c r="DB8" s="659"/>
      <c r="DC8" s="659"/>
      <c r="DD8" s="627" t="s">
        <v>121</v>
      </c>
      <c r="DE8" s="622"/>
      <c r="DF8" s="622"/>
      <c r="DG8" s="622"/>
      <c r="DH8" s="622"/>
      <c r="DI8" s="622"/>
      <c r="DJ8" s="622"/>
      <c r="DK8" s="622"/>
      <c r="DL8" s="622"/>
      <c r="DM8" s="622"/>
      <c r="DN8" s="622"/>
      <c r="DO8" s="622"/>
      <c r="DP8" s="623"/>
      <c r="DQ8" s="627">
        <v>533612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3946</v>
      </c>
      <c r="S9" s="622"/>
      <c r="T9" s="622"/>
      <c r="U9" s="622"/>
      <c r="V9" s="622"/>
      <c r="W9" s="622"/>
      <c r="X9" s="622"/>
      <c r="Y9" s="623"/>
      <c r="Z9" s="659">
        <v>0.1</v>
      </c>
      <c r="AA9" s="659"/>
      <c r="AB9" s="659"/>
      <c r="AC9" s="659"/>
      <c r="AD9" s="660">
        <v>3946</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133202</v>
      </c>
      <c r="BH9" s="622"/>
      <c r="BI9" s="622"/>
      <c r="BJ9" s="622"/>
      <c r="BK9" s="622"/>
      <c r="BL9" s="622"/>
      <c r="BM9" s="622"/>
      <c r="BN9" s="623"/>
      <c r="BO9" s="659">
        <v>26.3</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561775</v>
      </c>
      <c r="CS9" s="622"/>
      <c r="CT9" s="622"/>
      <c r="CU9" s="622"/>
      <c r="CV9" s="622"/>
      <c r="CW9" s="622"/>
      <c r="CX9" s="622"/>
      <c r="CY9" s="623"/>
      <c r="CZ9" s="659">
        <v>9.6999999999999993</v>
      </c>
      <c r="DA9" s="659"/>
      <c r="DB9" s="659"/>
      <c r="DC9" s="659"/>
      <c r="DD9" s="627">
        <v>254302</v>
      </c>
      <c r="DE9" s="622"/>
      <c r="DF9" s="622"/>
      <c r="DG9" s="622"/>
      <c r="DH9" s="622"/>
      <c r="DI9" s="622"/>
      <c r="DJ9" s="622"/>
      <c r="DK9" s="622"/>
      <c r="DL9" s="622"/>
      <c r="DM9" s="622"/>
      <c r="DN9" s="622"/>
      <c r="DO9" s="622"/>
      <c r="DP9" s="623"/>
      <c r="DQ9" s="627">
        <v>279691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10304</v>
      </c>
      <c r="BH10" s="622"/>
      <c r="BI10" s="622"/>
      <c r="BJ10" s="622"/>
      <c r="BK10" s="622"/>
      <c r="BL10" s="622"/>
      <c r="BM10" s="622"/>
      <c r="BN10" s="623"/>
      <c r="BO10" s="659">
        <v>2</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130333</v>
      </c>
      <c r="S11" s="622"/>
      <c r="T11" s="622"/>
      <c r="U11" s="622"/>
      <c r="V11" s="622"/>
      <c r="W11" s="622"/>
      <c r="X11" s="622"/>
      <c r="Y11" s="623"/>
      <c r="Z11" s="624">
        <v>2.2000000000000002</v>
      </c>
      <c r="AA11" s="625"/>
      <c r="AB11" s="625"/>
      <c r="AC11" s="626"/>
      <c r="AD11" s="627">
        <v>130333</v>
      </c>
      <c r="AE11" s="622"/>
      <c r="AF11" s="622"/>
      <c r="AG11" s="622"/>
      <c r="AH11" s="622"/>
      <c r="AI11" s="622"/>
      <c r="AJ11" s="622"/>
      <c r="AK11" s="623"/>
      <c r="AL11" s="624">
        <v>5.4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9834</v>
      </c>
      <c r="BH11" s="622"/>
      <c r="BI11" s="622"/>
      <c r="BJ11" s="622"/>
      <c r="BK11" s="622"/>
      <c r="BL11" s="622"/>
      <c r="BM11" s="622"/>
      <c r="BN11" s="623"/>
      <c r="BO11" s="659">
        <v>1.9</v>
      </c>
      <c r="BP11" s="659"/>
      <c r="BQ11" s="659"/>
      <c r="BR11" s="659"/>
      <c r="BS11" s="660">
        <v>2810</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183955</v>
      </c>
      <c r="CS11" s="622"/>
      <c r="CT11" s="622"/>
      <c r="CU11" s="622"/>
      <c r="CV11" s="622"/>
      <c r="CW11" s="622"/>
      <c r="CX11" s="622"/>
      <c r="CY11" s="623"/>
      <c r="CZ11" s="659">
        <v>3.2</v>
      </c>
      <c r="DA11" s="659"/>
      <c r="DB11" s="659"/>
      <c r="DC11" s="659"/>
      <c r="DD11" s="627">
        <v>12540</v>
      </c>
      <c r="DE11" s="622"/>
      <c r="DF11" s="622"/>
      <c r="DG11" s="622"/>
      <c r="DH11" s="622"/>
      <c r="DI11" s="622"/>
      <c r="DJ11" s="622"/>
      <c r="DK11" s="622"/>
      <c r="DL11" s="622"/>
      <c r="DM11" s="622"/>
      <c r="DN11" s="622"/>
      <c r="DO11" s="622"/>
      <c r="DP11" s="623"/>
      <c r="DQ11" s="627">
        <v>122099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31689</v>
      </c>
      <c r="S12" s="622"/>
      <c r="T12" s="622"/>
      <c r="U12" s="622"/>
      <c r="V12" s="622"/>
      <c r="W12" s="622"/>
      <c r="X12" s="622"/>
      <c r="Y12" s="623"/>
      <c r="Z12" s="659">
        <v>0.5</v>
      </c>
      <c r="AA12" s="659"/>
      <c r="AB12" s="659"/>
      <c r="AC12" s="659"/>
      <c r="AD12" s="660">
        <v>31689</v>
      </c>
      <c r="AE12" s="660"/>
      <c r="AF12" s="660"/>
      <c r="AG12" s="660"/>
      <c r="AH12" s="660"/>
      <c r="AI12" s="660"/>
      <c r="AJ12" s="660"/>
      <c r="AK12" s="660"/>
      <c r="AL12" s="624">
        <v>1.3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285503</v>
      </c>
      <c r="BH12" s="622"/>
      <c r="BI12" s="622"/>
      <c r="BJ12" s="622"/>
      <c r="BK12" s="622"/>
      <c r="BL12" s="622"/>
      <c r="BM12" s="622"/>
      <c r="BN12" s="623"/>
      <c r="BO12" s="659">
        <v>56.3</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82824</v>
      </c>
      <c r="CS12" s="622"/>
      <c r="CT12" s="622"/>
      <c r="CU12" s="622"/>
      <c r="CV12" s="622"/>
      <c r="CW12" s="622"/>
      <c r="CX12" s="622"/>
      <c r="CY12" s="623"/>
      <c r="CZ12" s="659">
        <v>1.4</v>
      </c>
      <c r="DA12" s="659"/>
      <c r="DB12" s="659"/>
      <c r="DC12" s="659"/>
      <c r="DD12" s="627">
        <v>1859</v>
      </c>
      <c r="DE12" s="622"/>
      <c r="DF12" s="622"/>
      <c r="DG12" s="622"/>
      <c r="DH12" s="622"/>
      <c r="DI12" s="622"/>
      <c r="DJ12" s="622"/>
      <c r="DK12" s="622"/>
      <c r="DL12" s="622"/>
      <c r="DM12" s="622"/>
      <c r="DN12" s="622"/>
      <c r="DO12" s="622"/>
      <c r="DP12" s="623"/>
      <c r="DQ12" s="627">
        <v>39992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283529</v>
      </c>
      <c r="BH13" s="622"/>
      <c r="BI13" s="622"/>
      <c r="BJ13" s="622"/>
      <c r="BK13" s="622"/>
      <c r="BL13" s="622"/>
      <c r="BM13" s="622"/>
      <c r="BN13" s="623"/>
      <c r="BO13" s="659">
        <v>55.9</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565014</v>
      </c>
      <c r="CS13" s="622"/>
      <c r="CT13" s="622"/>
      <c r="CU13" s="622"/>
      <c r="CV13" s="622"/>
      <c r="CW13" s="622"/>
      <c r="CX13" s="622"/>
      <c r="CY13" s="623"/>
      <c r="CZ13" s="659">
        <v>9.6999999999999993</v>
      </c>
      <c r="DA13" s="659"/>
      <c r="DB13" s="659"/>
      <c r="DC13" s="659"/>
      <c r="DD13" s="627">
        <v>445348</v>
      </c>
      <c r="DE13" s="622"/>
      <c r="DF13" s="622"/>
      <c r="DG13" s="622"/>
      <c r="DH13" s="622"/>
      <c r="DI13" s="622"/>
      <c r="DJ13" s="622"/>
      <c r="DK13" s="622"/>
      <c r="DL13" s="622"/>
      <c r="DM13" s="622"/>
      <c r="DN13" s="622"/>
      <c r="DO13" s="622"/>
      <c r="DP13" s="623"/>
      <c r="DQ13" s="627">
        <v>180075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26134</v>
      </c>
      <c r="BH14" s="622"/>
      <c r="BI14" s="622"/>
      <c r="BJ14" s="622"/>
      <c r="BK14" s="622"/>
      <c r="BL14" s="622"/>
      <c r="BM14" s="622"/>
      <c r="BN14" s="623"/>
      <c r="BO14" s="659">
        <v>5.2</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191217</v>
      </c>
      <c r="CS14" s="622"/>
      <c r="CT14" s="622"/>
      <c r="CU14" s="622"/>
      <c r="CV14" s="622"/>
      <c r="CW14" s="622"/>
      <c r="CX14" s="622"/>
      <c r="CY14" s="623"/>
      <c r="CZ14" s="659">
        <v>3.3</v>
      </c>
      <c r="DA14" s="659"/>
      <c r="DB14" s="659"/>
      <c r="DC14" s="659"/>
      <c r="DD14" s="627">
        <v>17194</v>
      </c>
      <c r="DE14" s="622"/>
      <c r="DF14" s="622"/>
      <c r="DG14" s="622"/>
      <c r="DH14" s="622"/>
      <c r="DI14" s="622"/>
      <c r="DJ14" s="622"/>
      <c r="DK14" s="622"/>
      <c r="DL14" s="622"/>
      <c r="DM14" s="622"/>
      <c r="DN14" s="622"/>
      <c r="DO14" s="622"/>
      <c r="DP14" s="623"/>
      <c r="DQ14" s="627">
        <v>184879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2266</v>
      </c>
      <c r="S15" s="622"/>
      <c r="T15" s="622"/>
      <c r="U15" s="622"/>
      <c r="V15" s="622"/>
      <c r="W15" s="622"/>
      <c r="X15" s="622"/>
      <c r="Y15" s="623"/>
      <c r="Z15" s="659">
        <v>0</v>
      </c>
      <c r="AA15" s="659"/>
      <c r="AB15" s="659"/>
      <c r="AC15" s="659"/>
      <c r="AD15" s="660">
        <v>2266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34883</v>
      </c>
      <c r="BH15" s="622"/>
      <c r="BI15" s="622"/>
      <c r="BJ15" s="622"/>
      <c r="BK15" s="622"/>
      <c r="BL15" s="622"/>
      <c r="BM15" s="622"/>
      <c r="BN15" s="623"/>
      <c r="BO15" s="659">
        <v>6.9</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589036</v>
      </c>
      <c r="CS15" s="622"/>
      <c r="CT15" s="622"/>
      <c r="CU15" s="622"/>
      <c r="CV15" s="622"/>
      <c r="CW15" s="622"/>
      <c r="CX15" s="622"/>
      <c r="CY15" s="623"/>
      <c r="CZ15" s="659">
        <v>10.1</v>
      </c>
      <c r="DA15" s="659"/>
      <c r="DB15" s="659"/>
      <c r="DC15" s="659"/>
      <c r="DD15" s="627">
        <v>259312</v>
      </c>
      <c r="DE15" s="622"/>
      <c r="DF15" s="622"/>
      <c r="DG15" s="622"/>
      <c r="DH15" s="622"/>
      <c r="DI15" s="622"/>
      <c r="DJ15" s="622"/>
      <c r="DK15" s="622"/>
      <c r="DL15" s="622"/>
      <c r="DM15" s="622"/>
      <c r="DN15" s="622"/>
      <c r="DO15" s="622"/>
      <c r="DP15" s="623"/>
      <c r="DQ15" s="627">
        <v>270471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8176</v>
      </c>
      <c r="S16" s="622"/>
      <c r="T16" s="622"/>
      <c r="U16" s="622"/>
      <c r="V16" s="622"/>
      <c r="W16" s="622"/>
      <c r="X16" s="622"/>
      <c r="Y16" s="623"/>
      <c r="Z16" s="659">
        <v>0.1</v>
      </c>
      <c r="AA16" s="659"/>
      <c r="AB16" s="659"/>
      <c r="AC16" s="659"/>
      <c r="AD16" s="660">
        <v>8176</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10910</v>
      </c>
      <c r="CS16" s="622"/>
      <c r="CT16" s="622"/>
      <c r="CU16" s="622"/>
      <c r="CV16" s="622"/>
      <c r="CW16" s="622"/>
      <c r="CX16" s="622"/>
      <c r="CY16" s="623"/>
      <c r="CZ16" s="659">
        <v>0.2</v>
      </c>
      <c r="DA16" s="659"/>
      <c r="DB16" s="659"/>
      <c r="DC16" s="659"/>
      <c r="DD16" s="627" t="s">
        <v>121</v>
      </c>
      <c r="DE16" s="622"/>
      <c r="DF16" s="622"/>
      <c r="DG16" s="622"/>
      <c r="DH16" s="622"/>
      <c r="DI16" s="622"/>
      <c r="DJ16" s="622"/>
      <c r="DK16" s="622"/>
      <c r="DL16" s="622"/>
      <c r="DM16" s="622"/>
      <c r="DN16" s="622"/>
      <c r="DO16" s="622"/>
      <c r="DP16" s="623"/>
      <c r="DQ16" s="627">
        <v>3942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20166</v>
      </c>
      <c r="S17" s="622"/>
      <c r="T17" s="622"/>
      <c r="U17" s="622"/>
      <c r="V17" s="622"/>
      <c r="W17" s="622"/>
      <c r="X17" s="622"/>
      <c r="Y17" s="623"/>
      <c r="Z17" s="659">
        <v>0.3</v>
      </c>
      <c r="AA17" s="659"/>
      <c r="AB17" s="659"/>
      <c r="AC17" s="659"/>
      <c r="AD17" s="660">
        <v>20166</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499957</v>
      </c>
      <c r="CS17" s="622"/>
      <c r="CT17" s="622"/>
      <c r="CU17" s="622"/>
      <c r="CV17" s="622"/>
      <c r="CW17" s="622"/>
      <c r="CX17" s="622"/>
      <c r="CY17" s="623"/>
      <c r="CZ17" s="659">
        <v>8.6</v>
      </c>
      <c r="DA17" s="659"/>
      <c r="DB17" s="659"/>
      <c r="DC17" s="659"/>
      <c r="DD17" s="627" t="s">
        <v>121</v>
      </c>
      <c r="DE17" s="622"/>
      <c r="DF17" s="622"/>
      <c r="DG17" s="622"/>
      <c r="DH17" s="622"/>
      <c r="DI17" s="622"/>
      <c r="DJ17" s="622"/>
      <c r="DK17" s="622"/>
      <c r="DL17" s="622"/>
      <c r="DM17" s="622"/>
      <c r="DN17" s="622"/>
      <c r="DO17" s="622"/>
      <c r="DP17" s="623"/>
      <c r="DQ17" s="627">
        <v>499957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3221</v>
      </c>
      <c r="S18" s="622"/>
      <c r="T18" s="622"/>
      <c r="U18" s="622"/>
      <c r="V18" s="622"/>
      <c r="W18" s="622"/>
      <c r="X18" s="622"/>
      <c r="Y18" s="623"/>
      <c r="Z18" s="659">
        <v>0.1</v>
      </c>
      <c r="AA18" s="659"/>
      <c r="AB18" s="659"/>
      <c r="AC18" s="659"/>
      <c r="AD18" s="660">
        <v>3221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16858</v>
      </c>
      <c r="S19" s="622"/>
      <c r="T19" s="622"/>
      <c r="U19" s="622"/>
      <c r="V19" s="622"/>
      <c r="W19" s="622"/>
      <c r="X19" s="622"/>
      <c r="Y19" s="623"/>
      <c r="Z19" s="659">
        <v>0.3</v>
      </c>
      <c r="AA19" s="659"/>
      <c r="AB19" s="659"/>
      <c r="AC19" s="659"/>
      <c r="AD19" s="660">
        <v>16858</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87</v>
      </c>
      <c r="S20" s="622"/>
      <c r="T20" s="622"/>
      <c r="U20" s="622"/>
      <c r="V20" s="622"/>
      <c r="W20" s="622"/>
      <c r="X20" s="622"/>
      <c r="Y20" s="623"/>
      <c r="Z20" s="659">
        <v>0</v>
      </c>
      <c r="AA20" s="659"/>
      <c r="AB20" s="659"/>
      <c r="AC20" s="659"/>
      <c r="AD20" s="660">
        <v>87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5808683</v>
      </c>
      <c r="CS20" s="622"/>
      <c r="CT20" s="622"/>
      <c r="CU20" s="622"/>
      <c r="CV20" s="622"/>
      <c r="CW20" s="622"/>
      <c r="CX20" s="622"/>
      <c r="CY20" s="623"/>
      <c r="CZ20" s="659">
        <v>100</v>
      </c>
      <c r="DA20" s="659"/>
      <c r="DB20" s="659"/>
      <c r="DC20" s="659"/>
      <c r="DD20" s="627">
        <v>1494885</v>
      </c>
      <c r="DE20" s="622"/>
      <c r="DF20" s="622"/>
      <c r="DG20" s="622"/>
      <c r="DH20" s="622"/>
      <c r="DI20" s="622"/>
      <c r="DJ20" s="622"/>
      <c r="DK20" s="622"/>
      <c r="DL20" s="622"/>
      <c r="DM20" s="622"/>
      <c r="DN20" s="622"/>
      <c r="DO20" s="622"/>
      <c r="DP20" s="623"/>
      <c r="DQ20" s="627">
        <v>3026598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1984588</v>
      </c>
      <c r="S21" s="622"/>
      <c r="T21" s="622"/>
      <c r="U21" s="622"/>
      <c r="V21" s="622"/>
      <c r="W21" s="622"/>
      <c r="X21" s="622"/>
      <c r="Y21" s="623"/>
      <c r="Z21" s="659">
        <v>33.6</v>
      </c>
      <c r="AA21" s="659"/>
      <c r="AB21" s="659"/>
      <c r="AC21" s="659"/>
      <c r="AD21" s="660">
        <v>1687765</v>
      </c>
      <c r="AE21" s="660"/>
      <c r="AF21" s="660"/>
      <c r="AG21" s="660"/>
      <c r="AH21" s="660"/>
      <c r="AI21" s="660"/>
      <c r="AJ21" s="660"/>
      <c r="AK21" s="660"/>
      <c r="AL21" s="624">
        <v>69.400000000000006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1687765</v>
      </c>
      <c r="S22" s="622"/>
      <c r="T22" s="622"/>
      <c r="U22" s="622"/>
      <c r="V22" s="622"/>
      <c r="W22" s="622"/>
      <c r="X22" s="622"/>
      <c r="Y22" s="623"/>
      <c r="Z22" s="659">
        <v>28.6</v>
      </c>
      <c r="AA22" s="659"/>
      <c r="AB22" s="659"/>
      <c r="AC22" s="659"/>
      <c r="AD22" s="660">
        <v>1687765</v>
      </c>
      <c r="AE22" s="660"/>
      <c r="AF22" s="660"/>
      <c r="AG22" s="660"/>
      <c r="AH22" s="660"/>
      <c r="AI22" s="660"/>
      <c r="AJ22" s="660"/>
      <c r="AK22" s="660"/>
      <c r="AL22" s="624">
        <v>69.400000000000006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296823</v>
      </c>
      <c r="S23" s="622"/>
      <c r="T23" s="622"/>
      <c r="U23" s="622"/>
      <c r="V23" s="622"/>
      <c r="W23" s="622"/>
      <c r="X23" s="622"/>
      <c r="Y23" s="623"/>
      <c r="Z23" s="659">
        <v>5</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1817908</v>
      </c>
      <c r="CS24" s="677"/>
      <c r="CT24" s="677"/>
      <c r="CU24" s="677"/>
      <c r="CV24" s="677"/>
      <c r="CW24" s="677"/>
      <c r="CX24" s="677"/>
      <c r="CY24" s="702"/>
      <c r="CZ24" s="703">
        <v>31.3</v>
      </c>
      <c r="DA24" s="685"/>
      <c r="DB24" s="685"/>
      <c r="DC24" s="705"/>
      <c r="DD24" s="701">
        <v>1345399</v>
      </c>
      <c r="DE24" s="677"/>
      <c r="DF24" s="677"/>
      <c r="DG24" s="677"/>
      <c r="DH24" s="677"/>
      <c r="DI24" s="677"/>
      <c r="DJ24" s="677"/>
      <c r="DK24" s="702"/>
      <c r="DL24" s="701">
        <v>1162245</v>
      </c>
      <c r="DM24" s="677"/>
      <c r="DN24" s="677"/>
      <c r="DO24" s="677"/>
      <c r="DP24" s="677"/>
      <c r="DQ24" s="677"/>
      <c r="DR24" s="677"/>
      <c r="DS24" s="677"/>
      <c r="DT24" s="677"/>
      <c r="DU24" s="677"/>
      <c r="DV24" s="702"/>
      <c r="DW24" s="703">
        <v>47.7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2727258</v>
      </c>
      <c r="S25" s="622"/>
      <c r="T25" s="622"/>
      <c r="U25" s="622"/>
      <c r="V25" s="622"/>
      <c r="W25" s="622"/>
      <c r="X25" s="622"/>
      <c r="Y25" s="623"/>
      <c r="Z25" s="659">
        <v>46.2</v>
      </c>
      <c r="AA25" s="659"/>
      <c r="AB25" s="659"/>
      <c r="AC25" s="659"/>
      <c r="AD25" s="660">
        <v>2430435</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772970</v>
      </c>
      <c r="CS25" s="634"/>
      <c r="CT25" s="634"/>
      <c r="CU25" s="634"/>
      <c r="CV25" s="634"/>
      <c r="CW25" s="634"/>
      <c r="CX25" s="634"/>
      <c r="CY25" s="635"/>
      <c r="CZ25" s="624">
        <v>13.3</v>
      </c>
      <c r="DA25" s="636"/>
      <c r="DB25" s="636"/>
      <c r="DC25" s="637"/>
      <c r="DD25" s="627">
        <v>715153</v>
      </c>
      <c r="DE25" s="634"/>
      <c r="DF25" s="634"/>
      <c r="DG25" s="634"/>
      <c r="DH25" s="634"/>
      <c r="DI25" s="634"/>
      <c r="DJ25" s="634"/>
      <c r="DK25" s="635"/>
      <c r="DL25" s="627">
        <v>610380</v>
      </c>
      <c r="DM25" s="634"/>
      <c r="DN25" s="634"/>
      <c r="DO25" s="634"/>
      <c r="DP25" s="634"/>
      <c r="DQ25" s="634"/>
      <c r="DR25" s="634"/>
      <c r="DS25" s="634"/>
      <c r="DT25" s="634"/>
      <c r="DU25" s="634"/>
      <c r="DV25" s="635"/>
      <c r="DW25" s="624">
        <v>25.1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121</v>
      </c>
      <c r="S26" s="622"/>
      <c r="T26" s="622"/>
      <c r="U26" s="622"/>
      <c r="V26" s="622"/>
      <c r="W26" s="622"/>
      <c r="X26" s="622"/>
      <c r="Y26" s="623"/>
      <c r="Z26" s="659" t="s">
        <v>121</v>
      </c>
      <c r="AA26" s="659"/>
      <c r="AB26" s="659"/>
      <c r="AC26" s="659"/>
      <c r="AD26" s="660" t="s">
        <v>121</v>
      </c>
      <c r="AE26" s="660"/>
      <c r="AF26" s="660"/>
      <c r="AG26" s="660"/>
      <c r="AH26" s="660"/>
      <c r="AI26" s="660"/>
      <c r="AJ26" s="660"/>
      <c r="AK26" s="660"/>
      <c r="AL26" s="624" t="s">
        <v>121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357637</v>
      </c>
      <c r="CS26" s="622"/>
      <c r="CT26" s="622"/>
      <c r="CU26" s="622"/>
      <c r="CV26" s="622"/>
      <c r="CW26" s="622"/>
      <c r="CX26" s="622"/>
      <c r="CY26" s="623"/>
      <c r="CZ26" s="624">
        <v>6.2</v>
      </c>
      <c r="DA26" s="636"/>
      <c r="DB26" s="636"/>
      <c r="DC26" s="637"/>
      <c r="DD26" s="627">
        <v>345544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6428</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506776</v>
      </c>
      <c r="BH27" s="622"/>
      <c r="BI27" s="622"/>
      <c r="BJ27" s="622"/>
      <c r="BK27" s="622"/>
      <c r="BL27" s="622"/>
      <c r="BM27" s="622"/>
      <c r="BN27" s="623"/>
      <c r="BO27" s="659">
        <v>100</v>
      </c>
      <c r="BP27" s="659"/>
      <c r="BQ27" s="659"/>
      <c r="BR27" s="659"/>
      <c r="BS27" s="660">
        <v>2810</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544981</v>
      </c>
      <c r="CS27" s="634"/>
      <c r="CT27" s="634"/>
      <c r="CU27" s="634"/>
      <c r="CV27" s="634"/>
      <c r="CW27" s="634"/>
      <c r="CX27" s="634"/>
      <c r="CY27" s="635"/>
      <c r="CZ27" s="624">
        <v>9.4</v>
      </c>
      <c r="DA27" s="636"/>
      <c r="DB27" s="636"/>
      <c r="DC27" s="637"/>
      <c r="DD27" s="627">
        <v>130289</v>
      </c>
      <c r="DE27" s="634"/>
      <c r="DF27" s="634"/>
      <c r="DG27" s="634"/>
      <c r="DH27" s="634"/>
      <c r="DI27" s="634"/>
      <c r="DJ27" s="634"/>
      <c r="DK27" s="635"/>
      <c r="DL27" s="627">
        <v>51908</v>
      </c>
      <c r="DM27" s="634"/>
      <c r="DN27" s="634"/>
      <c r="DO27" s="634"/>
      <c r="DP27" s="634"/>
      <c r="DQ27" s="634"/>
      <c r="DR27" s="634"/>
      <c r="DS27" s="634"/>
      <c r="DT27" s="634"/>
      <c r="DU27" s="634"/>
      <c r="DV27" s="635"/>
      <c r="DW27" s="624">
        <v>2.1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35452</v>
      </c>
      <c r="S28" s="622"/>
      <c r="T28" s="622"/>
      <c r="U28" s="622"/>
      <c r="V28" s="622"/>
      <c r="W28" s="622"/>
      <c r="X28" s="622"/>
      <c r="Y28" s="623"/>
      <c r="Z28" s="659">
        <v>0.6</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499957</v>
      </c>
      <c r="CS28" s="622"/>
      <c r="CT28" s="622"/>
      <c r="CU28" s="622"/>
      <c r="CV28" s="622"/>
      <c r="CW28" s="622"/>
      <c r="CX28" s="622"/>
      <c r="CY28" s="623"/>
      <c r="CZ28" s="624">
        <v>8.6</v>
      </c>
      <c r="DA28" s="636"/>
      <c r="DB28" s="636"/>
      <c r="DC28" s="637"/>
      <c r="DD28" s="627">
        <v>499957</v>
      </c>
      <c r="DE28" s="622"/>
      <c r="DF28" s="622"/>
      <c r="DG28" s="622"/>
      <c r="DH28" s="622"/>
      <c r="DI28" s="622"/>
      <c r="DJ28" s="622"/>
      <c r="DK28" s="623"/>
      <c r="DL28" s="627">
        <v>499957</v>
      </c>
      <c r="DM28" s="622"/>
      <c r="DN28" s="622"/>
      <c r="DO28" s="622"/>
      <c r="DP28" s="622"/>
      <c r="DQ28" s="622"/>
      <c r="DR28" s="622"/>
      <c r="DS28" s="622"/>
      <c r="DT28" s="622"/>
      <c r="DU28" s="622"/>
      <c r="DV28" s="623"/>
      <c r="DW28" s="624">
        <v>20.5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10394</v>
      </c>
      <c r="S29" s="622"/>
      <c r="T29" s="622"/>
      <c r="U29" s="622"/>
      <c r="V29" s="622"/>
      <c r="W29" s="622"/>
      <c r="X29" s="622"/>
      <c r="Y29" s="623"/>
      <c r="Z29" s="659">
        <v>0.2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499957</v>
      </c>
      <c r="CS29" s="634"/>
      <c r="CT29" s="634"/>
      <c r="CU29" s="634"/>
      <c r="CV29" s="634"/>
      <c r="CW29" s="634"/>
      <c r="CX29" s="634"/>
      <c r="CY29" s="635"/>
      <c r="CZ29" s="624">
        <v>8.6</v>
      </c>
      <c r="DA29" s="636"/>
      <c r="DB29" s="636"/>
      <c r="DC29" s="637"/>
      <c r="DD29" s="627">
        <v>499957</v>
      </c>
      <c r="DE29" s="634"/>
      <c r="DF29" s="634"/>
      <c r="DG29" s="634"/>
      <c r="DH29" s="634"/>
      <c r="DI29" s="634"/>
      <c r="DJ29" s="634"/>
      <c r="DK29" s="635"/>
      <c r="DL29" s="627">
        <v>499957</v>
      </c>
      <c r="DM29" s="634"/>
      <c r="DN29" s="634"/>
      <c r="DO29" s="634"/>
      <c r="DP29" s="634"/>
      <c r="DQ29" s="634"/>
      <c r="DR29" s="634"/>
      <c r="DS29" s="634"/>
      <c r="DT29" s="634"/>
      <c r="DU29" s="634"/>
      <c r="DV29" s="635"/>
      <c r="DW29" s="624">
        <v>20.5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946885</v>
      </c>
      <c r="S30" s="622"/>
      <c r="T30" s="622"/>
      <c r="U30" s="622"/>
      <c r="V30" s="622"/>
      <c r="W30" s="622"/>
      <c r="X30" s="622"/>
      <c r="Y30" s="623"/>
      <c r="Z30" s="659">
        <v>16</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483639</v>
      </c>
      <c r="CS30" s="622"/>
      <c r="CT30" s="622"/>
      <c r="CU30" s="622"/>
      <c r="CV30" s="622"/>
      <c r="CW30" s="622"/>
      <c r="CX30" s="622"/>
      <c r="CY30" s="623"/>
      <c r="CZ30" s="624">
        <v>8.3000000000000007</v>
      </c>
      <c r="DA30" s="636"/>
      <c r="DB30" s="636"/>
      <c r="DC30" s="637"/>
      <c r="DD30" s="627">
        <v>483639</v>
      </c>
      <c r="DE30" s="622"/>
      <c r="DF30" s="622"/>
      <c r="DG30" s="622"/>
      <c r="DH30" s="622"/>
      <c r="DI30" s="622"/>
      <c r="DJ30" s="622"/>
      <c r="DK30" s="623"/>
      <c r="DL30" s="627">
        <v>483639</v>
      </c>
      <c r="DM30" s="622"/>
      <c r="DN30" s="622"/>
      <c r="DO30" s="622"/>
      <c r="DP30" s="622"/>
      <c r="DQ30" s="622"/>
      <c r="DR30" s="622"/>
      <c r="DS30" s="622"/>
      <c r="DT30" s="622"/>
      <c r="DU30" s="622"/>
      <c r="DV30" s="623"/>
      <c r="DW30" s="624">
        <v>19.899999999999999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98.7</v>
      </c>
      <c r="BN31" s="684"/>
      <c r="BO31" s="684"/>
      <c r="BP31" s="684"/>
      <c r="BQ31" s="686"/>
      <c r="BR31" s="683">
        <v>99.7</v>
      </c>
      <c r="BS31" s="684"/>
      <c r="BT31" s="684"/>
      <c r="BU31" s="684"/>
      <c r="BV31" s="684"/>
      <c r="BW31" s="684"/>
      <c r="BX31" s="685">
        <v>99.2</v>
      </c>
      <c r="BY31" s="684"/>
      <c r="BZ31" s="684"/>
      <c r="CA31" s="684"/>
      <c r="CB31" s="686"/>
      <c r="CD31" s="642"/>
      <c r="CE31" s="643"/>
      <c r="CF31" s="618" t="s">
        <v>300</v>
      </c>
      <c r="CG31" s="619"/>
      <c r="CH31" s="619"/>
      <c r="CI31" s="619"/>
      <c r="CJ31" s="619"/>
      <c r="CK31" s="619"/>
      <c r="CL31" s="619"/>
      <c r="CM31" s="619"/>
      <c r="CN31" s="619"/>
      <c r="CO31" s="619"/>
      <c r="CP31" s="619"/>
      <c r="CQ31" s="620"/>
      <c r="CR31" s="621">
        <v>16318</v>
      </c>
      <c r="CS31" s="634"/>
      <c r="CT31" s="634"/>
      <c r="CU31" s="634"/>
      <c r="CV31" s="634"/>
      <c r="CW31" s="634"/>
      <c r="CX31" s="634"/>
      <c r="CY31" s="635"/>
      <c r="CZ31" s="624">
        <v>0.3</v>
      </c>
      <c r="DA31" s="636"/>
      <c r="DB31" s="636"/>
      <c r="DC31" s="637"/>
      <c r="DD31" s="627">
        <v>16318</v>
      </c>
      <c r="DE31" s="634"/>
      <c r="DF31" s="634"/>
      <c r="DG31" s="634"/>
      <c r="DH31" s="634"/>
      <c r="DI31" s="634"/>
      <c r="DJ31" s="634"/>
      <c r="DK31" s="635"/>
      <c r="DL31" s="627">
        <v>16318</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354299</v>
      </c>
      <c r="S32" s="622"/>
      <c r="T32" s="622"/>
      <c r="U32" s="622"/>
      <c r="V32" s="622"/>
      <c r="W32" s="622"/>
      <c r="X32" s="622"/>
      <c r="Y32" s="623"/>
      <c r="Z32" s="659">
        <v>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98.1</v>
      </c>
      <c r="BH32" s="634"/>
      <c r="BI32" s="634"/>
      <c r="BJ32" s="634"/>
      <c r="BK32" s="634"/>
      <c r="BL32" s="634"/>
      <c r="BM32" s="625">
        <v>97.1</v>
      </c>
      <c r="BN32" s="634"/>
      <c r="BO32" s="634"/>
      <c r="BP32" s="634"/>
      <c r="BQ32" s="657"/>
      <c r="BR32" s="687">
        <v>99.3</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30000</v>
      </c>
      <c r="S33" s="622"/>
      <c r="T33" s="622"/>
      <c r="U33" s="622"/>
      <c r="V33" s="622"/>
      <c r="W33" s="622"/>
      <c r="X33" s="622"/>
      <c r="Y33" s="623"/>
      <c r="Z33" s="659">
        <v>0.5</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99.8</v>
      </c>
      <c r="BH33" s="606"/>
      <c r="BI33" s="606"/>
      <c r="BJ33" s="606"/>
      <c r="BK33" s="606"/>
      <c r="BL33" s="606"/>
      <c r="BM33" s="652">
        <v>99.5</v>
      </c>
      <c r="BN33" s="606"/>
      <c r="BO33" s="606"/>
      <c r="BP33" s="606"/>
      <c r="BQ33" s="669"/>
      <c r="BR33" s="682">
        <v>99.9</v>
      </c>
      <c r="BS33" s="606"/>
      <c r="BT33" s="606"/>
      <c r="BU33" s="606"/>
      <c r="BV33" s="606"/>
      <c r="BW33" s="606"/>
      <c r="BX33" s="652">
        <v>99.6</v>
      </c>
      <c r="BY33" s="606"/>
      <c r="BZ33" s="606"/>
      <c r="CA33" s="606"/>
      <c r="CB33" s="669"/>
      <c r="CD33" s="618" t="s">
        <v>307</v>
      </c>
      <c r="CE33" s="619"/>
      <c r="CF33" s="619"/>
      <c r="CG33" s="619"/>
      <c r="CH33" s="619"/>
      <c r="CI33" s="619"/>
      <c r="CJ33" s="619"/>
      <c r="CK33" s="619"/>
      <c r="CL33" s="619"/>
      <c r="CM33" s="619"/>
      <c r="CN33" s="619"/>
      <c r="CO33" s="619"/>
      <c r="CP33" s="619"/>
      <c r="CQ33" s="620"/>
      <c r="CR33" s="621">
        <v>2484980</v>
      </c>
      <c r="CS33" s="634"/>
      <c r="CT33" s="634"/>
      <c r="CU33" s="634"/>
      <c r="CV33" s="634"/>
      <c r="CW33" s="634"/>
      <c r="CX33" s="634"/>
      <c r="CY33" s="635"/>
      <c r="CZ33" s="624">
        <v>42.8</v>
      </c>
      <c r="DA33" s="636"/>
      <c r="DB33" s="636"/>
      <c r="DC33" s="637"/>
      <c r="DD33" s="627">
        <v>1548863</v>
      </c>
      <c r="DE33" s="634"/>
      <c r="DF33" s="634"/>
      <c r="DG33" s="634"/>
      <c r="DH33" s="634"/>
      <c r="DI33" s="634"/>
      <c r="DJ33" s="634"/>
      <c r="DK33" s="635"/>
      <c r="DL33" s="627">
        <v>960918</v>
      </c>
      <c r="DM33" s="634"/>
      <c r="DN33" s="634"/>
      <c r="DO33" s="634"/>
      <c r="DP33" s="634"/>
      <c r="DQ33" s="634"/>
      <c r="DR33" s="634"/>
      <c r="DS33" s="634"/>
      <c r="DT33" s="634"/>
      <c r="DU33" s="634"/>
      <c r="DV33" s="635"/>
      <c r="DW33" s="624">
        <v>39.5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469036</v>
      </c>
      <c r="S34" s="622"/>
      <c r="T34" s="622"/>
      <c r="U34" s="622"/>
      <c r="V34" s="622"/>
      <c r="W34" s="622"/>
      <c r="X34" s="622"/>
      <c r="Y34" s="623"/>
      <c r="Z34" s="659">
        <v>7.9</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975716</v>
      </c>
      <c r="CS34" s="622"/>
      <c r="CT34" s="622"/>
      <c r="CU34" s="622"/>
      <c r="CV34" s="622"/>
      <c r="CW34" s="622"/>
      <c r="CX34" s="622"/>
      <c r="CY34" s="623"/>
      <c r="CZ34" s="624">
        <v>16.8</v>
      </c>
      <c r="DA34" s="636"/>
      <c r="DB34" s="636"/>
      <c r="DC34" s="637"/>
      <c r="DD34" s="627">
        <v>452546</v>
      </c>
      <c r="DE34" s="622"/>
      <c r="DF34" s="622"/>
      <c r="DG34" s="622"/>
      <c r="DH34" s="622"/>
      <c r="DI34" s="622"/>
      <c r="DJ34" s="622"/>
      <c r="DK34" s="623"/>
      <c r="DL34" s="627">
        <v>267569</v>
      </c>
      <c r="DM34" s="622"/>
      <c r="DN34" s="622"/>
      <c r="DO34" s="622"/>
      <c r="DP34" s="622"/>
      <c r="DQ34" s="622"/>
      <c r="DR34" s="622"/>
      <c r="DS34" s="622"/>
      <c r="DT34" s="622"/>
      <c r="DU34" s="622"/>
      <c r="DV34" s="623"/>
      <c r="DW34" s="624">
        <v>11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392409</v>
      </c>
      <c r="S35" s="622"/>
      <c r="T35" s="622"/>
      <c r="U35" s="622"/>
      <c r="V35" s="622"/>
      <c r="W35" s="622"/>
      <c r="X35" s="622"/>
      <c r="Y35" s="623"/>
      <c r="Z35" s="659">
        <v>6.6</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28527</v>
      </c>
      <c r="CS35" s="634"/>
      <c r="CT35" s="634"/>
      <c r="CU35" s="634"/>
      <c r="CV35" s="634"/>
      <c r="CW35" s="634"/>
      <c r="CX35" s="634"/>
      <c r="CY35" s="635"/>
      <c r="CZ35" s="624">
        <v>0.5</v>
      </c>
      <c r="DA35" s="636"/>
      <c r="DB35" s="636"/>
      <c r="DC35" s="637"/>
      <c r="DD35" s="627">
        <v>16559</v>
      </c>
      <c r="DE35" s="634"/>
      <c r="DF35" s="634"/>
      <c r="DG35" s="634"/>
      <c r="DH35" s="634"/>
      <c r="DI35" s="634"/>
      <c r="DJ35" s="634"/>
      <c r="DK35" s="635"/>
      <c r="DL35" s="627">
        <v>13953</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95684</v>
      </c>
      <c r="S36" s="622"/>
      <c r="T36" s="622"/>
      <c r="U36" s="622"/>
      <c r="V36" s="622"/>
      <c r="W36" s="622"/>
      <c r="X36" s="622"/>
      <c r="Y36" s="623"/>
      <c r="Z36" s="659">
        <v>1.6</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258166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2951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820566</v>
      </c>
      <c r="CS36" s="622"/>
      <c r="CT36" s="622"/>
      <c r="CU36" s="622"/>
      <c r="CV36" s="622"/>
      <c r="CW36" s="622"/>
      <c r="CX36" s="622"/>
      <c r="CY36" s="623"/>
      <c r="CZ36" s="624">
        <v>14.1</v>
      </c>
      <c r="DA36" s="636"/>
      <c r="DB36" s="636"/>
      <c r="DC36" s="637"/>
      <c r="DD36" s="627">
        <v>712910</v>
      </c>
      <c r="DE36" s="622"/>
      <c r="DF36" s="622"/>
      <c r="DG36" s="622"/>
      <c r="DH36" s="622"/>
      <c r="DI36" s="622"/>
      <c r="DJ36" s="622"/>
      <c r="DK36" s="623"/>
      <c r="DL36" s="627">
        <v>545341</v>
      </c>
      <c r="DM36" s="622"/>
      <c r="DN36" s="622"/>
      <c r="DO36" s="622"/>
      <c r="DP36" s="622"/>
      <c r="DQ36" s="622"/>
      <c r="DR36" s="622"/>
      <c r="DS36" s="622"/>
      <c r="DT36" s="622"/>
      <c r="DU36" s="622"/>
      <c r="DV36" s="623"/>
      <c r="DW36" s="624">
        <v>22.4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58750</v>
      </c>
      <c r="S37" s="622"/>
      <c r="T37" s="622"/>
      <c r="U37" s="622"/>
      <c r="V37" s="622"/>
      <c r="W37" s="622"/>
      <c r="X37" s="622"/>
      <c r="Y37" s="623"/>
      <c r="Z37" s="659">
        <v>1</v>
      </c>
      <c r="AA37" s="659"/>
      <c r="AB37" s="659"/>
      <c r="AC37" s="659"/>
      <c r="AD37" s="660">
        <v>96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53748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-5687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347269</v>
      </c>
      <c r="CS37" s="634"/>
      <c r="CT37" s="634"/>
      <c r="CU37" s="634"/>
      <c r="CV37" s="634"/>
      <c r="CW37" s="634"/>
      <c r="CX37" s="634"/>
      <c r="CY37" s="635"/>
      <c r="CZ37" s="624">
        <v>6</v>
      </c>
      <c r="DA37" s="636"/>
      <c r="DB37" s="636"/>
      <c r="DC37" s="637"/>
      <c r="DD37" s="627">
        <v>342651</v>
      </c>
      <c r="DE37" s="634"/>
      <c r="DF37" s="634"/>
      <c r="DG37" s="634"/>
      <c r="DH37" s="634"/>
      <c r="DI37" s="634"/>
      <c r="DJ37" s="634"/>
      <c r="DK37" s="635"/>
      <c r="DL37" s="627">
        <v>342651</v>
      </c>
      <c r="DM37" s="634"/>
      <c r="DN37" s="634"/>
      <c r="DO37" s="634"/>
      <c r="DP37" s="634"/>
      <c r="DQ37" s="634"/>
      <c r="DR37" s="634"/>
      <c r="DS37" s="634"/>
      <c r="DT37" s="634"/>
      <c r="DU37" s="634"/>
      <c r="DV37" s="635"/>
      <c r="DW37" s="624">
        <v>14.1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779751</v>
      </c>
      <c r="S38" s="622"/>
      <c r="T38" s="622"/>
      <c r="U38" s="622"/>
      <c r="V38" s="622"/>
      <c r="W38" s="622"/>
      <c r="X38" s="622"/>
      <c r="Y38" s="623"/>
      <c r="Z38" s="659">
        <v>13.2</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t="s">
        <v>121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748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204418</v>
      </c>
      <c r="CS38" s="622"/>
      <c r="CT38" s="622"/>
      <c r="CU38" s="622"/>
      <c r="CV38" s="622"/>
      <c r="CW38" s="622"/>
      <c r="CX38" s="622"/>
      <c r="CY38" s="623"/>
      <c r="CZ38" s="624">
        <v>3.5</v>
      </c>
      <c r="DA38" s="636"/>
      <c r="DB38" s="636"/>
      <c r="DC38" s="637"/>
      <c r="DD38" s="627">
        <v>147672</v>
      </c>
      <c r="DE38" s="622"/>
      <c r="DF38" s="622"/>
      <c r="DG38" s="622"/>
      <c r="DH38" s="622"/>
      <c r="DI38" s="622"/>
      <c r="DJ38" s="622"/>
      <c r="DK38" s="623"/>
      <c r="DL38" s="627">
        <v>134055</v>
      </c>
      <c r="DM38" s="622"/>
      <c r="DN38" s="622"/>
      <c r="DO38" s="622"/>
      <c r="DP38" s="622"/>
      <c r="DQ38" s="622"/>
      <c r="DR38" s="622"/>
      <c r="DS38" s="622"/>
      <c r="DT38" s="622"/>
      <c r="DU38" s="622"/>
      <c r="DV38" s="623"/>
      <c r="DW38" s="624">
        <v>5.5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1079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455153</v>
      </c>
      <c r="CS39" s="634"/>
      <c r="CT39" s="634"/>
      <c r="CU39" s="634"/>
      <c r="CV39" s="634"/>
      <c r="CW39" s="634"/>
      <c r="CX39" s="634"/>
      <c r="CY39" s="635"/>
      <c r="CZ39" s="624">
        <v>7.8</v>
      </c>
      <c r="DA39" s="636"/>
      <c r="DB39" s="636"/>
      <c r="DC39" s="637"/>
      <c r="DD39" s="627">
        <v>219084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5251</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600</v>
      </c>
      <c r="CS40" s="622"/>
      <c r="CT40" s="622"/>
      <c r="CU40" s="622"/>
      <c r="CV40" s="622"/>
      <c r="CW40" s="622"/>
      <c r="CX40" s="622"/>
      <c r="CY40" s="623"/>
      <c r="CZ40" s="624">
        <v>0</v>
      </c>
      <c r="DA40" s="636"/>
      <c r="DB40" s="636"/>
      <c r="DC40" s="637"/>
      <c r="DD40" s="627">
        <v>92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5906346</v>
      </c>
      <c r="S41" s="646"/>
      <c r="T41" s="646"/>
      <c r="U41" s="646"/>
      <c r="V41" s="646"/>
      <c r="W41" s="646"/>
      <c r="X41" s="646"/>
      <c r="Y41" s="649"/>
      <c r="Z41" s="650">
        <v>100</v>
      </c>
      <c r="AA41" s="650"/>
      <c r="AB41" s="650"/>
      <c r="AC41" s="650"/>
      <c r="AD41" s="651">
        <v>2430531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67435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136983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1505795</v>
      </c>
      <c r="CS42" s="634"/>
      <c r="CT42" s="634"/>
      <c r="CU42" s="634"/>
      <c r="CV42" s="634"/>
      <c r="CW42" s="634"/>
      <c r="CX42" s="634"/>
      <c r="CY42" s="635"/>
      <c r="CZ42" s="624">
        <v>25.9</v>
      </c>
      <c r="DA42" s="636"/>
      <c r="DB42" s="636"/>
      <c r="DC42" s="637"/>
      <c r="DD42" s="627">
        <v>132336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17208</v>
      </c>
      <c r="CS43" s="634"/>
      <c r="CT43" s="634"/>
      <c r="CU43" s="634"/>
      <c r="CV43" s="634"/>
      <c r="CW43" s="634"/>
      <c r="CX43" s="634"/>
      <c r="CY43" s="635"/>
      <c r="CZ43" s="624">
        <v>0.3</v>
      </c>
      <c r="DA43" s="636"/>
      <c r="DB43" s="636"/>
      <c r="DC43" s="637"/>
      <c r="DD43" s="627">
        <v>11918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1494885</v>
      </c>
      <c r="CS44" s="622"/>
      <c r="CT44" s="622"/>
      <c r="CU44" s="622"/>
      <c r="CV44" s="622"/>
      <c r="CW44" s="622"/>
      <c r="CX44" s="622"/>
      <c r="CY44" s="623"/>
      <c r="CZ44" s="624">
        <v>25.7</v>
      </c>
      <c r="DA44" s="625"/>
      <c r="DB44" s="625"/>
      <c r="DC44" s="626"/>
      <c r="DD44" s="627">
        <v>128394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672768</v>
      </c>
      <c r="CS45" s="634"/>
      <c r="CT45" s="634"/>
      <c r="CU45" s="634"/>
      <c r="CV45" s="634"/>
      <c r="CW45" s="634"/>
      <c r="CX45" s="634"/>
      <c r="CY45" s="635"/>
      <c r="CZ45" s="624">
        <v>11.6</v>
      </c>
      <c r="DA45" s="636"/>
      <c r="DB45" s="636"/>
      <c r="DC45" s="637"/>
      <c r="DD45" s="627">
        <v>85542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817930</v>
      </c>
      <c r="CS46" s="622"/>
      <c r="CT46" s="622"/>
      <c r="CU46" s="622"/>
      <c r="CV46" s="622"/>
      <c r="CW46" s="622"/>
      <c r="CX46" s="622"/>
      <c r="CY46" s="623"/>
      <c r="CZ46" s="624">
        <v>14.1</v>
      </c>
      <c r="DA46" s="625"/>
      <c r="DB46" s="625"/>
      <c r="DC46" s="626"/>
      <c r="DD46" s="627">
        <v>41097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10910</v>
      </c>
      <c r="CS47" s="634"/>
      <c r="CT47" s="634"/>
      <c r="CU47" s="634"/>
      <c r="CV47" s="634"/>
      <c r="CW47" s="634"/>
      <c r="CX47" s="634"/>
      <c r="CY47" s="635"/>
      <c r="CZ47" s="624">
        <v>0.2</v>
      </c>
      <c r="DA47" s="636"/>
      <c r="DB47" s="636"/>
      <c r="DC47" s="637"/>
      <c r="DD47" s="627">
        <v>3942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5808683</v>
      </c>
      <c r="CS49" s="606"/>
      <c r="CT49" s="606"/>
      <c r="CU49" s="606"/>
      <c r="CV49" s="606"/>
      <c r="CW49" s="606"/>
      <c r="CX49" s="606"/>
      <c r="CY49" s="607"/>
      <c r="CZ49" s="608">
        <v>100</v>
      </c>
      <c r="DA49" s="609"/>
      <c r="DB49" s="609"/>
      <c r="DC49" s="610"/>
      <c r="DD49" s="611">
        <v>3026598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XS8PajbPm60e2fFVfhE0VtpUIQ64+QfmvDR+sdXoJ/VdDjZIZkXTbonfIgjgSe4uI9PO5nuaneQijgu5OixAQ==" saltValue="ehwJM//IOwnRWFvA6TwI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5906</v>
      </c>
      <c r="R7" s="1103"/>
      <c r="S7" s="1103"/>
      <c r="T7" s="1103"/>
      <c r="U7" s="1103"/>
      <c r="V7" s="1103">
        <v>5809</v>
      </c>
      <c r="W7" s="1103"/>
      <c r="X7" s="1103"/>
      <c r="Y7" s="1103"/>
      <c r="Z7" s="1103"/>
      <c r="AA7" s="1103">
        <v>97</v>
      </c>
      <c r="AB7" s="1103"/>
      <c r="AC7" s="1103"/>
      <c r="AD7" s="1103"/>
      <c r="AE7" s="1104"/>
      <c r="AF7" s="1105">
        <v>31</v>
      </c>
      <c r="AG7" s="1106"/>
      <c r="AH7" s="1106"/>
      <c r="AI7" s="1106"/>
      <c r="AJ7" s="1107"/>
      <c r="AK7" s="1108">
        <v>392</v>
      </c>
      <c r="AL7" s="1109"/>
      <c r="AM7" s="1109"/>
      <c r="AN7" s="1109"/>
      <c r="AO7" s="1109"/>
      <c r="AP7" s="1109">
        <v>4974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5906</v>
      </c>
      <c r="R23" s="1061"/>
      <c r="S23" s="1061"/>
      <c r="T23" s="1061"/>
      <c r="U23" s="1061"/>
      <c r="V23" s="1061">
        <v>5809</v>
      </c>
      <c r="W23" s="1061"/>
      <c r="X23" s="1061"/>
      <c r="Y23" s="1061"/>
      <c r="Z23" s="1061"/>
      <c r="AA23" s="1061">
        <v>97</v>
      </c>
      <c r="AB23" s="1061"/>
      <c r="AC23" s="1061"/>
      <c r="AD23" s="1061"/>
      <c r="AE23" s="1068"/>
      <c r="AF23" s="1069">
        <v>31</v>
      </c>
      <c r="AG23" s="1061"/>
      <c r="AH23" s="1061"/>
      <c r="AI23" s="1061"/>
      <c r="AJ23" s="1070"/>
      <c r="AK23" s="1071"/>
      <c r="AL23" s="1072"/>
      <c r="AM23" s="1072"/>
      <c r="AN23" s="1072"/>
      <c r="AO23" s="1072"/>
      <c r="AP23" s="1061">
        <v>4794</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659</v>
      </c>
      <c r="R28" s="1051"/>
      <c r="S28" s="1051"/>
      <c r="T28" s="1051"/>
      <c r="U28" s="1051"/>
      <c r="V28" s="1051">
        <v>656</v>
      </c>
      <c r="W28" s="1051"/>
      <c r="X28" s="1051"/>
      <c r="Y28" s="1051"/>
      <c r="Z28" s="1051"/>
      <c r="AA28" s="1051">
        <v>3</v>
      </c>
      <c r="AB28" s="1051"/>
      <c r="AC28" s="1051"/>
      <c r="AD28" s="1051"/>
      <c r="AE28" s="1052"/>
      <c r="AF28" s="1053">
        <v>3</v>
      </c>
      <c r="AG28" s="1051"/>
      <c r="AH28" s="1051"/>
      <c r="AI28" s="1051"/>
      <c r="AJ28" s="1054"/>
      <c r="AK28" s="1042">
        <v>67</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705</v>
      </c>
      <c r="R29" s="1039"/>
      <c r="S29" s="1039"/>
      <c r="T29" s="1039"/>
      <c r="U29" s="1039"/>
      <c r="V29" s="1039">
        <v>685</v>
      </c>
      <c r="W29" s="1039"/>
      <c r="X29" s="1039"/>
      <c r="Y29" s="1039"/>
      <c r="Z29" s="1039"/>
      <c r="AA29" s="1039">
        <v>20</v>
      </c>
      <c r="AB29" s="1039"/>
      <c r="AC29" s="1039"/>
      <c r="AD29" s="1039"/>
      <c r="AE29" s="1040"/>
      <c r="AF29" s="1035">
        <v>20</v>
      </c>
      <c r="AG29" s="1036"/>
      <c r="AH29" s="1036"/>
      <c r="AI29" s="1036"/>
      <c r="AJ29" s="1037"/>
      <c r="AK29" s="980">
        <v>101</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110</v>
      </c>
      <c r="R30" s="1039"/>
      <c r="S30" s="1039"/>
      <c r="T30" s="1039"/>
      <c r="U30" s="1039"/>
      <c r="V30" s="1039">
        <v>107</v>
      </c>
      <c r="W30" s="1039"/>
      <c r="X30" s="1039"/>
      <c r="Y30" s="1039"/>
      <c r="Z30" s="1039"/>
      <c r="AA30" s="1039">
        <v>3</v>
      </c>
      <c r="AB30" s="1039"/>
      <c r="AC30" s="1039"/>
      <c r="AD30" s="1039"/>
      <c r="AE30" s="1040"/>
      <c r="AF30" s="1035">
        <v>3</v>
      </c>
      <c r="AG30" s="1036"/>
      <c r="AH30" s="1036"/>
      <c r="AI30" s="1036"/>
      <c r="AJ30" s="1037"/>
      <c r="AK30" s="980">
        <v>32</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130</v>
      </c>
      <c r="R31" s="1039"/>
      <c r="S31" s="1039"/>
      <c r="T31" s="1039"/>
      <c r="U31" s="1039"/>
      <c r="V31" s="1039">
        <v>133</v>
      </c>
      <c r="W31" s="1039"/>
      <c r="X31" s="1039"/>
      <c r="Y31" s="1039"/>
      <c r="Z31" s="1039"/>
      <c r="AA31" s="1039">
        <v>-3</v>
      </c>
      <c r="AB31" s="1039"/>
      <c r="AC31" s="1039"/>
      <c r="AD31" s="1039"/>
      <c r="AE31" s="1040"/>
      <c r="AF31" s="1035">
        <v>-16</v>
      </c>
      <c r="AG31" s="1036"/>
      <c r="AH31" s="1036"/>
      <c r="AI31" s="1036"/>
      <c r="AJ31" s="1037"/>
      <c r="AK31" s="980">
        <v>54</v>
      </c>
      <c r="AL31" s="971"/>
      <c r="AM31" s="971"/>
      <c r="AN31" s="971"/>
      <c r="AO31" s="971"/>
      <c r="AP31" s="971">
        <v>878</v>
      </c>
      <c r="AQ31" s="971"/>
      <c r="AR31" s="971"/>
      <c r="AS31" s="971"/>
      <c r="AT31" s="971"/>
      <c r="AU31" s="971">
        <v>447</v>
      </c>
      <c r="AV31" s="971"/>
      <c r="AW31" s="971"/>
      <c r="AX31" s="971"/>
      <c r="AY31" s="971"/>
      <c r="AZ31" s="1041" t="s">
        <v>550</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540</v>
      </c>
      <c r="C68" s="986"/>
      <c r="D68" s="986"/>
      <c r="E68" s="986"/>
      <c r="F68" s="986"/>
      <c r="G68" s="986"/>
      <c r="H68" s="986"/>
      <c r="I68" s="986"/>
      <c r="J68" s="986"/>
      <c r="K68" s="986"/>
      <c r="L68" s="986"/>
      <c r="M68" s="986"/>
      <c r="N68" s="986"/>
      <c r="O68" s="986"/>
      <c r="P68" s="987"/>
      <c r="Q68" s="988">
        <v>336</v>
      </c>
      <c r="R68" s="982"/>
      <c r="S68" s="982"/>
      <c r="T68" s="982"/>
      <c r="U68" s="982"/>
      <c r="V68" s="982">
        <v>301</v>
      </c>
      <c r="W68" s="982"/>
      <c r="X68" s="982"/>
      <c r="Y68" s="982"/>
      <c r="Z68" s="982"/>
      <c r="AA68" s="982">
        <v>35</v>
      </c>
      <c r="AB68" s="982"/>
      <c r="AC68" s="982"/>
      <c r="AD68" s="982"/>
      <c r="AE68" s="982"/>
      <c r="AF68" s="982">
        <v>35</v>
      </c>
      <c r="AG68" s="982"/>
      <c r="AH68" s="982"/>
      <c r="AI68" s="982"/>
      <c r="AJ68" s="982"/>
      <c r="AK68" s="982" t="s">
        <v>550</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541</v>
      </c>
      <c r="C69" s="975"/>
      <c r="D69" s="975"/>
      <c r="E69" s="975"/>
      <c r="F69" s="975"/>
      <c r="G69" s="975"/>
      <c r="H69" s="975"/>
      <c r="I69" s="975"/>
      <c r="J69" s="975"/>
      <c r="K69" s="975"/>
      <c r="L69" s="975"/>
      <c r="M69" s="975"/>
      <c r="N69" s="975"/>
      <c r="O69" s="975"/>
      <c r="P69" s="976"/>
      <c r="Q69" s="977">
        <v>126</v>
      </c>
      <c r="R69" s="971"/>
      <c r="S69" s="971"/>
      <c r="T69" s="971"/>
      <c r="U69" s="971"/>
      <c r="V69" s="971">
        <v>118</v>
      </c>
      <c r="W69" s="971"/>
      <c r="X69" s="971"/>
      <c r="Y69" s="971"/>
      <c r="Z69" s="971"/>
      <c r="AA69" s="971">
        <v>8</v>
      </c>
      <c r="AB69" s="971"/>
      <c r="AC69" s="971"/>
      <c r="AD69" s="971"/>
      <c r="AE69" s="971"/>
      <c r="AF69" s="971">
        <v>8</v>
      </c>
      <c r="AG69" s="971"/>
      <c r="AH69" s="971"/>
      <c r="AI69" s="971"/>
      <c r="AJ69" s="971"/>
      <c r="AK69" s="971" t="s">
        <v>550</v>
      </c>
      <c r="AL69" s="971"/>
      <c r="AM69" s="971"/>
      <c r="AN69" s="971"/>
      <c r="AO69" s="971"/>
      <c r="AP69" s="971">
        <v>86</v>
      </c>
      <c r="AQ69" s="971"/>
      <c r="AR69" s="971"/>
      <c r="AS69" s="971"/>
      <c r="AT69" s="971"/>
      <c r="AU69" s="971">
        <v>64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542</v>
      </c>
      <c r="C70" s="975"/>
      <c r="D70" s="975"/>
      <c r="E70" s="975"/>
      <c r="F70" s="975"/>
      <c r="G70" s="975"/>
      <c r="H70" s="975"/>
      <c r="I70" s="975"/>
      <c r="J70" s="975"/>
      <c r="K70" s="975"/>
      <c r="L70" s="975"/>
      <c r="M70" s="975"/>
      <c r="N70" s="975"/>
      <c r="O70" s="975"/>
      <c r="P70" s="976"/>
      <c r="Q70" s="977">
        <v>598</v>
      </c>
      <c r="R70" s="971"/>
      <c r="S70" s="971"/>
      <c r="T70" s="971"/>
      <c r="U70" s="971"/>
      <c r="V70" s="971">
        <v>588</v>
      </c>
      <c r="W70" s="971"/>
      <c r="X70" s="971"/>
      <c r="Y70" s="971"/>
      <c r="Z70" s="971"/>
      <c r="AA70" s="971">
        <v>10</v>
      </c>
      <c r="AB70" s="971"/>
      <c r="AC70" s="971"/>
      <c r="AD70" s="971"/>
      <c r="AE70" s="971"/>
      <c r="AF70" s="971">
        <v>10</v>
      </c>
      <c r="AG70" s="971"/>
      <c r="AH70" s="971"/>
      <c r="AI70" s="971"/>
      <c r="AJ70" s="971"/>
      <c r="AK70" s="971" t="s">
        <v>550</v>
      </c>
      <c r="AL70" s="971"/>
      <c r="AM70" s="971"/>
      <c r="AN70" s="971"/>
      <c r="AO70" s="971"/>
      <c r="AP70" s="971">
        <v>40</v>
      </c>
      <c r="AQ70" s="971"/>
      <c r="AR70" s="971"/>
      <c r="AS70" s="971"/>
      <c r="AT70" s="971"/>
      <c r="AU70" s="971">
        <v>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543</v>
      </c>
      <c r="C71" s="975"/>
      <c r="D71" s="975"/>
      <c r="E71" s="975"/>
      <c r="F71" s="975"/>
      <c r="G71" s="975"/>
      <c r="H71" s="975"/>
      <c r="I71" s="975"/>
      <c r="J71" s="975"/>
      <c r="K71" s="975"/>
      <c r="L71" s="975"/>
      <c r="M71" s="975"/>
      <c r="N71" s="975"/>
      <c r="O71" s="975"/>
      <c r="P71" s="976"/>
      <c r="Q71" s="977">
        <v>12</v>
      </c>
      <c r="R71" s="971"/>
      <c r="S71" s="971"/>
      <c r="T71" s="971"/>
      <c r="U71" s="971"/>
      <c r="V71" s="971">
        <v>6</v>
      </c>
      <c r="W71" s="971"/>
      <c r="X71" s="971"/>
      <c r="Y71" s="971"/>
      <c r="Z71" s="971"/>
      <c r="AA71" s="971">
        <v>6</v>
      </c>
      <c r="AB71" s="971"/>
      <c r="AC71" s="971"/>
      <c r="AD71" s="971"/>
      <c r="AE71" s="971"/>
      <c r="AF71" s="971">
        <v>6</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544</v>
      </c>
      <c r="C72" s="975"/>
      <c r="D72" s="975"/>
      <c r="E72" s="975"/>
      <c r="F72" s="975"/>
      <c r="G72" s="975"/>
      <c r="H72" s="975"/>
      <c r="I72" s="975"/>
      <c r="J72" s="975"/>
      <c r="K72" s="975"/>
      <c r="L72" s="975"/>
      <c r="M72" s="975"/>
      <c r="N72" s="975"/>
      <c r="O72" s="975"/>
      <c r="P72" s="976"/>
      <c r="Q72" s="977">
        <v>666</v>
      </c>
      <c r="R72" s="971"/>
      <c r="S72" s="971"/>
      <c r="T72" s="971"/>
      <c r="U72" s="971"/>
      <c r="V72" s="971">
        <v>630</v>
      </c>
      <c r="W72" s="971"/>
      <c r="X72" s="971"/>
      <c r="Y72" s="971"/>
      <c r="Z72" s="971"/>
      <c r="AA72" s="971">
        <v>36</v>
      </c>
      <c r="AB72" s="971"/>
      <c r="AC72" s="971"/>
      <c r="AD72" s="971"/>
      <c r="AE72" s="971"/>
      <c r="AF72" s="971">
        <v>36</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545</v>
      </c>
      <c r="C73" s="975"/>
      <c r="D73" s="975"/>
      <c r="E73" s="975"/>
      <c r="F73" s="975"/>
      <c r="G73" s="975"/>
      <c r="H73" s="975"/>
      <c r="I73" s="975"/>
      <c r="J73" s="975"/>
      <c r="K73" s="975"/>
      <c r="L73" s="975"/>
      <c r="M73" s="975"/>
      <c r="N73" s="975"/>
      <c r="O73" s="975"/>
      <c r="P73" s="976"/>
      <c r="Q73" s="977">
        <v>152</v>
      </c>
      <c r="R73" s="971"/>
      <c r="S73" s="971"/>
      <c r="T73" s="971"/>
      <c r="U73" s="971"/>
      <c r="V73" s="971">
        <v>91</v>
      </c>
      <c r="W73" s="971"/>
      <c r="X73" s="971"/>
      <c r="Y73" s="971"/>
      <c r="Z73" s="971"/>
      <c r="AA73" s="971">
        <v>61</v>
      </c>
      <c r="AB73" s="971"/>
      <c r="AC73" s="971"/>
      <c r="AD73" s="971"/>
      <c r="AE73" s="971"/>
      <c r="AF73" s="971">
        <v>61</v>
      </c>
      <c r="AG73" s="971"/>
      <c r="AH73" s="971"/>
      <c r="AI73" s="971"/>
      <c r="AJ73" s="971"/>
      <c r="AK73" s="971" t="s">
        <v>550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546</v>
      </c>
      <c r="C74" s="975"/>
      <c r="D74" s="975"/>
      <c r="E74" s="975"/>
      <c r="F74" s="975"/>
      <c r="G74" s="975"/>
      <c r="H74" s="975"/>
      <c r="I74" s="975"/>
      <c r="J74" s="975"/>
      <c r="K74" s="975"/>
      <c r="L74" s="975"/>
      <c r="M74" s="975"/>
      <c r="N74" s="975"/>
      <c r="O74" s="975"/>
      <c r="P74" s="976"/>
      <c r="Q74" s="977">
        <v>4171</v>
      </c>
      <c r="R74" s="971"/>
      <c r="S74" s="971"/>
      <c r="T74" s="971"/>
      <c r="U74" s="971"/>
      <c r="V74" s="971">
        <v>3764</v>
      </c>
      <c r="W74" s="971"/>
      <c r="X74" s="971"/>
      <c r="Y74" s="971"/>
      <c r="Z74" s="971"/>
      <c r="AA74" s="971">
        <v>407</v>
      </c>
      <c r="AB74" s="971"/>
      <c r="AC74" s="971"/>
      <c r="AD74" s="971"/>
      <c r="AE74" s="971"/>
      <c r="AF74" s="971">
        <v>407</v>
      </c>
      <c r="AG74" s="971"/>
      <c r="AH74" s="971"/>
      <c r="AI74" s="971"/>
      <c r="AJ74" s="971"/>
      <c r="AK74" s="971" t="s">
        <v>550</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547</v>
      </c>
      <c r="C75" s="975"/>
      <c r="D75" s="975"/>
      <c r="E75" s="975"/>
      <c r="F75" s="975"/>
      <c r="G75" s="975"/>
      <c r="H75" s="975"/>
      <c r="I75" s="975"/>
      <c r="J75" s="975"/>
      <c r="K75" s="975"/>
      <c r="L75" s="975"/>
      <c r="M75" s="975"/>
      <c r="N75" s="975"/>
      <c r="O75" s="975"/>
      <c r="P75" s="976"/>
      <c r="Q75" s="978">
        <v>7</v>
      </c>
      <c r="R75" s="979"/>
      <c r="S75" s="979"/>
      <c r="T75" s="979"/>
      <c r="U75" s="980"/>
      <c r="V75" s="981">
        <v>7</v>
      </c>
      <c r="W75" s="979"/>
      <c r="X75" s="979"/>
      <c r="Y75" s="979"/>
      <c r="Z75" s="980"/>
      <c r="AA75" s="981">
        <v>0</v>
      </c>
      <c r="AB75" s="979"/>
      <c r="AC75" s="979"/>
      <c r="AD75" s="979"/>
      <c r="AE75" s="980"/>
      <c r="AF75" s="981">
        <v>0</v>
      </c>
      <c r="AG75" s="979"/>
      <c r="AH75" s="979"/>
      <c r="AI75" s="979"/>
      <c r="AJ75" s="980"/>
      <c r="AK75" s="981" t="s">
        <v>550</v>
      </c>
      <c r="AL75" s="979"/>
      <c r="AM75" s="979"/>
      <c r="AN75" s="979"/>
      <c r="AO75" s="980"/>
      <c r="AP75" s="981" t="s">
        <v>550</v>
      </c>
      <c r="AQ75" s="979"/>
      <c r="AR75" s="979"/>
      <c r="AS75" s="979"/>
      <c r="AT75" s="980"/>
      <c r="AU75" s="981" t="s">
        <v>550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548</v>
      </c>
      <c r="C76" s="975"/>
      <c r="D76" s="975"/>
      <c r="E76" s="975"/>
      <c r="F76" s="975"/>
      <c r="G76" s="975"/>
      <c r="H76" s="975"/>
      <c r="I76" s="975"/>
      <c r="J76" s="975"/>
      <c r="K76" s="975"/>
      <c r="L76" s="975"/>
      <c r="M76" s="975"/>
      <c r="N76" s="975"/>
      <c r="O76" s="975"/>
      <c r="P76" s="976"/>
      <c r="Q76" s="978">
        <v>59</v>
      </c>
      <c r="R76" s="979"/>
      <c r="S76" s="979"/>
      <c r="T76" s="979"/>
      <c r="U76" s="980"/>
      <c r="V76" s="981">
        <v>48</v>
      </c>
      <c r="W76" s="979"/>
      <c r="X76" s="979"/>
      <c r="Y76" s="979"/>
      <c r="Z76" s="980"/>
      <c r="AA76" s="981">
        <v>11</v>
      </c>
      <c r="AB76" s="979"/>
      <c r="AC76" s="979"/>
      <c r="AD76" s="979"/>
      <c r="AE76" s="980"/>
      <c r="AF76" s="981">
        <v>11</v>
      </c>
      <c r="AG76" s="979"/>
      <c r="AH76" s="979"/>
      <c r="AI76" s="979"/>
      <c r="AJ76" s="980"/>
      <c r="AK76" s="981" t="s">
        <v>550</v>
      </c>
      <c r="AL76" s="979"/>
      <c r="AM76" s="979"/>
      <c r="AN76" s="979"/>
      <c r="AO76" s="980"/>
      <c r="AP76" s="981" t="s">
        <v>550</v>
      </c>
      <c r="AQ76" s="979"/>
      <c r="AR76" s="979"/>
      <c r="AS76" s="979"/>
      <c r="AT76" s="980"/>
      <c r="AU76" s="981" t="s">
        <v>550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549</v>
      </c>
      <c r="C77" s="975"/>
      <c r="D77" s="975"/>
      <c r="E77" s="975"/>
      <c r="F77" s="975"/>
      <c r="G77" s="975"/>
      <c r="H77" s="975"/>
      <c r="I77" s="975"/>
      <c r="J77" s="975"/>
      <c r="K77" s="975"/>
      <c r="L77" s="975"/>
      <c r="M77" s="975"/>
      <c r="N77" s="975"/>
      <c r="O77" s="975"/>
      <c r="P77" s="976"/>
      <c r="Q77" s="978">
        <v>155045</v>
      </c>
      <c r="R77" s="979"/>
      <c r="S77" s="979"/>
      <c r="T77" s="979"/>
      <c r="U77" s="980"/>
      <c r="V77" s="981">
        <v>151878</v>
      </c>
      <c r="W77" s="979"/>
      <c r="X77" s="979"/>
      <c r="Y77" s="979"/>
      <c r="Z77" s="980"/>
      <c r="AA77" s="981">
        <v>3167</v>
      </c>
      <c r="AB77" s="979"/>
      <c r="AC77" s="979"/>
      <c r="AD77" s="979"/>
      <c r="AE77" s="980"/>
      <c r="AF77" s="981">
        <v>3167</v>
      </c>
      <c r="AG77" s="979"/>
      <c r="AH77" s="979"/>
      <c r="AI77" s="979"/>
      <c r="AJ77" s="980"/>
      <c r="AK77" s="981" t="s">
        <v>550</v>
      </c>
      <c r="AL77" s="979"/>
      <c r="AM77" s="979"/>
      <c r="AN77" s="979"/>
      <c r="AO77" s="980"/>
      <c r="AP77" s="981" t="s">
        <v>550</v>
      </c>
      <c r="AQ77" s="979"/>
      <c r="AR77" s="979"/>
      <c r="AS77" s="979"/>
      <c r="AT77" s="980"/>
      <c r="AU77" s="981" t="s">
        <v>550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3741</v>
      </c>
      <c r="AG88" s="959"/>
      <c r="AH88" s="959"/>
      <c r="AI88" s="959"/>
      <c r="AJ88" s="959"/>
      <c r="AK88" s="963"/>
      <c r="AL88" s="963"/>
      <c r="AM88" s="963"/>
      <c r="AN88" s="963"/>
      <c r="AO88" s="963"/>
      <c r="AP88" s="959">
        <v>126</v>
      </c>
      <c r="AQ88" s="959"/>
      <c r="AR88" s="959"/>
      <c r="AS88" s="959"/>
      <c r="AT88" s="959"/>
      <c r="AU88" s="959">
        <v>73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384126</v>
      </c>
      <c r="AB110" s="889"/>
      <c r="AC110" s="889"/>
      <c r="AD110" s="889"/>
      <c r="AE110" s="890"/>
      <c r="AF110" s="891">
        <v>438150</v>
      </c>
      <c r="AG110" s="889"/>
      <c r="AH110" s="889"/>
      <c r="AI110" s="889"/>
      <c r="AJ110" s="890"/>
      <c r="AK110" s="891">
        <v>499957</v>
      </c>
      <c r="AL110" s="889"/>
      <c r="AM110" s="889"/>
      <c r="AN110" s="889"/>
      <c r="AO110" s="890"/>
      <c r="AP110" s="892">
        <v>23.9</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4640703</v>
      </c>
      <c r="BR110" s="842"/>
      <c r="BS110" s="842"/>
      <c r="BT110" s="842"/>
      <c r="BU110" s="842"/>
      <c r="BV110" s="842">
        <v>4668618</v>
      </c>
      <c r="BW110" s="842"/>
      <c r="BX110" s="842"/>
      <c r="BY110" s="842"/>
      <c r="BZ110" s="842"/>
      <c r="CA110" s="842">
        <v>4974018</v>
      </c>
      <c r="CB110" s="842"/>
      <c r="CC110" s="842"/>
      <c r="CD110" s="842"/>
      <c r="CE110" s="842"/>
      <c r="CF110" s="866">
        <v>237.5</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332000</v>
      </c>
      <c r="DH110" s="842"/>
      <c r="DI110" s="842"/>
      <c r="DJ110" s="842"/>
      <c r="DK110" s="842"/>
      <c r="DL110" s="842">
        <v>1798027</v>
      </c>
      <c r="DM110" s="842"/>
      <c r="DN110" s="842"/>
      <c r="DO110" s="842"/>
      <c r="DP110" s="842"/>
      <c r="DQ110" s="842">
        <v>1768347</v>
      </c>
      <c r="DR110" s="842"/>
      <c r="DS110" s="842"/>
      <c r="DT110" s="842"/>
      <c r="DU110" s="842"/>
      <c r="DV110" s="843">
        <v>84.4</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377400</v>
      </c>
      <c r="BR111" s="817"/>
      <c r="BS111" s="817"/>
      <c r="BT111" s="817"/>
      <c r="BU111" s="817"/>
      <c r="BV111" s="817">
        <v>1842805</v>
      </c>
      <c r="BW111" s="817"/>
      <c r="BX111" s="817"/>
      <c r="BY111" s="817"/>
      <c r="BZ111" s="817"/>
      <c r="CA111" s="817">
        <v>1843328</v>
      </c>
      <c r="CB111" s="817"/>
      <c r="CC111" s="817"/>
      <c r="CD111" s="817"/>
      <c r="CE111" s="817"/>
      <c r="CF111" s="875">
        <v>88</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482739</v>
      </c>
      <c r="BR112" s="817"/>
      <c r="BS112" s="817"/>
      <c r="BT112" s="817"/>
      <c r="BU112" s="817"/>
      <c r="BV112" s="817">
        <v>456613</v>
      </c>
      <c r="BW112" s="817"/>
      <c r="BX112" s="817"/>
      <c r="BY112" s="817"/>
      <c r="BZ112" s="817"/>
      <c r="CA112" s="817">
        <v>440840</v>
      </c>
      <c r="CB112" s="817"/>
      <c r="CC112" s="817"/>
      <c r="CD112" s="817"/>
      <c r="CE112" s="817"/>
      <c r="CF112" s="875">
        <v>21</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37256</v>
      </c>
      <c r="AB113" s="919"/>
      <c r="AC113" s="919"/>
      <c r="AD113" s="919"/>
      <c r="AE113" s="920"/>
      <c r="AF113" s="921">
        <v>41369</v>
      </c>
      <c r="AG113" s="919"/>
      <c r="AH113" s="919"/>
      <c r="AI113" s="919"/>
      <c r="AJ113" s="920"/>
      <c r="AK113" s="921">
        <v>44172</v>
      </c>
      <c r="AL113" s="919"/>
      <c r="AM113" s="919"/>
      <c r="AN113" s="919"/>
      <c r="AO113" s="920"/>
      <c r="AP113" s="922">
        <v>2.1</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71553</v>
      </c>
      <c r="BR113" s="817"/>
      <c r="BS113" s="817"/>
      <c r="BT113" s="817"/>
      <c r="BU113" s="817"/>
      <c r="BV113" s="817">
        <v>85695</v>
      </c>
      <c r="BW113" s="817"/>
      <c r="BX113" s="817"/>
      <c r="BY113" s="817"/>
      <c r="BZ113" s="817"/>
      <c r="CA113" s="817">
        <v>76901</v>
      </c>
      <c r="CB113" s="817"/>
      <c r="CC113" s="817"/>
      <c r="CD113" s="817"/>
      <c r="CE113" s="817"/>
      <c r="CF113" s="875">
        <v>3.7</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17026</v>
      </c>
      <c r="AB114" s="780"/>
      <c r="AC114" s="780"/>
      <c r="AD114" s="780"/>
      <c r="AE114" s="781"/>
      <c r="AF114" s="782">
        <v>7764</v>
      </c>
      <c r="AG114" s="780"/>
      <c r="AH114" s="780"/>
      <c r="AI114" s="780"/>
      <c r="AJ114" s="781"/>
      <c r="AK114" s="782">
        <v>10480</v>
      </c>
      <c r="AL114" s="780"/>
      <c r="AM114" s="780"/>
      <c r="AN114" s="780"/>
      <c r="AO114" s="781"/>
      <c r="AP114" s="824">
        <v>0.5</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235862</v>
      </c>
      <c r="BR114" s="817"/>
      <c r="BS114" s="817"/>
      <c r="BT114" s="817"/>
      <c r="BU114" s="817"/>
      <c r="BV114" s="817">
        <v>232548</v>
      </c>
      <c r="BW114" s="817"/>
      <c r="BX114" s="817"/>
      <c r="BY114" s="817"/>
      <c r="BZ114" s="817"/>
      <c r="CA114" s="817">
        <v>274300</v>
      </c>
      <c r="CB114" s="817"/>
      <c r="CC114" s="817"/>
      <c r="CD114" s="817"/>
      <c r="CE114" s="817"/>
      <c r="CF114" s="875">
        <v>13.1</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438408</v>
      </c>
      <c r="AB117" s="903"/>
      <c r="AC117" s="903"/>
      <c r="AD117" s="903"/>
      <c r="AE117" s="904"/>
      <c r="AF117" s="905">
        <v>487283</v>
      </c>
      <c r="AG117" s="903"/>
      <c r="AH117" s="903"/>
      <c r="AI117" s="903"/>
      <c r="AJ117" s="904"/>
      <c r="AK117" s="905">
        <v>554609</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45400</v>
      </c>
      <c r="DH117" s="780"/>
      <c r="DI117" s="780"/>
      <c r="DJ117" s="780"/>
      <c r="DK117" s="781"/>
      <c r="DL117" s="782">
        <v>44778</v>
      </c>
      <c r="DM117" s="780"/>
      <c r="DN117" s="780"/>
      <c r="DO117" s="780"/>
      <c r="DP117" s="781"/>
      <c r="DQ117" s="782">
        <v>74981</v>
      </c>
      <c r="DR117" s="780"/>
      <c r="DS117" s="780"/>
      <c r="DT117" s="780"/>
      <c r="DU117" s="781"/>
      <c r="DV117" s="824">
        <v>3.6</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5808257</v>
      </c>
      <c r="BR119" s="845"/>
      <c r="BS119" s="845"/>
      <c r="BT119" s="845"/>
      <c r="BU119" s="845"/>
      <c r="BV119" s="845">
        <v>7286279</v>
      </c>
      <c r="BW119" s="845"/>
      <c r="BX119" s="845"/>
      <c r="BY119" s="845"/>
      <c r="BZ119" s="845"/>
      <c r="CA119" s="845">
        <v>7609387</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2150369</v>
      </c>
      <c r="BR120" s="842"/>
      <c r="BS120" s="842"/>
      <c r="BT120" s="842"/>
      <c r="BU120" s="842"/>
      <c r="BV120" s="842">
        <v>2397419</v>
      </c>
      <c r="BW120" s="842"/>
      <c r="BX120" s="842"/>
      <c r="BY120" s="842"/>
      <c r="BZ120" s="842"/>
      <c r="CA120" s="842">
        <v>2358575</v>
      </c>
      <c r="CB120" s="842"/>
      <c r="CC120" s="842"/>
      <c r="CD120" s="842"/>
      <c r="CE120" s="842"/>
      <c r="CF120" s="866">
        <v>112.6</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v>456613</v>
      </c>
      <c r="DM120" s="842"/>
      <c r="DN120" s="842"/>
      <c r="DO120" s="842"/>
      <c r="DP120" s="842"/>
      <c r="DQ120" s="842">
        <v>440840</v>
      </c>
      <c r="DR120" s="842"/>
      <c r="DS120" s="842"/>
      <c r="DT120" s="842"/>
      <c r="DU120" s="842"/>
      <c r="DV120" s="843">
        <v>21</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1874</v>
      </c>
      <c r="BR121" s="817"/>
      <c r="BS121" s="817"/>
      <c r="BT121" s="817"/>
      <c r="BU121" s="817"/>
      <c r="BV121" s="817">
        <v>602422</v>
      </c>
      <c r="BW121" s="817"/>
      <c r="BX121" s="817"/>
      <c r="BY121" s="817"/>
      <c r="BZ121" s="817"/>
      <c r="CA121" s="817">
        <v>682905</v>
      </c>
      <c r="CB121" s="817"/>
      <c r="CC121" s="817"/>
      <c r="CD121" s="817"/>
      <c r="CE121" s="817"/>
      <c r="CF121" s="875">
        <v>32.6</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3608986</v>
      </c>
      <c r="BR122" s="845"/>
      <c r="BS122" s="845"/>
      <c r="BT122" s="845"/>
      <c r="BU122" s="845"/>
      <c r="BV122" s="845">
        <v>3685284</v>
      </c>
      <c r="BW122" s="845"/>
      <c r="BX122" s="845"/>
      <c r="BY122" s="845"/>
      <c r="BZ122" s="845"/>
      <c r="CA122" s="845">
        <v>3927476</v>
      </c>
      <c r="CB122" s="845"/>
      <c r="CC122" s="845"/>
      <c r="CD122" s="845"/>
      <c r="CE122" s="845"/>
      <c r="CF122" s="846">
        <v>187.5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5761229</v>
      </c>
      <c r="BR123" s="833"/>
      <c r="BS123" s="833"/>
      <c r="BT123" s="833"/>
      <c r="BU123" s="833"/>
      <c r="BV123" s="833">
        <v>6685125</v>
      </c>
      <c r="BW123" s="833"/>
      <c r="BX123" s="833"/>
      <c r="BY123" s="833"/>
      <c r="BZ123" s="833"/>
      <c r="CA123" s="833">
        <v>6968956</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2.2999999999999998</v>
      </c>
      <c r="BR124" s="831"/>
      <c r="BS124" s="831"/>
      <c r="BT124" s="831"/>
      <c r="BU124" s="831"/>
      <c r="BV124" s="831">
        <v>29.4</v>
      </c>
      <c r="BW124" s="831"/>
      <c r="BX124" s="831"/>
      <c r="BY124" s="831"/>
      <c r="BZ124" s="831"/>
      <c r="CA124" s="831">
        <v>30.5</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482739</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2433</v>
      </c>
      <c r="AB128" s="801"/>
      <c r="AC128" s="801"/>
      <c r="AD128" s="801"/>
      <c r="AE128" s="802"/>
      <c r="AF128" s="803">
        <v>835</v>
      </c>
      <c r="AG128" s="801"/>
      <c r="AH128" s="801"/>
      <c r="AI128" s="801"/>
      <c r="AJ128" s="802"/>
      <c r="AK128" s="803" t="s">
        <v>121</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2267664</v>
      </c>
      <c r="AB129" s="780"/>
      <c r="AC129" s="780"/>
      <c r="AD129" s="780"/>
      <c r="AE129" s="781"/>
      <c r="AF129" s="782">
        <v>2348238</v>
      </c>
      <c r="AG129" s="780"/>
      <c r="AH129" s="780"/>
      <c r="AI129" s="780"/>
      <c r="AJ129" s="781"/>
      <c r="AK129" s="782">
        <v>2422068</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266280</v>
      </c>
      <c r="AB130" s="780"/>
      <c r="AC130" s="780"/>
      <c r="AD130" s="780"/>
      <c r="AE130" s="781"/>
      <c r="AF130" s="782">
        <v>306739</v>
      </c>
      <c r="AG130" s="780"/>
      <c r="AH130" s="780"/>
      <c r="AI130" s="780"/>
      <c r="AJ130" s="781"/>
      <c r="AK130" s="782">
        <v>327677</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9.3000000000000007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2001384</v>
      </c>
      <c r="AB131" s="764"/>
      <c r="AC131" s="764"/>
      <c r="AD131" s="764"/>
      <c r="AE131" s="765"/>
      <c r="AF131" s="766">
        <v>2041499</v>
      </c>
      <c r="AG131" s="764"/>
      <c r="AH131" s="764"/>
      <c r="AI131" s="764"/>
      <c r="AJ131" s="765"/>
      <c r="AK131" s="766">
        <v>2094391</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30.5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8.4788826129999997</v>
      </c>
      <c r="AB132" s="745"/>
      <c r="AC132" s="745"/>
      <c r="AD132" s="745"/>
      <c r="AE132" s="746"/>
      <c r="AF132" s="747">
        <v>8.8027963769999999</v>
      </c>
      <c r="AG132" s="745"/>
      <c r="AH132" s="745"/>
      <c r="AI132" s="745"/>
      <c r="AJ132" s="746"/>
      <c r="AK132" s="747">
        <v>10.835226090000001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7.7</v>
      </c>
      <c r="AB133" s="724"/>
      <c r="AC133" s="724"/>
      <c r="AD133" s="724"/>
      <c r="AE133" s="725"/>
      <c r="AF133" s="723">
        <v>7.9</v>
      </c>
      <c r="AG133" s="724"/>
      <c r="AH133" s="724"/>
      <c r="AI133" s="724"/>
      <c r="AJ133" s="725"/>
      <c r="AK133" s="723">
        <v>9.3000000000000007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SH8dDANFBJvxpL+ADs+yPgmuvLpF/hxg1o0QUwc+7g+fZT/al6XIC4C2BwG0LOWmgiGzI9B4NNY9bKtj4n65A==" saltValue="w0HUneJ7DiBuUcKDPMQw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u5FrX6I86ddfDQVL1ve8cWFT/kkiI/emrFSzwYLmS816lK1/sR0Mm/Ge1ddaMuuGrXuM6e+MBbCUY+N+4yolg==" saltValue="gkJwF9PxiAcYQf9IBu9c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Is2/TSVCAuMihul+P13xkXVULOrNn+OUNjt/SM9zEmnjZ7+jgsZ3k0Lo4RgB5vciTA4Ut4EXX8I+6p5iv+Erw==" saltValue="EGIOmRq/U8n4YYx9FuqI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772970</v>
      </c>
      <c r="AP9" s="269">
        <v>164322</v>
      </c>
      <c r="AQ9" s="270">
        <v>289558</v>
      </c>
      <c r="AR9" s="271">
        <v>-43.3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165126</v>
      </c>
      <c r="AP10" s="272">
        <v>35103</v>
      </c>
      <c r="AQ10" s="273">
        <v>31838</v>
      </c>
      <c r="AR10" s="274">
        <v>10.3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5309</v>
      </c>
      <c r="AR11" s="274" t="s">
        <v>484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t="s">
        <v>484</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22185</v>
      </c>
      <c r="AP13" s="272">
        <v>4716</v>
      </c>
      <c r="AQ13" s="273">
        <v>8195</v>
      </c>
      <c r="AR13" s="274">
        <v>-42.5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17208</v>
      </c>
      <c r="AP14" s="272">
        <v>3658</v>
      </c>
      <c r="AQ14" s="273">
        <v>5752</v>
      </c>
      <c r="AR14" s="274">
        <v>-36.4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-41954</v>
      </c>
      <c r="AP15" s="272">
        <v>-8919</v>
      </c>
      <c r="AQ15" s="273">
        <v>-17150</v>
      </c>
      <c r="AR15" s="274">
        <v>-48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935535</v>
      </c>
      <c r="AP16" s="272">
        <v>198881</v>
      </c>
      <c r="AQ16" s="273">
        <v>323504</v>
      </c>
      <c r="AR16" s="274">
        <v>-38.5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14.88</v>
      </c>
      <c r="AP21" s="286">
        <v>26.26</v>
      </c>
      <c r="AQ21" s="287">
        <v>-11.38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96.7</v>
      </c>
      <c r="AP22" s="291">
        <v>94.5</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499957</v>
      </c>
      <c r="AP32" s="300">
        <v>106283</v>
      </c>
      <c r="AQ32" s="301">
        <v>167749</v>
      </c>
      <c r="AR32" s="302">
        <v>-36.6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t="s">
        <v>484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44172</v>
      </c>
      <c r="AP35" s="300">
        <v>9390</v>
      </c>
      <c r="AQ35" s="301">
        <v>32778</v>
      </c>
      <c r="AR35" s="302">
        <v>-71.400000000000006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10480</v>
      </c>
      <c r="AP36" s="300">
        <v>2228</v>
      </c>
      <c r="AQ36" s="301">
        <v>4535</v>
      </c>
      <c r="AR36" s="302">
        <v>-50.9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484</v>
      </c>
      <c r="AP37" s="300" t="s">
        <v>484</v>
      </c>
      <c r="AQ37" s="301">
        <v>1146</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37</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t="s">
        <v>484</v>
      </c>
      <c r="AP39" s="300" t="s">
        <v>484</v>
      </c>
      <c r="AQ39" s="301">
        <v>-7395</v>
      </c>
      <c r="AR39" s="302" t="s">
        <v>484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-327677</v>
      </c>
      <c r="AP40" s="300">
        <v>-69659</v>
      </c>
      <c r="AQ40" s="301">
        <v>-144519</v>
      </c>
      <c r="AR40" s="302">
        <v>-51.8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226932</v>
      </c>
      <c r="AP41" s="300">
        <v>48242</v>
      </c>
      <c r="AQ41" s="301">
        <v>54333</v>
      </c>
      <c r="AR41" s="302">
        <v>-11.2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942114</v>
      </c>
      <c r="AN51" s="322">
        <v>189180</v>
      </c>
      <c r="AO51" s="323">
        <v>-44.1</v>
      </c>
      <c r="AP51" s="324">
        <v>332350</v>
      </c>
      <c r="AQ51" s="325">
        <v>129</v>
      </c>
      <c r="AR51" s="326">
        <v>-173.1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358749</v>
      </c>
      <c r="AN52" s="330">
        <v>72038</v>
      </c>
      <c r="AO52" s="331">
        <v>-64.3</v>
      </c>
      <c r="AP52" s="332">
        <v>200453</v>
      </c>
      <c r="AQ52" s="333">
        <v>139.30000000000001</v>
      </c>
      <c r="AR52" s="334">
        <v>-203.6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2234246</v>
      </c>
      <c r="AN53" s="322">
        <v>456808</v>
      </c>
      <c r="AO53" s="323">
        <v>141.5</v>
      </c>
      <c r="AP53" s="324">
        <v>362690</v>
      </c>
      <c r="AQ53" s="325">
        <v>9.1</v>
      </c>
      <c r="AR53" s="326">
        <v>132.4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1633343</v>
      </c>
      <c r="AN54" s="330">
        <v>333949</v>
      </c>
      <c r="AO54" s="331">
        <v>363.6</v>
      </c>
      <c r="AP54" s="332">
        <v>172580</v>
      </c>
      <c r="AQ54" s="333">
        <v>-13.9</v>
      </c>
      <c r="AR54" s="334">
        <v>377.5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865493</v>
      </c>
      <c r="AN55" s="322">
        <v>178158</v>
      </c>
      <c r="AO55" s="323">
        <v>-61</v>
      </c>
      <c r="AP55" s="324">
        <v>296093</v>
      </c>
      <c r="AQ55" s="325">
        <v>-18.399999999999999</v>
      </c>
      <c r="AR55" s="326">
        <v>-42.6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477988</v>
      </c>
      <c r="AN56" s="330">
        <v>98392</v>
      </c>
      <c r="AO56" s="331">
        <v>-70.5</v>
      </c>
      <c r="AP56" s="332">
        <v>140545</v>
      </c>
      <c r="AQ56" s="333">
        <v>-18.600000000000001</v>
      </c>
      <c r="AR56" s="334">
        <v>-51.9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1085976</v>
      </c>
      <c r="AN57" s="322">
        <v>225916</v>
      </c>
      <c r="AO57" s="323">
        <v>26.8</v>
      </c>
      <c r="AP57" s="324">
        <v>308655</v>
      </c>
      <c r="AQ57" s="325">
        <v>4.2</v>
      </c>
      <c r="AR57" s="326">
        <v>22.6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481510</v>
      </c>
      <c r="AN58" s="330">
        <v>100169</v>
      </c>
      <c r="AO58" s="331">
        <v>1.8</v>
      </c>
      <c r="AP58" s="332">
        <v>169887</v>
      </c>
      <c r="AQ58" s="333">
        <v>20.9</v>
      </c>
      <c r="AR58" s="334">
        <v>-19.100000000000001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1494885</v>
      </c>
      <c r="AN59" s="322">
        <v>317790</v>
      </c>
      <c r="AO59" s="323">
        <v>40.700000000000003</v>
      </c>
      <c r="AP59" s="324">
        <v>325476</v>
      </c>
      <c r="AQ59" s="325">
        <v>5.4</v>
      </c>
      <c r="AR59" s="326">
        <v>35.299999999999997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817930</v>
      </c>
      <c r="AN60" s="330">
        <v>173880</v>
      </c>
      <c r="AO60" s="331">
        <v>73.599999999999994</v>
      </c>
      <c r="AP60" s="332">
        <v>190204</v>
      </c>
      <c r="AQ60" s="333">
        <v>12</v>
      </c>
      <c r="AR60" s="334">
        <v>61.6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1324543</v>
      </c>
      <c r="AN61" s="337">
        <v>273570</v>
      </c>
      <c r="AO61" s="338">
        <v>20.8</v>
      </c>
      <c r="AP61" s="339">
        <v>325053</v>
      </c>
      <c r="AQ61" s="340">
        <v>25.9</v>
      </c>
      <c r="AR61" s="326">
        <v>-5.0999999999999996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753904</v>
      </c>
      <c r="AN62" s="330">
        <v>155686</v>
      </c>
      <c r="AO62" s="331">
        <v>60.8</v>
      </c>
      <c r="AP62" s="332">
        <v>174734</v>
      </c>
      <c r="AQ62" s="333">
        <v>27.9</v>
      </c>
      <c r="AR62" s="334">
        <v>32.9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nmN8Gq5fRMs8ZwckTGQDRgjX2bfoua72P5zA0qtck57l80i//RqEjFeVDDJTtGP1SnXjeuEbaGyfouorx06RQ==" saltValue="ZAOqo7Pn158AZfan/BB6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XzPdJT9Wb3b+htZXL7bnargp9Uq26a4Jbyj2NH5RUHe14bYsv+IPQJfbny2sXnticwv/bfqjptJtRfdp7ijFKA==" saltValue="Kjy7gs7MrhBzHnfjZm94G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ORQ2MlgGPa57WJDi+jmOeFFO8j8b5vA9nnKg2rz9NofaMl08bQG0eF15rCnJ3be7A0rJAvNKa3bB1PeD6Y4hTw==" saltValue="PeZYk6vHfp8hsbLMYg0Q+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14.94</v>
      </c>
      <c r="G47" s="12">
        <v>16.670000000000002</v>
      </c>
      <c r="H47" s="12">
        <v>21.13</v>
      </c>
      <c r="I47" s="12">
        <v>23.47</v>
      </c>
      <c r="J47" s="13">
        <v>26.24</v>
      </c>
    </row>
    <row r="48" spans="2:10" ht="57.75" customHeight="1" x14ac:dyDescent="0.15">
      <c r="B48" s="14"/>
      <c r="C48" s="1141" t="s">
        <v>4</v>
      </c>
      <c r="D48" s="1141"/>
      <c r="E48" s="1142"/>
      <c r="F48" s="15">
        <v>1.61</v>
      </c>
      <c r="G48" s="16">
        <v>1.43</v>
      </c>
      <c r="H48" s="16">
        <v>6.14</v>
      </c>
      <c r="I48" s="16">
        <v>1.3</v>
      </c>
      <c r="J48" s="17">
        <v>1.28</v>
      </c>
    </row>
    <row r="49" spans="2:10" ht="57.75" customHeight="1" thickBot="1" x14ac:dyDescent="0.2">
      <c r="B49" s="18"/>
      <c r="C49" s="1143" t="s">
        <v>5</v>
      </c>
      <c r="D49" s="1143"/>
      <c r="E49" s="1144"/>
      <c r="F49" s="19">
        <v>4.84</v>
      </c>
      <c r="G49" s="20">
        <v>14.53</v>
      </c>
      <c r="H49" s="20">
        <v>17.579999999999998</v>
      </c>
      <c r="I49" s="20">
        <v>2.7</v>
      </c>
      <c r="J49" s="21">
        <v>3.5</v>
      </c>
    </row>
    <row r="50" spans="2:10" x14ac:dyDescent="0.15"/>
  </sheetData>
  <sheetProtection algorithmName="SHA-512" hashValue="3q1qRv2IX0KdnJk2ZNRHDAz+l2DMgvZCI/huu3UmXOHoCzqIgNgsARvVjJ3u1/6wzFdJlhu74mlZ4iyHqtKb4w==" saltValue="eDlwJ54nSUoTZyO+sF1e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2026-03-19T04:22:34Z</cp:lastPrinted>
  <dcterms:created xsi:type="dcterms:W3CDTF">2026-02-26T10:11:46Z</dcterms:created>
  <dcterms:modified xsi:type="dcterms:W3CDTF">2026-03-23T02:37:49Z</dcterms:modified>
  <cp:category/>
</cp:coreProperties>
</file>