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1_チェック前\"/>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O34" i="10"/>
  <c r="BW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<sst xmlns="http://schemas.openxmlformats.org/spreadsheetml/2006/main" count="1161" uniqueCount="567">
  <si>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</si>
  <si>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</si>
  <si>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</si>
  <si>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</si>
  <si>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</si>
  <si>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</si>
  <si>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</si>
  <si>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</si>
  <si>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</si>
  <si>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</si>
  <si>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</si>
  <si>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</si>
  <si>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</si>
  <si>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</si>
  <si>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</si>
  <si>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</si>
  <si>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</si>
  <si>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</si>
  <si>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</si>
  <si>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</si>
  <si>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</si>
  <si>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</si>
  <si>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</si>
  <si>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</si>
  <si>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</si>
  <si>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</si>
  <si>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</si>
  <si>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</si>
  <si>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</si>
  <si>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</si>
  <si>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</si>
  <si>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</si>
  <si>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</si>
  <si>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</si>
  <si>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</si>
  <si>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</si>
  <si>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</si>
  <si>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</si>
  <si>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</si>
  <si>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</si>
  <si>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</si>
  <si>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</si>
  <si>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</si>
  <si>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</si>
  <si>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</si>
  <si>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</si>
  <si>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</si>
  <si>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</si>
  <si>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</si>
  <si>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</si>
  <si>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</si>
  <si>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</si>
  <si>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</si>
  <si>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</si>
  <si>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</si>
  <si>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</si>
  <si>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</si>
  <si>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</si>
  <si>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</si>
  <si>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</si>
  <si>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</si>
  <si>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</si>
  <si>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</si>
  <si>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</si>
  <si>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</si>
  <si>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</si>
  <si>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</si>
  <si>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</si>
  <si>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</si>
  <si>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</si>
  <si>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</si>
  <si>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</si>
  <si>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</si>
  <si>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</si>
  <si>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</si>
  <si>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</si>
  <si>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</si>
  <si>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</si>
  <si>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</si>
  <si>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</si>
  <si>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</si>
  <si>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</si>
  <si>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</si>
  <si>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</si>
  <si>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</si>
  <si>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</si>
  <si>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</si>
  <si>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</si>
  <si>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</si>
  <si>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</si>
  <si>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</si>
  <si>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</si>
  <si>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</si>
  <si>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</si>
  <si>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</si>
  <si>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</si>
  <si>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</si>
  <si>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</si>
  <si>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</si>
  <si>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</si>
  <si>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</si>
  <si>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</si>
  <si>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</si>
  <si>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</si>
  <si>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</si>
  <si>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</si>
  <si>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</si>
  <si>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</si>
  <si>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</si>
  <si>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</si>
  <si>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</si>
  <si>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</si>
  <si>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</si>
  <si>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</si>
  <si>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</si>
  <si>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</si>
  <si>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</si>
  <si>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</si>
  <si>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</si>
  <si>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</si>
  <si>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</si>
  <si>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</si>
  <si>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</si>
  <si>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</si>
  <si>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</si>
  <si>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</si>
  <si>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</si>
  <si>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</si>
  <si>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</si>
  <si>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</si>
  <si>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</si>
  <si>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</si>
  <si>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</si>
  <si>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</si>
  <si>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</si>
  <si>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</si>
  <si>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</si>
  <si>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</si>
  <si>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</si>
  <si>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</si>
  <si>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</si>
  <si>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</si>
  <si>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</si>
  <si>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</si>
  <si>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</si>
  <si>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</si>
  <si>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</si>
  <si>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</si>
  <si>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</si>
  <si>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</si>
  <si>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</si>
  <si>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</si>
  <si>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</si>
  <si>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</si>
  <si>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</si>
  <si>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</si>
  <si>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</si>
  <si>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</si>
  <si>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</si>
  <si>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</si>
  <si>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</si>
  <si>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</si>
  <si>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</si>
  <si>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</si>
  <si>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</si>
  <si>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</si>
  <si>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</si>
  <si>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</si>
  <si>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</si>
  <si>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</si>
  <si>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</si>
  <si>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</si>
  <si>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</si>
  <si>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</si>
  <si>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</si>
  <si>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</si>
  <si>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</si>
  <si>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</si>
  <si>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</si>
  <si>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</si>
  <si>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</si>
  <si>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</si>
  <si>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</si>
  <si>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</si>
  <si>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</si>
  <si>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</si>
  <si>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</si>
  <si>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</si>
  <si>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</si>
  <si>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</si>
  <si>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</si>
  <si>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</si>
  <si>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</si>
  <si>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</si>
  <si>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</si>
  <si>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</si>
  <si>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</si>
  <si>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</si>
  <si>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</si>
  <si>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</si>
  <si>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</si>
  <si>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</si>
  <si>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</si>
  <si>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高知県三原村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</si>
  <si>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</si>
  <si>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</si>
  <si>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</si>
  <si>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</si>
  <si>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</si>
  <si>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</si>
  <si>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</si>
  <si>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</si>
  <si>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</si>
  <si>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</si>
  <si>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</si>
  <si>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</si>
  <si>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</si>
  <si>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</si>
  <si>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</si>
  <si>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</si>
  <si>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</si>
  <si>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</si>
  <si>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</si>
  <si>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</si>
  <si>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</si>
  <si>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</si>
  <si>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</si>
  <si>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</si>
  <si>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</si>
  <si>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</si>
  <si>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</si>
  <si>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</si>
  <si>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</si>
  <si>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</si>
  <si>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</si>
  <si>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</si>
  <si>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</si>
  <si>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</si>
  <si>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</si>
  <si>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</si>
  <si>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</si>
  <si>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</si>
  <si>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</si>
  <si>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</si>
  <si>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</si>
  <si>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</si>
  <si>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</si>
  <si>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</si>
  <si>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</si>
  <si>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</si>
  <si>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</si>
  <si>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</si>
  <si>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</si>
  <si>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</si>
  <si>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</si>
  <si>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</si>
  <si>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</si>
  <si>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</si>
  <si>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</si>
  <si>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</si>
  <si>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</si>
  <si>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</si>
  <si>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</si>
  <si>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</si>
  <si>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</si>
  <si>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</si>
  <si>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</si>
  <si>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</si>
  <si>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</si>
  <si>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</si>
  <si>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</si>
  <si>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</si>
  <si>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</si>
  <si>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</si>
  <si>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</si>
  <si>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</si>
  <si>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</si>
  <si>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</si>
  <si>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</si>
  <si>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</si>
  <si>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</si>
  <si>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</si>
  <si>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</si>
  <si>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</si>
  <si>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</si>
  <si>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</si>
  <si>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</si>
  <si>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</si>
  <si>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</si>
  <si>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</si>
  <si>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</si>
  <si>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</si>
  <si>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</si>
  <si>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</si>
  <si>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</si>
  <si>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</si>
  <si>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</si>
  <si>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</si>
  <si>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</si>
  <si>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</si>
  <si>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</si>
  <si>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</si>
  <si>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</si>
  <si>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</si>
  <si>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</si>
  <si>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</si>
  <si>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</si>
  <si>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</si>
  <si>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</si>
  <si>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</si>
  <si>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</si>
  <si>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</si>
  <si>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</si>
  <si>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</si>
  <si>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</si>
  <si>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</si>
  <si>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</si>
  <si>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</si>
  <si>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</si>
  <si>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</si>
  <si>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</si>
  <si>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</si>
  <si>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</si>
  <si>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</si>
  <si>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</si>
  <si>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</si>
  <si>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</si>
  <si>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</si>
  <si>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</si>
  <si>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</si>
  <si>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</si>
  <si>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</si>
  <si>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</si>
  <si>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</si>
  <si>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</si>
  <si>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</si>
  <si>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</si>
  <si>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</si>
  <si>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</si>
  <si>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</si>
  <si>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</si>
  <si>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</si>
  <si>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</si>
  <si>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</si>
  <si>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</si>
  <si>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</si>
  <si>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</si>
  <si>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</si>
  <si>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</si>
  <si>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</si>
  <si>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</si>
  <si>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</si>
  <si>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</si>
  <si>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</si>
  <si>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高知県三原村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</si>
  <si>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</si>
  <si>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</si>
  <si>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</si>
  <si>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</si>
  <si>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</si>
  <si>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</si>
  <si>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</si>
  <si>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</si>
  <si>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</si>
  <si>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</si>
  <si>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</si>
  <si>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</si>
  <si>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</si>
  <si>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</si>
  <si>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</si>
  <si>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</si>
  <si>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</si>
  <si>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</si>
  <si>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</si>
  <si>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</si>
  <si>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</si>
  <si>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</si>
  <si>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</si>
  <si>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</si>
  <si>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</si>
  <si>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</si>
  <si>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</si>
  <si>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</si>
  <si>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</si>
  <si>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</si>
  <si>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</si>
  <si>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</si>
  <si>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</si>
  <si>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</si>
  <si>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</si>
  <si>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</si>
  <si>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</si>
  <si>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</si>
  <si>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簡易水道事業会計</t>
    <phoneticPr fontId="5"/>
  </si>
  <si>
    <t>法適用企業</t>
    <phoneticPr fontId="5"/>
  </si>
  <si>
    <t>農業集落排水事業会計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</si>
  <si>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</si>
  <si>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</si>
  <si>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</si>
  <si>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</si>
  <si>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</si>
  <si>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</si>
  <si>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</si>
  <si>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</si>
  <si>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</si>
  <si>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</si>
  <si>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</si>
  <si>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</si>
  <si>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</si>
  <si>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</si>
  <si>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</si>
  <si>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</si>
  <si>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</si>
  <si>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</si>
  <si>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</si>
  <si>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</si>
  <si>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</si>
  <si>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</si>
  <si>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</si>
  <si>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</si>
  <si>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</si>
  <si>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</si>
  <si>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</si>
  <si>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</si>
  <si>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</si>
  <si>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</si>
  <si>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</si>
  <si>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</si>
  <si>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</si>
  <si>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</si>
  <si>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</si>
  <si>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</si>
  <si>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</si>
  <si>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</si>
  <si>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</si>
  <si>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</si>
  <si>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</si>
  <si>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</si>
  <si>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</si>
  <si>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</si>
  <si>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</si>
  <si>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</si>
  <si>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</si>
  <si>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</si>
  <si>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</si>
  <si>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</si>
  <si>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</si>
  <si>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</si>
  <si>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</si>
  <si>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</si>
  <si>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</si>
  <si>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</si>
  <si>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</si>
  <si>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</si>
  <si>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</si>
  <si>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</si>
  <si>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</si>
  <si>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</si>
  <si>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</si>
  <si>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</si>
  <si>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</si>
  <si>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</si>
  <si>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</si>
  <si>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</si>
  <si>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</si>
  <si>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</si>
  <si>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</si>
  <si>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</si>
  <si>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</si>
  <si>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</si>
  <si>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</si>
  <si>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</si>
  <si>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</si>
  <si>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</si>
  <si>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</si>
  <si>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</si>
  <si>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</si>
  <si>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</si>
  <si>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</si>
  <si>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</si>
  <si>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</si>
  <si>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</si>
  <si>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</si>
  <si>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</si>
  <si>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</si>
  <si>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</si>
  <si>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</si>
  <si>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</si>
  <si>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</si>
  <si>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</si>
  <si>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</si>
  <si>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</si>
  <si>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</si>
  <si>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</si>
  <si>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</si>
  <si>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</si>
  <si>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</si>
  <si>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</si>
  <si>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</si>
  <si>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</si>
  <si>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</si>
  <si>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</si>
  <si>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</si>
  <si>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</si>
  <si>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</si>
  <si>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</si>
  <si>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</si>
  <si>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</si>
  <si>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</si>
  <si>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</si>
  <si>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</si>
  <si>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</si>
  <si>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</si>
  <si>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</si>
  <si>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</si>
  <si>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</si>
  <si>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</si>
  <si>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</si>
  <si>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</si>
  <si>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</si>
  <si>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</si>
  <si>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</si>
  <si>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</si>
  <si>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</si>
  <si>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</si>
  <si>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</si>
  <si>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</si>
  <si>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</si>
  <si>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</si>
  <si>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</si>
  <si>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</si>
  <si>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</si>
  <si>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</si>
  <si>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4.74</t>
  </si>
  <si>
    <t>▲ 9.26</t>
  </si>
  <si>
    <t>簡易水道事業会計</t>
  </si>
  <si>
    <t>一般会計</t>
  </si>
  <si>
    <t>農業集落排水事業会計</t>
  </si>
  <si>
    <t>介護保険特別会計</t>
  </si>
  <si>
    <t>後期高齢者医療特別会計</t>
  </si>
  <si>
    <t>土地取得特別会計</t>
  </si>
  <si>
    <t>国民健康保険特別会計</t>
  </si>
  <si>
    <t>国民健康保険診療所特別会計</t>
  </si>
  <si>
    <t>その他会計（赤字）</t>
  </si>
  <si>
    <t>▲ 0.99</t>
  </si>
  <si>
    <t>その他会計（黒字）</t>
  </si>
  <si>
    <t>R02</t>
    <phoneticPr fontId="5"/>
  </si>
  <si>
    <t>R03</t>
    <phoneticPr fontId="5"/>
  </si>
  <si>
    <t>R04</t>
    <phoneticPr fontId="5"/>
  </si>
  <si>
    <t>R05</t>
    <phoneticPr fontId="5"/>
  </si>
  <si>
    <t>R06</t>
    <phoneticPr fontId="5"/>
  </si>
  <si>
    <t>幡多広域市町村圏事務組合</t>
  </si>
  <si>
    <t>幡多広域市町村圏事務組合(ふるさと市町村圏事業特別会計)</t>
  </si>
  <si>
    <t>幡多広域市町村圏事務組合(滞納整理事業特別会計)</t>
  </si>
  <si>
    <t>幡多西部消防組合(一般会計)</t>
  </si>
  <si>
    <t>高知県市町村総合事務組合</t>
  </si>
  <si>
    <t>高知県市町村総合事務組合(交通災害共済事業特別会計)</t>
  </si>
  <si>
    <t>高知県後期高齢者医療広域連合</t>
  </si>
  <si>
    <t>高知県後期高齢者医療広域連合(特別会計)</t>
  </si>
  <si>
    <t>こうち人づくり広域連合</t>
  </si>
  <si>
    <t>三原村土地開発公社</t>
  </si>
  <si>
    <t>三原村農業公社</t>
  </si>
  <si>
    <t>-</t>
    <phoneticPr fontId="2"/>
  </si>
  <si>
    <t>むらおこし基金</t>
    <rPh sb="5" eb="7">
      <t>キキン</t>
    </rPh>
    <phoneticPr fontId="5"/>
  </si>
  <si>
    <t>地域福祉基金</t>
    <rPh sb="0" eb="2">
      <t>チイキ</t>
    </rPh>
    <rPh sb="2" eb="4">
      <t>フクシ</t>
    </rPh>
    <rPh sb="4" eb="6">
      <t>キキン</t>
    </rPh>
    <phoneticPr fontId="5"/>
  </si>
  <si>
    <t>地域開発基金</t>
    <rPh sb="0" eb="4">
      <t>チイキカイハツ</t>
    </rPh>
    <rPh sb="4" eb="6">
      <t>キキン</t>
    </rPh>
    <phoneticPr fontId="5"/>
  </si>
  <si>
    <t>三原村水と緑のふるさと応援基金</t>
    <rPh sb="0" eb="3">
      <t>ミハラムラ</t>
    </rPh>
    <rPh sb="3" eb="4">
      <t>ミズ</t>
    </rPh>
    <rPh sb="5" eb="6">
      <t>ミドリ</t>
    </rPh>
    <rPh sb="11" eb="13">
      <t>オウエン</t>
    </rPh>
    <rPh sb="13" eb="15">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</si>
</sst>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277467</c:v>
                </c:pt>
                <c:pt idx="2">
                  <c:v>282256</c:v>
                </c:pt>
                <c:pt idx="3">
                  <c:v>295341</c:v>
                </c:pt>
                <c:pt idx="4">
                  <c:v>292845</c:v>
                </c:pt>
              </c:numCache>
            </c:numRef>
          </c:val>
          <c:smooth val="0"/>
          <c:extLst>
            <c:ext xmlns:c16="http://schemas.microsoft.com/office/drawing/2014/chart" uri="{C3380CC4-5D6E-409C-BE32-E72D297353CC}">
              <c16:uniqueId val="{00000000-885E-4DF9-B04E-D3A997DB90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179928</c:v>
                </c:pt>
                <c:pt idx="1">
                  <c:v>188449</c:v>
                </c:pt>
                <c:pt idx="2">
                  <c:v>110408</c:v>
                </c:pt>
                <c:pt idx="3">
                  <c:v>204108</c:v>
                </c:pt>
                <c:pt idx="4">
                  <c:v>210100</c:v>
                </c:pt>
              </c:numCache>
            </c:numRef>
          </c:val>
          <c:smooth val="0"/>
          <c:extLst>
            <c:ext xmlns:c16="http://schemas.microsoft.com/office/drawing/2014/chart" uri="{C3380CC4-5D6E-409C-BE32-E72D297353CC}">
              <c16:uniqueId val="{00000001-885E-4DF9-B04E-D3A997DB90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2.4</c:v>
                </c:pt>
                <c:pt idx="1">
                  <c:v>3.58</c:v>
                </c:pt>
                <c:pt idx="2">
                  <c:v>8.5500000000000007</c:v>
                </c:pt>
                <c:pt idx="3">
                  <c:v>4.0199999999999996</c:v>
                </c:pt>
                <c:pt idx="4">
                  <c:v>3.6</c:v>
                </c:pt>
              </c:numCache>
            </c:numRef>
          </c:val>
          <c:extLst>
            <c:ext xmlns:c16="http://schemas.microsoft.com/office/drawing/2014/chart" uri="{C3380CC4-5D6E-409C-BE32-E72D297353CC}">
              <c16:uniqueId val="{00000000-EC54-4AE2-BBDE-95A07393CA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89.15</c:v>
                </c:pt>
                <c:pt idx="1">
                  <c:v>84.37</c:v>
                </c:pt>
                <c:pt idx="2">
                  <c:v>92.75</c:v>
                </c:pt>
                <c:pt idx="3">
                  <c:v>102.11</c:v>
                </c:pt>
                <c:pt idx="4">
                  <c:v>92.17</c:v>
                </c:pt>
              </c:numCache>
            </c:numRef>
          </c:val>
          <c:extLst>
            <c:ext xmlns:c16="http://schemas.microsoft.com/office/drawing/2014/chart" uri="{C3380CC4-5D6E-409C-BE32-E72D297353CC}">
              <c16:uniqueId val="{00000001-EC54-4AE2-BBDE-95A07393CA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-4.74</c:v>
                </c:pt>
                <c:pt idx="1">
                  <c:v>7.37</c:v>
                </c:pt>
                <c:pt idx="2">
                  <c:v>10.73</c:v>
                </c:pt>
                <c:pt idx="3">
                  <c:v>1.86</c:v>
                </c:pt>
                <c:pt idx="4">
                  <c:v>-9.26</c:v>
                </c:pt>
              </c:numCache>
            </c:numRef>
          </c:val>
          <c:smooth val="0"/>
          <c:extLst>
            <c:ext xmlns:c16="http://schemas.microsoft.com/office/drawing/2014/chart" uri="{C3380CC4-5D6E-409C-BE32-E72D297353CC}">
              <c16:uniqueId val="{00000002-EC54-4AE2-BBDE-95A07393CA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0.04</c:v>
                </c:pt>
                <c:pt idx="4">
                  <c:v>#N/A</c:v>
                </c:pt>
                <c:pt idx="5">
                  <c:v>0.19</c:v>
                </c:pt>
                <c:pt idx="6">
                  <c:v>#N/A</c:v>
                </c:pt>
                <c:pt idx="7">
                  <c:v>1.08</c:v>
                </c:pt>
                <c:pt idx="8">
                  <c:v>#N/A</c:v>
                </c:pt>
                <c:pt idx="9">
                  <c:v>0</c:v>
                </c:pt>
              </c:numCache>
            </c:numRef>
          </c:val>
          <c:extLst>
            <c:ext xmlns:c16="http://schemas.microsoft.com/office/drawing/2014/chart" uri="{C3380CC4-5D6E-409C-BE32-E72D297353CC}">
              <c16:uniqueId val="{00000000-4AF1-4A54-8D18-ECFE5EFCF6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0.99</c:v>
                </c:pt>
                <c:pt idx="7">
                  <c:v>#N/A</c:v>
                </c:pt>
                <c:pt idx="8">
                  <c:v>0</c:v>
                </c:pt>
                <c:pt idx="9">
                  <c:v>0</c:v>
                </c:pt>
              </c:numCache>
            </c:numRef>
          </c:val>
          <c:extLst>
            <c:ext xmlns:c16="http://schemas.microsoft.com/office/drawing/2014/chart" uri="{C3380CC4-5D6E-409C-BE32-E72D297353CC}">
              <c16:uniqueId val="{00000001-4AF1-4A54-8D18-ECFE5EFCF624}"/>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0.23</c:v>
                </c:pt>
                <c:pt idx="4">
                  <c:v>#N/A</c:v>
                </c:pt>
                <c:pt idx="5">
                  <c:v>0</c:v>
                </c:pt>
                <c:pt idx="6">
                  <c:v>#N/A</c:v>
                </c:pt>
                <c:pt idx="7">
                  <c:v>0</c:v>
                </c:pt>
                <c:pt idx="8">
                  <c:v>#N/A</c:v>
                </c:pt>
                <c:pt idx="9">
                  <c:v>0</c:v>
                </c:pt>
              </c:numCache>
            </c:numRef>
          </c:val>
          <c:extLst>
            <c:ext xmlns:c16="http://schemas.microsoft.com/office/drawing/2014/chart" uri="{C3380CC4-5D6E-409C-BE32-E72D297353CC}">
              <c16:uniqueId val="{00000002-4AF1-4A54-8D18-ECFE5EFCF62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F1-4A54-8D18-ECFE5EFCF624}"/>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AF1-4A54-8D18-ECFE5EFCF62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5-4AF1-4A54-8D18-ECFE5EFCF62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1.04</c:v>
                </c:pt>
                <c:pt idx="2">
                  <c:v>#N/A</c:v>
                </c:pt>
                <c:pt idx="3">
                  <c:v>0.91</c:v>
                </c:pt>
                <c:pt idx="4">
                  <c:v>#N/A</c:v>
                </c:pt>
                <c:pt idx="5">
                  <c:v>0.49</c:v>
                </c:pt>
                <c:pt idx="6">
                  <c:v>#N/A</c:v>
                </c:pt>
                <c:pt idx="7">
                  <c:v>0.3</c:v>
                </c:pt>
                <c:pt idx="8">
                  <c:v>#N/A</c:v>
                </c:pt>
                <c:pt idx="9">
                  <c:v>0.24</c:v>
                </c:pt>
              </c:numCache>
            </c:numRef>
          </c:val>
          <c:extLst>
            <c:ext xmlns:c16="http://schemas.microsoft.com/office/drawing/2014/chart" uri="{C3380CC4-5D6E-409C-BE32-E72D297353CC}">
              <c16:uniqueId val="{00000006-4AF1-4A54-8D18-ECFE5EFCF624}"/>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1.24</c:v>
                </c:pt>
              </c:numCache>
            </c:numRef>
          </c:val>
          <c:extLst>
            <c:ext xmlns:c16="http://schemas.microsoft.com/office/drawing/2014/chart" uri="{C3380CC4-5D6E-409C-BE32-E72D297353CC}">
              <c16:uniqueId val="{00000007-4AF1-4A54-8D18-ECFE5EFCF62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3.57</c:v>
                </c:pt>
                <c:pt idx="4">
                  <c:v>#N/A</c:v>
                </c:pt>
                <c:pt idx="5">
                  <c:v>8.5399999999999991</c:v>
                </c:pt>
                <c:pt idx="6">
                  <c:v>#N/A</c:v>
                </c:pt>
                <c:pt idx="7">
                  <c:v>4.01</c:v>
                </c:pt>
                <c:pt idx="8">
                  <c:v>#N/A</c:v>
                </c:pt>
                <c:pt idx="9">
                  <c:v>3.59</c:v>
                </c:pt>
              </c:numCache>
            </c:numRef>
          </c:val>
          <c:extLst>
            <c:ext xmlns:c16="http://schemas.microsoft.com/office/drawing/2014/chart" uri="{C3380CC4-5D6E-409C-BE32-E72D297353CC}">
              <c16:uniqueId val="{00000008-4AF1-4A54-8D18-ECFE5EFCF624}"/>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6.38</c:v>
                </c:pt>
              </c:numCache>
            </c:numRef>
          </c:val>
          <c:extLst>
            <c:ext xmlns:c16="http://schemas.microsoft.com/office/drawing/2014/chart" uri="{C3380CC4-5D6E-409C-BE32-E72D297353CC}">
              <c16:uniqueId val="{00000009-4AF1-4A54-8D18-ECFE5EFCF6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258</c:v>
                </c:pt>
                <c:pt idx="5">
                  <c:v>244</c:v>
                </c:pt>
                <c:pt idx="8">
                  <c:v>267</c:v>
                </c:pt>
                <c:pt idx="11">
                  <c:v>284</c:v>
                </c:pt>
                <c:pt idx="14">
                  <c:v>291</c:v>
                </c:pt>
              </c:numCache>
            </c:numRef>
          </c:val>
          <c:extLst>
            <c:ext xmlns:c16="http://schemas.microsoft.com/office/drawing/2014/chart" uri="{C3380CC4-5D6E-409C-BE32-E72D297353CC}">
              <c16:uniqueId val="{00000000-1C88-467F-9732-63773A2427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88-467F-9732-63773A2427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88-467F-9732-63773A2427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3</c:v>
                </c:pt>
                <c:pt idx="9">
                  <c:v>2</c:v>
                </c:pt>
                <c:pt idx="12">
                  <c:v>0</c:v>
                </c:pt>
              </c:numCache>
            </c:numRef>
          </c:val>
          <c:extLst>
            <c:ext xmlns:c16="http://schemas.microsoft.com/office/drawing/2014/chart" uri="{C3380CC4-5D6E-409C-BE32-E72D297353CC}">
              <c16:uniqueId val="{00000003-1C88-467F-9732-63773A2427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c:v>
                </c:pt>
                <c:pt idx="3">
                  <c:v>48</c:v>
                </c:pt>
                <c:pt idx="6">
                  <c:v>57</c:v>
                </c:pt>
                <c:pt idx="9">
                  <c:v>56</c:v>
                </c:pt>
                <c:pt idx="12">
                  <c:v>63</c:v>
                </c:pt>
              </c:numCache>
            </c:numRef>
          </c:val>
          <c:extLst>
            <c:ext xmlns:c16="http://schemas.microsoft.com/office/drawing/2014/chart" uri="{C3380CC4-5D6E-409C-BE32-E72D297353CC}">
              <c16:uniqueId val="{00000004-1C88-467F-9732-63773A2427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88-467F-9732-63773A2427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88-467F-9732-63773A2427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314</c:v>
                </c:pt>
                <c:pt idx="3">
                  <c:v>319</c:v>
                </c:pt>
                <c:pt idx="6">
                  <c:v>355</c:v>
                </c:pt>
                <c:pt idx="9">
                  <c:v>383</c:v>
                </c:pt>
                <c:pt idx="12">
                  <c:v>385</c:v>
                </c:pt>
              </c:numCache>
            </c:numRef>
          </c:val>
          <c:extLst>
            <c:ext xmlns:c16="http://schemas.microsoft.com/office/drawing/2014/chart" uri="{C3380CC4-5D6E-409C-BE32-E72D297353CC}">
              <c16:uniqueId val="{00000007-1C88-467F-9732-63773A2427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c:v>
                </c:pt>
                <c:pt idx="2">
                  <c:v>#N/A</c:v>
                </c:pt>
                <c:pt idx="3">
                  <c:v>#N/A</c:v>
                </c:pt>
                <c:pt idx="4">
                  <c:v>127</c:v>
                </c:pt>
                <c:pt idx="5">
                  <c:v>#N/A</c:v>
                </c:pt>
                <c:pt idx="6">
                  <c:v>#N/A</c:v>
                </c:pt>
                <c:pt idx="7">
                  <c:v>148</c:v>
                </c:pt>
                <c:pt idx="8">
                  <c:v>#N/A</c:v>
                </c:pt>
                <c:pt idx="9">
                  <c:v>#N/A</c:v>
                </c:pt>
                <c:pt idx="10">
                  <c:v>157</c:v>
                </c:pt>
                <c:pt idx="11">
                  <c:v>#N/A</c:v>
                </c:pt>
                <c:pt idx="12">
                  <c:v>#N/A</c:v>
                </c:pt>
                <c:pt idx="13">
                  <c:v>157</c:v>
                </c:pt>
                <c:pt idx="14">
                  <c:v>#N/A</c:v>
                </c:pt>
              </c:numCache>
            </c:numRef>
          </c:val>
          <c:smooth val="0"/>
          <c:extLst>
            <c:ext xmlns:c16="http://schemas.microsoft.com/office/drawing/2014/chart" uri="{C3380CC4-5D6E-409C-BE32-E72D297353CC}">
              <c16:uniqueId val="{00000008-1C88-467F-9732-63773A2427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2685</c:v>
                </c:pt>
                <c:pt idx="5">
                  <c:v>2554</c:v>
                </c:pt>
                <c:pt idx="8">
                  <c:v>2431</c:v>
                </c:pt>
                <c:pt idx="11">
                  <c:v>2339</c:v>
                </c:pt>
                <c:pt idx="14">
                  <c:v>2151</c:v>
                </c:pt>
              </c:numCache>
            </c:numRef>
          </c:val>
          <c:extLst>
            <c:ext xmlns:c16="http://schemas.microsoft.com/office/drawing/2014/chart" uri="{C3380CC4-5D6E-409C-BE32-E72D297353CC}">
              <c16:uniqueId val="{00000000-4CAF-4000-9A84-0225A5D2D5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c:v>
                </c:pt>
                <c:pt idx="5">
                  <c:v>32</c:v>
                </c:pt>
                <c:pt idx="8">
                  <c:v>29</c:v>
                </c:pt>
                <c:pt idx="11">
                  <c:v>25</c:v>
                </c:pt>
                <c:pt idx="14">
                  <c:v>21</c:v>
                </c:pt>
              </c:numCache>
            </c:numRef>
          </c:val>
          <c:extLst>
            <c:ext xmlns:c16="http://schemas.microsoft.com/office/drawing/2014/chart" uri="{C3380CC4-5D6E-409C-BE32-E72D297353CC}">
              <c16:uniqueId val="{00000001-4CAF-4000-9A84-0225A5D2D5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2159</c:v>
                </c:pt>
                <c:pt idx="5">
                  <c:v>2289</c:v>
                </c:pt>
                <c:pt idx="8">
                  <c:v>2366</c:v>
                </c:pt>
                <c:pt idx="11">
                  <c:v>2539</c:v>
                </c:pt>
                <c:pt idx="14">
                  <c:v>2613</c:v>
                </c:pt>
              </c:numCache>
            </c:numRef>
          </c:val>
          <c:extLst>
            <c:ext xmlns:c16="http://schemas.microsoft.com/office/drawing/2014/chart" uri="{C3380CC4-5D6E-409C-BE32-E72D297353CC}">
              <c16:uniqueId val="{00000002-4CAF-4000-9A84-0225A5D2D5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AF-4000-9A84-0225A5D2D5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AF-4000-9A84-0225A5D2D5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AF-4000-9A84-0225A5D2D5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290</c:v>
                </c:pt>
                <c:pt idx="3">
                  <c:v>241</c:v>
                </c:pt>
                <c:pt idx="6">
                  <c:v>236</c:v>
                </c:pt>
                <c:pt idx="9">
                  <c:v>239</c:v>
                </c:pt>
                <c:pt idx="12">
                  <c:v>263</c:v>
                </c:pt>
              </c:numCache>
            </c:numRef>
          </c:val>
          <c:extLst>
            <c:ext xmlns:c16="http://schemas.microsoft.com/office/drawing/2014/chart" uri="{C3380CC4-5D6E-409C-BE32-E72D297353CC}">
              <c16:uniqueId val="{00000006-4CAF-4000-9A84-0225A5D2D5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7-4CAF-4000-9A84-0225A5D2D5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338</c:v>
                </c:pt>
                <c:pt idx="3">
                  <c:v>346</c:v>
                </c:pt>
                <c:pt idx="6">
                  <c:v>394</c:v>
                </c:pt>
                <c:pt idx="9">
                  <c:v>436</c:v>
                </c:pt>
                <c:pt idx="12">
                  <c:v>481</c:v>
                </c:pt>
              </c:numCache>
            </c:numRef>
          </c:val>
          <c:extLst>
            <c:ext xmlns:c16="http://schemas.microsoft.com/office/drawing/2014/chart" uri="{C3380CC4-5D6E-409C-BE32-E72D297353CC}">
              <c16:uniqueId val="{00000008-4CAF-4000-9A84-0225A5D2D5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9-4CAF-4000-9A84-0225A5D2D5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3373</c:v>
                </c:pt>
                <c:pt idx="3">
                  <c:v>3200</c:v>
                </c:pt>
                <c:pt idx="6">
                  <c:v>2959</c:v>
                </c:pt>
                <c:pt idx="9">
                  <c:v>2776</c:v>
                </c:pt>
                <c:pt idx="12">
                  <c:v>2511</c:v>
                </c:pt>
              </c:numCache>
            </c:numRef>
          </c:val>
          <c:extLst>
            <c:ext xmlns:c16="http://schemas.microsoft.com/office/drawing/2014/chart" uri="{C3380CC4-5D6E-409C-BE32-E72D297353CC}">
              <c16:uniqueId val="{0000000A-4CAF-4000-9A84-0225A5D2D5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AF-4000-9A84-0225A5D2D5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1261</c:v>
                </c:pt>
                <c:pt idx="1">
                  <c:v>1407</c:v>
                </c:pt>
                <c:pt idx="2">
                  <c:v>1308</c:v>
                </c:pt>
              </c:numCache>
            </c:numRef>
          </c:val>
          <c:extLst>
            <c:ext xmlns:c16="http://schemas.microsoft.com/office/drawing/2014/chart" uri="{C3380CC4-5D6E-409C-BE32-E72D297353CC}">
              <c16:uniqueId val="{00000000-6A02-4918-8C5F-C595D342E5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264</c:v>
                </c:pt>
                <c:pt idx="1">
                  <c:v>265</c:v>
                </c:pt>
                <c:pt idx="2">
                  <c:v>265</c:v>
                </c:pt>
              </c:numCache>
            </c:numRef>
          </c:val>
          <c:extLst>
            <c:ext xmlns:c16="http://schemas.microsoft.com/office/drawing/2014/chart" uri="{C3380CC4-5D6E-409C-BE32-E72D297353CC}">
              <c16:uniqueId val="{00000001-6A02-4918-8C5F-C595D342E5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926</c:v>
                </c:pt>
                <c:pt idx="1">
                  <c:v>960</c:v>
                </c:pt>
                <c:pt idx="2">
                  <c:v>972</c:v>
                </c:pt>
              </c:numCache>
            </c:numRef>
          </c:val>
          <c:extLst>
            <c:ext xmlns:c16="http://schemas.microsoft.com/office/drawing/2014/chart" uri="{C3380CC4-5D6E-409C-BE32-E72D297353CC}">
              <c16:uniqueId val="{00000002-6A02-4918-8C5F-C595D342E5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元利償還金は、公債費負担適正化計画に基づき、起債を伴う普通建設事業費を必要最小限の実施に努めてきたことや、借入額の大きな地方債の元利償還を終える事業が順次あり、平成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年度をピークに減少してきた。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しかし、近年大型の整備事業が集中したことに伴い借り入れた地方債の償還が開始されたことにより上昇傾向となっており、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年度までは同水準または、緩やかに上昇するものと推計される。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公営企業債の元利償還に対する繰入金については前年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となっている。設備の更新に伴う地方債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の償還が要因となっている。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満期一括償還地方債の借入がないため、基金は積み立てていない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将来負担額のうち、一般会計等に係る地方債の現在高については、近年実施した大型事業に係る起債発行があり増加が続いていたが、事業完了等により起債発行額が減少したことに伴い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今後は起債を伴う普通建設事業を必要最小限の実施に留め、また起債を発行する場合も交付税措置のある財源的に有利な地方債を活用するなど効果的な起債の発行に努める。債務負担行為に基づく支出予算額には、土地開発公社分があるが、用地等の売却により、減少していく見込みである。充当可能基金については公共施設の段階的な老朽化対策等に伴う基金の活用や公債費の増加等により今後、減少が見込まれるため、慎重な基金運用に留意する必要がある。また、公営企業債繰入見込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となっており、現在、設備の更新に伴う地方債の借入を実施していることが要因となっている。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高知県三原村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簡易水道事業及び農業集落排水事業が公営企業会計へ移行したことに伴い、当該事業会計への出資金を支出する必要が生じたことが主な要因のひとつとして考えられる。また物価高騰の影響により、物件費や普通建設事業費などの経費が増額となったことも、あわせて大きな要因であると考えらえる。「むらおこし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千円、「三原村水と緑のふるさと応援基金」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千円積立てたが、基金全体では前年度から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中長期的には公債費の増加、老朽化した公共施設の更新等により減少していく見込である。施設の集約化・複合化事業に着手するなど、公共施設等の適正管理を図り、経費の縮減に努める。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むらおこし基金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三原村の多様な歴史・伝統・文化・産業等を活かし、独創的・個性的な地域づくりを推進する。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高齢化社会の到来に備えた福祉活動の推進、快適な生活環境の形成。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地域開発基金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公の施設となるべき土地若しくは建物の取得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従物その他の附属設備の更新を含む。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又は機械その他の備品を調達するための経費の財源。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水と緑のふるさと応援基金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子どもの成長と学びを豊かにする事業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森林整備ときれいな水を守る事業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働く人を支える村の発展事業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心安らぐ自然及び風景を守る事業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その他村長が必要と認める事業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村の施設となるべき土地若しくは建物の取得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従物その他の附属設備の更新を含む。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又は機械その他の備品を調達するための経費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建物の改築、増築又は機械その他の備品の増設及び修繕をするための経費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むらおこし基金：電気事業会計の歳計剰余金等を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千円積み立てたが、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災害備蓄用品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三原村水と緑のふるさと応援基金については寄付金の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老朽化した公共施設の更新等により減少していく見込である。施設の集約化・複合化事業に着手するなど、公共施設等の適正管理を図り、経費の縮減に努める。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公営企業会計への出資金、また物価高騰の影響により物件費や普通建設事業費などの経費が増額したことで前年度と比較し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中長期的には公債費の増加、老朽化した公共施設の更新等により減少していく見込である。施設の集約化・複合化事業に着手するなど、公共施設等の適正管理を図り、経費の縮減に努める。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前年度から増減は無し。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利率の高い起債の繰上償還を検討しており、今後は減少が見込まれる。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
1,340
85.37
2,507,275
2,436,781
51,054
1,419,328
2,511,215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人口や法人の減少に加え高齢化率（</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年度国調</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％）も高く、地方税の収入は歳入全体の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程度で推移しており、税の徴収率向上を中心とする歳入確保に努めてはいるが、この現状を改善できる状況ではなく、地方交付税等の依存財源に頼った行政運営となっており、今後も同程度の指数で推移する見込み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過去の大型事業の実施に伴い借り入れた起債の償還が始まったことで、公債費の増加はあるものの、地方交付税等が増額となったことで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ポイントの減となっている。今後も村税の収納率の向上等により財源の確保に努めるとともに、起債を伴う普通建設事業の実施を必要最小限に抑制するなど経費の削減に努め、上昇の抑制を図る。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22225</xdr:rowOff>
    </xdr:from>
    <xdr:to>
      <xdr:col>23</xdr:col>
      <xdr:colOff>133350</xdr:colOff>
      <xdr:row>66</xdr:row>
      <xdr:rowOff>50377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33792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66</xdr:row>
      <xdr:rowOff>50377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293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8858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115781</xdr:rowOff>
    </xdr:from>
    <xdr:to>
      <xdr:col>11</xdr:col>
      <xdr:colOff>31750</xdr:colOff>
      <xdr:row>67</xdr:row>
      <xdr:rowOff>43815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88581"/>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142875</xdr:rowOff>
    </xdr:from>
    <xdr:to>
      <xdr:col>23</xdr:col>
      <xdr:colOff>184150</xdr:colOff>
      <xdr:row>66</xdr:row>
      <xdr:rowOff>73025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114952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5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151358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164465</xdr:rowOff>
    </xdr:from>
    <xdr:to>
      <xdr:col>7</xdr:col>
      <xdr:colOff>31750</xdr:colOff>
      <xdr:row>67</xdr:row>
      <xdr:rowOff>94615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79392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latin typeface="ＭＳ Ｐゴシック" panose="020B0600070205080204" pitchFamily="50" charset="-128"/>
              <a:ea typeface="ＭＳ Ｐゴシック" panose="020B0600070205080204" pitchFamily="50" charset="-128"/>
            </a:rPr>
            <a:t>　前年度と比較して</a:t>
          </a:r>
          <a:r>
            <a:rPr lang="en-US" altLang="ja-JP" sz="1200">
              <a:latin typeface="ＭＳ Ｐゴシック" panose="020B0600070205080204" pitchFamily="50" charset="-128"/>
              <a:ea typeface="ＭＳ Ｐゴシック" panose="020B0600070205080204" pitchFamily="50" charset="-128"/>
            </a:rPr>
            <a:t>105,657</a:t>
          </a:r>
          <a:r>
            <a:rPr lang="ja-JP" altLang="en-US" sz="1200">
              <a:latin typeface="ＭＳ Ｐゴシック" panose="020B0600070205080204" pitchFamily="50" charset="-128"/>
              <a:ea typeface="ＭＳ Ｐゴシック" panose="020B0600070205080204" pitchFamily="50" charset="-128"/>
            </a:rPr>
            <a:t>円増加している。主な要因として、人事院勧告を反映した職員給与の増加のほか、物価及びエネルギー価格の高騰に伴う光熱水費や物品等に係る経費の増加が考えられる。 </a:t>
          </a:r>
          <a:endParaRPr lang="en-US" altLang="ja-JP" sz="1200">
            <a:latin typeface="ＭＳ Ｐゴシック" panose="020B0600070205080204" pitchFamily="50" charset="-128"/>
            <a:ea typeface="ＭＳ Ｐゴシック" panose="020B0600070205080204" pitchFamily="50" charset="-128"/>
          </a:endParaRPr>
        </a:p>
        <a:p>
          <a:r>
            <a:rPr lang="ja-JP" altLang="en-US" sz="1200">
              <a:latin typeface="ＭＳ Ｐゴシック" panose="020B0600070205080204" pitchFamily="50" charset="-128"/>
              <a:ea typeface="ＭＳ Ｐゴシック" panose="020B0600070205080204" pitchFamily="50" charset="-128"/>
            </a:rPr>
            <a:t>　類似団体平均と比較して決算額が高いことから、今後、経費の節減に努める。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40866</xdr:rowOff>
    </xdr:from>
    <xdr:to>
      <xdr:col>23</xdr:col>
      <xdr:colOff>133350</xdr:colOff>
      <xdr:row>82</xdr:row>
      <xdr:rowOff>113709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99766"/>
          <a:ext cx="838200" cy="7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40866</xdr:rowOff>
    </xdr:from>
    <xdr:to>
      <xdr:col>19</xdr:col>
      <xdr:colOff>133350</xdr:colOff>
      <xdr:row>82</xdr:row>
      <xdr:rowOff>42414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99766"/>
          <a:ext cx="8890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26552</xdr:rowOff>
    </xdr:from>
    <xdr:to>
      <xdr:col>15</xdr:col>
      <xdr:colOff>82550</xdr:colOff>
      <xdr:row>82</xdr:row>
      <xdr:rowOff>42414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5452"/>
          <a:ext cx="889000" cy="1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25326</xdr:rowOff>
    </xdr:from>
    <xdr:to>
      <xdr:col>11</xdr:col>
      <xdr:colOff>31750</xdr:colOff>
      <xdr:row>82</xdr:row>
      <xdr:rowOff>26552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4226"/>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93745</xdr:rowOff>
    </xdr:from>
    <xdr:to>
      <xdr:col>7</xdr:col>
      <xdr:colOff>31750</xdr:colOff>
      <xdr:row>82</xdr:row>
      <xdr:rowOff>23895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62909</xdr:rowOff>
    </xdr:from>
    <xdr:to>
      <xdr:col>23</xdr:col>
      <xdr:colOff>184150</xdr:colOff>
      <xdr:row>82</xdr:row>
      <xdr:rowOff>164509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34986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161516</xdr:rowOff>
    </xdr:from>
    <xdr:to>
      <xdr:col>19</xdr:col>
      <xdr:colOff>184150</xdr:colOff>
      <xdr:row>82</xdr:row>
      <xdr:rowOff>91666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101843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17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163064</xdr:rowOff>
    </xdr:from>
    <xdr:to>
      <xdr:col>15</xdr:col>
      <xdr:colOff>133350</xdr:colOff>
      <xdr:row>82</xdr:row>
      <xdr:rowOff>93214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103391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147202</xdr:rowOff>
    </xdr:from>
    <xdr:to>
      <xdr:col>11</xdr:col>
      <xdr:colOff>82550</xdr:colOff>
      <xdr:row>82</xdr:row>
      <xdr:rowOff>77352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62129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2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145976</xdr:rowOff>
    </xdr:from>
    <xdr:to>
      <xdr:col>7</xdr:col>
      <xdr:colOff>31750</xdr:colOff>
      <xdr:row>82</xdr:row>
      <xdr:rowOff>76126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60903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1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類似団体内平均値と近似値で推移している。今後も給与の増減についてはこれまでの状況や近隣市町村との給与水準の比較等を鑑みて判断していく必要がある。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82042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62737</xdr:rowOff>
    </xdr:from>
    <xdr:to>
      <xdr:col>72</xdr:col>
      <xdr:colOff>203200</xdr:colOff>
      <xdr:row>88</xdr:row>
      <xdr:rowOff>82042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50337"/>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53087</xdr:rowOff>
    </xdr:from>
    <xdr:to>
      <xdr:col>68</xdr:col>
      <xdr:colOff>152400</xdr:colOff>
      <xdr:row>88</xdr:row>
      <xdr:rowOff>62737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40687"/>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125476</xdr:rowOff>
    </xdr:from>
    <xdr:to>
      <xdr:col>64</xdr:col>
      <xdr:colOff>152400</xdr:colOff>
      <xdr:row>88</xdr:row>
      <xdr:rowOff>55626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65803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137177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60977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31242</xdr:rowOff>
    </xdr:from>
    <xdr:to>
      <xdr:col>73</xdr:col>
      <xdr:colOff>44450</xdr:colOff>
      <xdr:row>88</xdr:row>
      <xdr:rowOff>132842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117619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11937</xdr:rowOff>
    </xdr:from>
    <xdr:to>
      <xdr:col>68</xdr:col>
      <xdr:colOff>203200</xdr:colOff>
      <xdr:row>88</xdr:row>
      <xdr:rowOff>113537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98314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2287</xdr:rowOff>
    </xdr:from>
    <xdr:to>
      <xdr:col>64</xdr:col>
      <xdr:colOff>152400</xdr:colOff>
      <xdr:row>88</xdr:row>
      <xdr:rowOff>103887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88664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類似団体内平均値を上回っているが、職員数が少ないため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人の職員が多くの業務を兼任しており、これ以上の減員は厳しい状況である。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140695</xdr:rowOff>
    </xdr:from>
    <xdr:to>
      <xdr:col>81</xdr:col>
      <xdr:colOff>44450</xdr:colOff>
      <xdr:row>61</xdr:row>
      <xdr:rowOff>143309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99145"/>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120787</xdr:rowOff>
    </xdr:from>
    <xdr:to>
      <xdr:col>77</xdr:col>
      <xdr:colOff>44450</xdr:colOff>
      <xdr:row>61</xdr:row>
      <xdr:rowOff>143309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79237"/>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107516</xdr:rowOff>
    </xdr:from>
    <xdr:to>
      <xdr:col>72</xdr:col>
      <xdr:colOff>203200</xdr:colOff>
      <xdr:row>61</xdr:row>
      <xdr:rowOff>120787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65966"/>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99473</xdr:rowOff>
    </xdr:from>
    <xdr:to>
      <xdr:col>68</xdr:col>
      <xdr:colOff>152400</xdr:colOff>
      <xdr:row>61</xdr:row>
      <xdr:rowOff>107516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579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89895</xdr:rowOff>
    </xdr:from>
    <xdr:to>
      <xdr:col>81</xdr:col>
      <xdr:colOff>95250</xdr:colOff>
      <xdr:row>62</xdr:row>
      <xdr:rowOff>20045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61972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2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92509</xdr:rowOff>
    </xdr:from>
    <xdr:to>
      <xdr:col>77</xdr:col>
      <xdr:colOff>95250</xdr:colOff>
      <xdr:row>62</xdr:row>
      <xdr:rowOff>22659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37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69987</xdr:rowOff>
    </xdr:from>
    <xdr:to>
      <xdr:col>73</xdr:col>
      <xdr:colOff>44450</xdr:colOff>
      <xdr:row>62</xdr:row>
      <xdr:rowOff>137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156364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1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56716</xdr:rowOff>
    </xdr:from>
    <xdr:to>
      <xdr:col>68</xdr:col>
      <xdr:colOff>203200</xdr:colOff>
      <xdr:row>61</xdr:row>
      <xdr:rowOff>158316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143093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0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48673</xdr:rowOff>
    </xdr:from>
    <xdr:to>
      <xdr:col>64</xdr:col>
      <xdr:colOff>152400</xdr:colOff>
      <xdr:row>61</xdr:row>
      <xdr:rowOff>150273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9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大型事業の起債の償還継続していることと、新たな起債の償還も開始したことに伴い、元利償還金が増加となってことで前年度比</a:t>
          </a:r>
          <a:r>
            <a:rPr kumimoji="1" lang="en-US" altLang="ja-JP" sz="1300" baseline="0">
              <a:latin typeface="ＭＳ Ｐゴシック" panose="020B0600070205080204" pitchFamily="50" charset="-128"/>
              <a:ea typeface="ＭＳ Ｐゴシック" panose="020B0600070205080204" pitchFamily="50" charset="-128"/>
            </a:rPr>
            <a:t>0.9</a:t>
          </a:r>
          <a:r>
            <a:rPr kumimoji="1" lang="ja-JP" altLang="en-US" sz="1300" baseline="0">
              <a:latin typeface="ＭＳ Ｐゴシック" panose="020B0600070205080204" pitchFamily="50" charset="-128"/>
              <a:ea typeface="ＭＳ Ｐゴシック" panose="020B0600070205080204" pitchFamily="50" charset="-128"/>
            </a:rPr>
            <a:t>ポイントの増となっている。</a:t>
          </a:r>
          <a:r>
            <a:rPr kumimoji="1" lang="en-US" altLang="ja-JP" sz="1300" baseline="0">
              <a:latin typeface="ＭＳ Ｐゴシック" panose="020B0600070205080204" pitchFamily="50" charset="-128"/>
              <a:ea typeface="ＭＳ Ｐゴシック" panose="020B0600070205080204" pitchFamily="50" charset="-128"/>
            </a:rPr>
            <a:t/>
          </a:r>
          <a:br>
            <a:rPr kumimoji="1" lang="en-US" altLang="ja-JP" sz="1300" baseline="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　類似団体平均値を上回っており、過去の大型事業の実施に伴い借り入れた起債の償還が続くことで今後もこの比率で増減するものと考えられるが、Ｒ９年度でＨ</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年度の大型事業に伴う過疎対策事業債の償還が終了することから、以降は緩やかな減少が予想される。今後とも起債を伴う普通建設事業費を最小限に実施に抑制することで、健全な財政経営の実施に努める。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165354</xdr:rowOff>
    </xdr:from>
    <xdr:to>
      <xdr:col>81</xdr:col>
      <xdr:colOff>44450</xdr:colOff>
      <xdr:row>43</xdr:row>
      <xdr:rowOff>37338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6625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165354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32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121920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50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10922</xdr:rowOff>
    </xdr:from>
    <xdr:to>
      <xdr:col>68</xdr:col>
      <xdr:colOff>152400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1182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157988</xdr:rowOff>
    </xdr:from>
    <xdr:to>
      <xdr:col>81</xdr:col>
      <xdr:colOff>95250</xdr:colOff>
      <xdr:row>43</xdr:row>
      <xdr:rowOff>88138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53865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5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114554</xdr:rowOff>
    </xdr:from>
    <xdr:to>
      <xdr:col>77</xdr:col>
      <xdr:colOff>95250</xdr:colOff>
      <xdr:row>43</xdr:row>
      <xdr:rowOff>44704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29481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0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老朽した施設の更新等の財源として各基金を活用予定であり、充当可能基金の減少に伴い将来負担比率の上昇が見込まれる。起債を伴う普通建設事業を最小限の実施に留め、またこれまでに積み立てられた財政調整基金を適正に運用していくことで将来負担比率の上昇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
1,340
85.37
2,507,275
2,436,781
51,054
1,419,328
2,511,215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類似団体内平均値と比べて高くなっている。その要因として人口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人当たりの職員数が類似団体と比較して高いことなどがあげられるがラスパイレス指数は類似団体平均値との近似値を推移しており給与水準は決して高いわけではない。これまで独自の行政改革集中プランにより職員数を減少してきたが、小規模自治体であり職員数が少ない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人の職員が多くの業務を兼務しており、これ以上の減員は厳しい状況である。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64770</xdr:rowOff>
    </xdr:from>
    <xdr:to>
      <xdr:col>24</xdr:col>
      <xdr:colOff>76200</xdr:colOff>
      <xdr:row>36</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類似団体内平均値と同水準となっている。システム関連経費の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増加及び物価高の影響に伴い今後も同水準か、緩やかな上昇が見込まれる。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17</xdr:row>
      <xdr:rowOff>97282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11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83566</xdr:rowOff>
    </xdr:from>
    <xdr:to>
      <xdr:col>78</xdr:col>
      <xdr:colOff>69850</xdr:colOff>
      <xdr:row>17</xdr:row>
      <xdr:rowOff>97282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98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83566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11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11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63009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0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類似団体内平均値より低い水準にある。これは単独事業の抑制や少子化の進行等によるものである。今後は少子高齢化対策に寄与する政策の充実を図ることが必要となってきている。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87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ポイントの減となっているが、類似団体平均よりも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ポイント高くなっている。施設の維持修繕費等が前年度と比較して減少している。引き続き類似団体平均を上回っている状況であることから、今後とも施設の計画的な修繕に努めていく。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958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6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2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263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21607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効果的な補助金の交付等を務めてきた結果、類似団体平均を下回る水準で推移しているが、今後、一部事務組合の施設整備等への負担金の増加等により、緩やかな上昇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757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34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34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類似団体内平均値より高い水準にあり、近年大型の整備事業が集中したことに伴い地方債の借入が増加したため、今後も数値の逓増が見込まれる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Ｒ９年度でＨ</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年度の大型事業に伴う過疎対策事業債の償還が終了することから、以降は緩やかな減少が予想される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それまでは厳しい財政運営となることが予想される。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起債を伴う普通建設事業費を必要最小限の実施に留めることにより今後の急激な数値の上昇を抑制することに努める。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146050</xdr:rowOff>
    </xdr:from>
    <xdr:to>
      <xdr:col>24</xdr:col>
      <xdr:colOff>25400</xdr:colOff>
      <xdr:row>79</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5191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115570</xdr:rowOff>
    </xdr:from>
    <xdr:to>
      <xdr:col>19</xdr:col>
      <xdr:colOff>187325</xdr:colOff>
      <xdr:row>79</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88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781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781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95250</xdr:rowOff>
    </xdr:from>
    <xdr:to>
      <xdr:col>24</xdr:col>
      <xdr:colOff>76200</xdr:colOff>
      <xdr:row>79</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67327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64770</xdr:rowOff>
    </xdr:from>
    <xdr:to>
      <xdr:col>15</xdr:col>
      <xdr:colOff>149225</xdr:colOff>
      <xdr:row>78</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72389</xdr:rowOff>
    </xdr:from>
    <xdr:to>
      <xdr:col>6</xdr:col>
      <xdr:colOff>171450</xdr:colOff>
      <xdr:row>79</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類似団体内平均値と同水準となっている。今後、事業担当者とのさらなる密な連携を図ることにより、財政事情を考慮したうえで、実施が想定される事業の選別を厳正に行い経常経費の削減に努める。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77</xdr:row>
      <xdr:rowOff>135164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36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73116</xdr:rowOff>
    </xdr:from>
    <xdr:to>
      <xdr:col>78</xdr:col>
      <xdr:colOff>69850</xdr:colOff>
      <xdr:row>77</xdr:row>
      <xdr:rowOff>135164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7476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53521</xdr:rowOff>
    </xdr:from>
    <xdr:to>
      <xdr:col>73</xdr:col>
      <xdr:colOff>180975</xdr:colOff>
      <xdr:row>77</xdr:row>
      <xdr:rowOff>73116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551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53521</xdr:rowOff>
    </xdr:from>
    <xdr:to>
      <xdr:col>69</xdr:col>
      <xdr:colOff>92075</xdr:colOff>
      <xdr:row>78</xdr:row>
      <xdr:rowOff>140063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55171"/>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81099</xdr:rowOff>
    </xdr:from>
    <xdr:to>
      <xdr:col>65</xdr:col>
      <xdr:colOff>53975</xdr:colOff>
      <xdr:row>78</xdr:row>
      <xdr:rowOff>11249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21426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100891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22316</xdr:rowOff>
    </xdr:from>
    <xdr:to>
      <xdr:col>74</xdr:col>
      <xdr:colOff>31750</xdr:colOff>
      <xdr:row>77</xdr:row>
      <xdr:rowOff>123916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108693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1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2721</xdr:rowOff>
    </xdr:from>
    <xdr:to>
      <xdr:col>69</xdr:col>
      <xdr:colOff>142875</xdr:colOff>
      <xdr:row>77</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89098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89263</xdr:rowOff>
    </xdr:from>
    <xdr:to>
      <xdr:col>65</xdr:col>
      <xdr:colOff>53975</xdr:colOff>
      <xdr:row>79</xdr:row>
      <xdr:rowOff>19413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152178</xdr:rowOff>
    </xdr:from>
    <xdr:to>
      <xdr:col>29</xdr:col>
      <xdr:colOff>127000</xdr:colOff>
      <xdr:row>19</xdr:row>
      <xdr:rowOff>57378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5903"/>
          <a:ext cx="647700" cy="76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136956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0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57378</xdr:rowOff>
    </xdr:from>
    <xdr:to>
      <xdr:col>26</xdr:col>
      <xdr:colOff>50800</xdr:colOff>
      <xdr:row>19</xdr:row>
      <xdr:rowOff>59407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2553"/>
          <a:ext cx="698500" cy="2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45312</xdr:rowOff>
    </xdr:from>
    <xdr:to>
      <xdr:col>22</xdr:col>
      <xdr:colOff>114300</xdr:colOff>
      <xdr:row>19</xdr:row>
      <xdr:rowOff>59407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50487"/>
          <a:ext cx="698500" cy="14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45312</xdr:rowOff>
    </xdr:from>
    <xdr:to>
      <xdr:col>18</xdr:col>
      <xdr:colOff>177800</xdr:colOff>
      <xdr:row>19</xdr:row>
      <xdr:rowOff>71936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0487"/>
          <a:ext cx="698500" cy="26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153379</xdr:rowOff>
    </xdr:from>
    <xdr:to>
      <xdr:col>15</xdr:col>
      <xdr:colOff>101600</xdr:colOff>
      <xdr:row>20</xdr:row>
      <xdr:rowOff>83529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58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68306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54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101378</xdr:rowOff>
    </xdr:from>
    <xdr:to>
      <xdr:col>29</xdr:col>
      <xdr:colOff>177800</xdr:colOff>
      <xdr:row>19</xdr:row>
      <xdr:rowOff>31528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117905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6578</xdr:rowOff>
    </xdr:from>
    <xdr:to>
      <xdr:col>26</xdr:col>
      <xdr:colOff>101600</xdr:colOff>
      <xdr:row>19</xdr:row>
      <xdr:rowOff>108178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1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0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8607</xdr:rowOff>
    </xdr:from>
    <xdr:to>
      <xdr:col>22</xdr:col>
      <xdr:colOff>165100</xdr:colOff>
      <xdr:row>19</xdr:row>
      <xdr:rowOff>110207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120384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165962</xdr:rowOff>
    </xdr:from>
    <xdr:to>
      <xdr:col>19</xdr:col>
      <xdr:colOff>38100</xdr:colOff>
      <xdr:row>19</xdr:row>
      <xdr:rowOff>96112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106289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21136</xdr:rowOff>
    </xdr:from>
    <xdr:to>
      <xdr:col>15</xdr:col>
      <xdr:colOff>101600</xdr:colOff>
      <xdr:row>19</xdr:row>
      <xdr:rowOff>122736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6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132913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228435</xdr:rowOff>
    </xdr:from>
    <xdr:to>
      <xdr:col>29</xdr:col>
      <xdr:colOff>127000</xdr:colOff>
      <xdr:row>34</xdr:row>
      <xdr:rowOff>251820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95885"/>
          <a:ext cx="647700" cy="23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251820</xdr:rowOff>
    </xdr:from>
    <xdr:to>
      <xdr:col>26</xdr:col>
      <xdr:colOff>50800</xdr:colOff>
      <xdr:row>34</xdr:row>
      <xdr:rowOff>282741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19270"/>
          <a:ext cx="698500" cy="30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282741</xdr:rowOff>
    </xdr:from>
    <xdr:to>
      <xdr:col>22</xdr:col>
      <xdr:colOff>114300</xdr:colOff>
      <xdr:row>35</xdr:row>
      <xdr:rowOff>17208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50191"/>
          <a:ext cx="698500" cy="77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17208</xdr:rowOff>
    </xdr:from>
    <xdr:to>
      <xdr:col>18</xdr:col>
      <xdr:colOff>177800</xdr:colOff>
      <xdr:row>35</xdr:row>
      <xdr:rowOff>83845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27558"/>
          <a:ext cx="698500" cy="6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201793</xdr:rowOff>
    </xdr:from>
    <xdr:to>
      <xdr:col>15</xdr:col>
      <xdr:colOff>101600</xdr:colOff>
      <xdr:row>35</xdr:row>
      <xdr:rowOff>303393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1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288170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177635</xdr:rowOff>
    </xdr:from>
    <xdr:to>
      <xdr:col>29</xdr:col>
      <xdr:colOff>177800</xdr:colOff>
      <xdr:row>34</xdr:row>
      <xdr:rowOff>279234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450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22712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201020</xdr:rowOff>
    </xdr:from>
    <xdr:to>
      <xdr:col>26</xdr:col>
      <xdr:colOff>101600</xdr:colOff>
      <xdr:row>34</xdr:row>
      <xdr:rowOff>302620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6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312797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37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231940</xdr:rowOff>
    </xdr:from>
    <xdr:to>
      <xdr:col>22</xdr:col>
      <xdr:colOff>165100</xdr:colOff>
      <xdr:row>34</xdr:row>
      <xdr:rowOff>333541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9939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6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309308</xdr:rowOff>
    </xdr:from>
    <xdr:to>
      <xdr:col>19</xdr:col>
      <xdr:colOff>38100</xdr:colOff>
      <xdr:row>35</xdr:row>
      <xdr:rowOff>68008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7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78185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4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33045</xdr:rowOff>
    </xdr:from>
    <xdr:to>
      <xdr:col>15</xdr:col>
      <xdr:colOff>101600</xdr:colOff>
      <xdr:row>35</xdr:row>
      <xdr:rowOff>134645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144822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1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
1,340
85.37
2,507,275
2,436,781
51,054
1,419,328
2,511,215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110475</xdr:rowOff>
    </xdr:from>
    <xdr:to>
      <xdr:col>24</xdr:col>
      <xdr:colOff>63500</xdr:colOff>
      <xdr:row>36</xdr:row>
      <xdr:rowOff>157831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82675"/>
          <a:ext cx="838200" cy="4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157831</xdr:rowOff>
    </xdr:from>
    <xdr:to>
      <xdr:col>19</xdr:col>
      <xdr:colOff>177800</xdr:colOff>
      <xdr:row>36</xdr:row>
      <xdr:rowOff>165486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30031"/>
          <a:ext cx="889000" cy="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126822</xdr:rowOff>
    </xdr:from>
    <xdr:to>
      <xdr:col>15</xdr:col>
      <xdr:colOff>50800</xdr:colOff>
      <xdr:row>36</xdr:row>
      <xdr:rowOff>165486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299022"/>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126822</xdr:rowOff>
    </xdr:from>
    <xdr:to>
      <xdr:col>10</xdr:col>
      <xdr:colOff>114300</xdr:colOff>
      <xdr:row>36</xdr:row>
      <xdr:rowOff>164611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99022"/>
          <a:ext cx="889000" cy="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64860</xdr:rowOff>
    </xdr:from>
    <xdr:to>
      <xdr:col>6</xdr:col>
      <xdr:colOff>38100</xdr:colOff>
      <xdr:row>37</xdr:row>
      <xdr:rowOff>166460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157587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59675</xdr:rowOff>
    </xdr:from>
    <xdr:to>
      <xdr:col>24</xdr:col>
      <xdr:colOff>114300</xdr:colOff>
      <xdr:row>36</xdr:row>
      <xdr:rowOff>161275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82552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8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107031</xdr:rowOff>
    </xdr:from>
    <xdr:to>
      <xdr:col>20</xdr:col>
      <xdr:colOff>38100</xdr:colOff>
      <xdr:row>37</xdr:row>
      <xdr:rowOff>37181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7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53708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5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114686</xdr:rowOff>
    </xdr:from>
    <xdr:to>
      <xdr:col>15</xdr:col>
      <xdr:colOff>101600</xdr:colOff>
      <xdr:row>37</xdr:row>
      <xdr:rowOff>44836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8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61363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6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76022</xdr:rowOff>
    </xdr:from>
    <xdr:to>
      <xdr:col>10</xdr:col>
      <xdr:colOff>165100</xdr:colOff>
      <xdr:row>37</xdr:row>
      <xdr:rowOff>6172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22699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2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113811</xdr:rowOff>
    </xdr:from>
    <xdr:to>
      <xdr:col>6</xdr:col>
      <xdr:colOff>38100</xdr:colOff>
      <xdr:row>37</xdr:row>
      <xdr:rowOff>43961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60488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6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170391</xdr:rowOff>
    </xdr:from>
    <xdr:to>
      <xdr:col>24</xdr:col>
      <xdr:colOff>63500</xdr:colOff>
      <xdr:row>57</xdr:row>
      <xdr:rowOff>91097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1591"/>
          <a:ext cx="838200" cy="9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72771</xdr:rowOff>
    </xdr:from>
    <xdr:to>
      <xdr:col>19</xdr:col>
      <xdr:colOff>177800</xdr:colOff>
      <xdr:row>57</xdr:row>
      <xdr:rowOff>91097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542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72771</xdr:rowOff>
    </xdr:from>
    <xdr:to>
      <xdr:col>15</xdr:col>
      <xdr:colOff>50800</xdr:colOff>
      <xdr:row>57</xdr:row>
      <xdr:rowOff>116863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5421"/>
          <a:ext cx="889000" cy="4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106224</xdr:rowOff>
    </xdr:from>
    <xdr:to>
      <xdr:col>10</xdr:col>
      <xdr:colOff>114300</xdr:colOff>
      <xdr:row>57</xdr:row>
      <xdr:rowOff>116863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78874"/>
          <a:ext cx="889000"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79154</xdr:rowOff>
    </xdr:from>
    <xdr:to>
      <xdr:col>6</xdr:col>
      <xdr:colOff>38100</xdr:colOff>
      <xdr:row>58</xdr:row>
      <xdr:rowOff>9304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119591</xdr:rowOff>
    </xdr:from>
    <xdr:to>
      <xdr:col>24</xdr:col>
      <xdr:colOff>114300</xdr:colOff>
      <xdr:row>57</xdr:row>
      <xdr:rowOff>49741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142468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40297</xdr:rowOff>
    </xdr:from>
    <xdr:to>
      <xdr:col>20</xdr:col>
      <xdr:colOff>38100</xdr:colOff>
      <xdr:row>57</xdr:row>
      <xdr:rowOff>141897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133024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21971</xdr:rowOff>
    </xdr:from>
    <xdr:to>
      <xdr:col>15</xdr:col>
      <xdr:colOff>101600</xdr:colOff>
      <xdr:row>57</xdr:row>
      <xdr:rowOff>123571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114698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8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66063</xdr:rowOff>
    </xdr:from>
    <xdr:to>
      <xdr:col>10</xdr:col>
      <xdr:colOff>165100</xdr:colOff>
      <xdr:row>57</xdr:row>
      <xdr:rowOff>167663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158790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55424</xdr:rowOff>
    </xdr:from>
    <xdr:to>
      <xdr:col>6</xdr:col>
      <xdr:colOff>38100</xdr:colOff>
      <xdr:row>57</xdr:row>
      <xdr:rowOff>157024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0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39359</xdr:rowOff>
    </xdr:from>
    <xdr:to>
      <xdr:col>24</xdr:col>
      <xdr:colOff>63500</xdr:colOff>
      <xdr:row>78</xdr:row>
      <xdr:rowOff>40452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12459"/>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39359</xdr:rowOff>
    </xdr:from>
    <xdr:to>
      <xdr:col>19</xdr:col>
      <xdr:colOff>177800</xdr:colOff>
      <xdr:row>78</xdr:row>
      <xdr:rowOff>67728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2459"/>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52370</xdr:rowOff>
    </xdr:from>
    <xdr:to>
      <xdr:col>15</xdr:col>
      <xdr:colOff>50800</xdr:colOff>
      <xdr:row>78</xdr:row>
      <xdr:rowOff>67728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25470"/>
          <a:ext cx="8890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52370</xdr:rowOff>
    </xdr:from>
    <xdr:to>
      <xdr:col>10</xdr:col>
      <xdr:colOff>114300</xdr:colOff>
      <xdr:row>78</xdr:row>
      <xdr:rowOff>58821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5470"/>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135708</xdr:rowOff>
    </xdr:from>
    <xdr:to>
      <xdr:col>6</xdr:col>
      <xdr:colOff>38100</xdr:colOff>
      <xdr:row>78</xdr:row>
      <xdr:rowOff>65858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82385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161102</xdr:rowOff>
    </xdr:from>
    <xdr:to>
      <xdr:col>24</xdr:col>
      <xdr:colOff>114300</xdr:colOff>
      <xdr:row>78</xdr:row>
      <xdr:rowOff>91252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76029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160009</xdr:rowOff>
    </xdr:from>
    <xdr:to>
      <xdr:col>20</xdr:col>
      <xdr:colOff>38100</xdr:colOff>
      <xdr:row>78</xdr:row>
      <xdr:rowOff>90159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81286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16928</xdr:rowOff>
    </xdr:from>
    <xdr:to>
      <xdr:col>15</xdr:col>
      <xdr:colOff>101600</xdr:colOff>
      <xdr:row>78</xdr:row>
      <xdr:rowOff>118528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109655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8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1570</xdr:rowOff>
    </xdr:from>
    <xdr:to>
      <xdr:col>10</xdr:col>
      <xdr:colOff>165100</xdr:colOff>
      <xdr:row>78</xdr:row>
      <xdr:rowOff>103170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94297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8021</xdr:rowOff>
    </xdr:from>
    <xdr:to>
      <xdr:col>6</xdr:col>
      <xdr:colOff>38100</xdr:colOff>
      <xdr:row>78</xdr:row>
      <xdr:rowOff>109621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100748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132575</xdr:rowOff>
    </xdr:from>
    <xdr:to>
      <xdr:col>24</xdr:col>
      <xdr:colOff>63500</xdr:colOff>
      <xdr:row>96</xdr:row>
      <xdr:rowOff>24357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20325"/>
          <a:ext cx="838200" cy="6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24357</xdr:rowOff>
    </xdr:from>
    <xdr:to>
      <xdr:col>19</xdr:col>
      <xdr:colOff>177800</xdr:colOff>
      <xdr:row>96</xdr:row>
      <xdr:rowOff>36723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83557"/>
          <a:ext cx="8890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127629</xdr:rowOff>
    </xdr:from>
    <xdr:to>
      <xdr:col>15</xdr:col>
      <xdr:colOff>50800</xdr:colOff>
      <xdr:row>96</xdr:row>
      <xdr:rowOff>36723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15379"/>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127629</xdr:rowOff>
    </xdr:from>
    <xdr:to>
      <xdr:col>10</xdr:col>
      <xdr:colOff>114300</xdr:colOff>
      <xdr:row>96</xdr:row>
      <xdr:rowOff>133733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15379"/>
          <a:ext cx="889000" cy="17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81775</xdr:rowOff>
    </xdr:from>
    <xdr:to>
      <xdr:col>24</xdr:col>
      <xdr:colOff>114300</xdr:colOff>
      <xdr:row>96</xdr:row>
      <xdr:rowOff>11925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60202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145007</xdr:rowOff>
    </xdr:from>
    <xdr:to>
      <xdr:col>20</xdr:col>
      <xdr:colOff>38100</xdr:colOff>
      <xdr:row>96</xdr:row>
      <xdr:rowOff>75157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66284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157373</xdr:rowOff>
    </xdr:from>
    <xdr:to>
      <xdr:col>15</xdr:col>
      <xdr:colOff>101600</xdr:colOff>
      <xdr:row>96</xdr:row>
      <xdr:rowOff>87523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78650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76829</xdr:rowOff>
    </xdr:from>
    <xdr:to>
      <xdr:col>10</xdr:col>
      <xdr:colOff>165100</xdr:colOff>
      <xdr:row>96</xdr:row>
      <xdr:rowOff>6979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169556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82933</xdr:rowOff>
    </xdr:from>
    <xdr:to>
      <xdr:col>6</xdr:col>
      <xdr:colOff>38100</xdr:colOff>
      <xdr:row>97</xdr:row>
      <xdr:rowOff>13083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71383</xdr:rowOff>
    </xdr:from>
    <xdr:to>
      <xdr:col>55</xdr:col>
      <xdr:colOff>0</xdr:colOff>
      <xdr:row>37</xdr:row>
      <xdr:rowOff>35924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43583"/>
          <a:ext cx="838200" cy="13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169985</xdr:rowOff>
    </xdr:from>
    <xdr:to>
      <xdr:col>50</xdr:col>
      <xdr:colOff>114300</xdr:colOff>
      <xdr:row>37</xdr:row>
      <xdr:rowOff>35924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42185"/>
          <a:ext cx="889000" cy="3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169985</xdr:rowOff>
    </xdr:from>
    <xdr:to>
      <xdr:col>45</xdr:col>
      <xdr:colOff>177800</xdr:colOff>
      <xdr:row>37</xdr:row>
      <xdr:rowOff>129338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42185"/>
          <a:ext cx="889000" cy="13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73324</xdr:rowOff>
    </xdr:from>
    <xdr:to>
      <xdr:col>41</xdr:col>
      <xdr:colOff>50800</xdr:colOff>
      <xdr:row>37</xdr:row>
      <xdr:rowOff>129338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5524"/>
          <a:ext cx="889000" cy="2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94458</xdr:rowOff>
    </xdr:from>
    <xdr:to>
      <xdr:col>36</xdr:col>
      <xdr:colOff>165100</xdr:colOff>
      <xdr:row>37</xdr:row>
      <xdr:rowOff>24608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5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20583</xdr:rowOff>
    </xdr:from>
    <xdr:to>
      <xdr:col>55</xdr:col>
      <xdr:colOff>50800</xdr:colOff>
      <xdr:row>36</xdr:row>
      <xdr:rowOff>122183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9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43460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4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156574</xdr:rowOff>
    </xdr:from>
    <xdr:to>
      <xdr:col>50</xdr:col>
      <xdr:colOff>165100</xdr:colOff>
      <xdr:row>37</xdr:row>
      <xdr:rowOff>86724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77851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119185</xdr:rowOff>
    </xdr:from>
    <xdr:to>
      <xdr:col>46</xdr:col>
      <xdr:colOff>38100</xdr:colOff>
      <xdr:row>37</xdr:row>
      <xdr:rowOff>49335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65862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78538</xdr:rowOff>
    </xdr:from>
    <xdr:to>
      <xdr:col>41</xdr:col>
      <xdr:colOff>101600</xdr:colOff>
      <xdr:row>38</xdr:row>
      <xdr:rowOff>8688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171265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1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22524</xdr:rowOff>
    </xdr:from>
    <xdr:to>
      <xdr:col>36</xdr:col>
      <xdr:colOff>165100</xdr:colOff>
      <xdr:row>36</xdr:row>
      <xdr:rowOff>124124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140651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6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55804</xdr:rowOff>
    </xdr:from>
    <xdr:to>
      <xdr:col>55</xdr:col>
      <xdr:colOff>0</xdr:colOff>
      <xdr:row>58</xdr:row>
      <xdr:rowOff>60370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99904"/>
          <a:ext cx="838200" cy="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60370</xdr:rowOff>
    </xdr:from>
    <xdr:to>
      <xdr:col>50</xdr:col>
      <xdr:colOff>114300</xdr:colOff>
      <xdr:row>58</xdr:row>
      <xdr:rowOff>131769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4470"/>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72302</xdr:rowOff>
    </xdr:from>
    <xdr:to>
      <xdr:col>45</xdr:col>
      <xdr:colOff>177800</xdr:colOff>
      <xdr:row>58</xdr:row>
      <xdr:rowOff>131769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6402"/>
          <a:ext cx="889000" cy="5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72302</xdr:rowOff>
    </xdr:from>
    <xdr:to>
      <xdr:col>41</xdr:col>
      <xdr:colOff>50800</xdr:colOff>
      <xdr:row>58</xdr:row>
      <xdr:rowOff>78795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6402"/>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135677</xdr:rowOff>
    </xdr:from>
    <xdr:to>
      <xdr:col>36</xdr:col>
      <xdr:colOff>165100</xdr:colOff>
      <xdr:row>58</xdr:row>
      <xdr:rowOff>65827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82354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5004</xdr:rowOff>
    </xdr:from>
    <xdr:to>
      <xdr:col>55</xdr:col>
      <xdr:colOff>50800</xdr:colOff>
      <xdr:row>58</xdr:row>
      <xdr:rowOff>106604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154881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9570</xdr:rowOff>
    </xdr:from>
    <xdr:to>
      <xdr:col>50</xdr:col>
      <xdr:colOff>165100</xdr:colOff>
      <xdr:row>58</xdr:row>
      <xdr:rowOff>111170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102297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80969</xdr:rowOff>
    </xdr:from>
    <xdr:to>
      <xdr:col>46</xdr:col>
      <xdr:colOff>38100</xdr:colOff>
      <xdr:row>59</xdr:row>
      <xdr:rowOff>11119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2246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1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21502</xdr:rowOff>
    </xdr:from>
    <xdr:to>
      <xdr:col>41</xdr:col>
      <xdr:colOff>101600</xdr:colOff>
      <xdr:row>58</xdr:row>
      <xdr:rowOff>123102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114229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27995</xdr:rowOff>
    </xdr:from>
    <xdr:to>
      <xdr:col>36</xdr:col>
      <xdr:colOff>165100</xdr:colOff>
      <xdr:row>58</xdr:row>
      <xdr:rowOff>129595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120722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16692</xdr:rowOff>
    </xdr:from>
    <xdr:to>
      <xdr:col>55</xdr:col>
      <xdr:colOff>0</xdr:colOff>
      <xdr:row>79</xdr:row>
      <xdr:rowOff>39255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1242"/>
          <a:ext cx="8382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16692</xdr:rowOff>
    </xdr:from>
    <xdr:to>
      <xdr:col>50</xdr:col>
      <xdr:colOff>114300</xdr:colOff>
      <xdr:row>79</xdr:row>
      <xdr:rowOff>43391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1242"/>
          <a:ext cx="889000" cy="2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41118</xdr:rowOff>
    </xdr:from>
    <xdr:to>
      <xdr:col>45</xdr:col>
      <xdr:colOff>177800</xdr:colOff>
      <xdr:row>79</xdr:row>
      <xdr:rowOff>43391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5668"/>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22839</xdr:rowOff>
    </xdr:from>
    <xdr:to>
      <xdr:col>41</xdr:col>
      <xdr:colOff>50800</xdr:colOff>
      <xdr:row>79</xdr:row>
      <xdr:rowOff>41118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7389"/>
          <a:ext cx="8890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159905</xdr:rowOff>
    </xdr:from>
    <xdr:to>
      <xdr:col>55</xdr:col>
      <xdr:colOff>50800</xdr:colOff>
      <xdr:row>79</xdr:row>
      <xdr:rowOff>90055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74832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137342</xdr:rowOff>
    </xdr:from>
    <xdr:to>
      <xdr:col>50</xdr:col>
      <xdr:colOff>165100</xdr:colOff>
      <xdr:row>79</xdr:row>
      <xdr:rowOff>67492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58619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164041</xdr:rowOff>
    </xdr:from>
    <xdr:to>
      <xdr:col>46</xdr:col>
      <xdr:colOff>38100</xdr:colOff>
      <xdr:row>79</xdr:row>
      <xdr:rowOff>94191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85318</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9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161768</xdr:rowOff>
    </xdr:from>
    <xdr:to>
      <xdr:col>41</xdr:col>
      <xdr:colOff>101600</xdr:colOff>
      <xdr:row>79</xdr:row>
      <xdr:rowOff>91918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83045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143489</xdr:rowOff>
    </xdr:from>
    <xdr:to>
      <xdr:col>36</xdr:col>
      <xdr:colOff>165100</xdr:colOff>
      <xdr:row>79</xdr:row>
      <xdr:rowOff>73639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64766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160568</xdr:rowOff>
    </xdr:from>
    <xdr:to>
      <xdr:col>55</xdr:col>
      <xdr:colOff>0</xdr:colOff>
      <xdr:row>98</xdr:row>
      <xdr:rowOff>12260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91218"/>
          <a:ext cx="838200" cy="2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12260</xdr:rowOff>
    </xdr:from>
    <xdr:to>
      <xdr:col>50</xdr:col>
      <xdr:colOff>114300</xdr:colOff>
      <xdr:row>98</xdr:row>
      <xdr:rowOff>107818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4360"/>
          <a:ext cx="889000" cy="9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26054</xdr:rowOff>
    </xdr:from>
    <xdr:to>
      <xdr:col>45</xdr:col>
      <xdr:colOff>177800</xdr:colOff>
      <xdr:row>98</xdr:row>
      <xdr:rowOff>107818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8154"/>
          <a:ext cx="889000" cy="8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26054</xdr:rowOff>
    </xdr:from>
    <xdr:to>
      <xdr:col>41</xdr:col>
      <xdr:colOff>50800</xdr:colOff>
      <xdr:row>98</xdr:row>
      <xdr:rowOff>41752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28154"/>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134435</xdr:rowOff>
    </xdr:from>
    <xdr:to>
      <xdr:col>36</xdr:col>
      <xdr:colOff>165100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109768</xdr:rowOff>
    </xdr:from>
    <xdr:to>
      <xdr:col>55</xdr:col>
      <xdr:colOff>50800</xdr:colOff>
      <xdr:row>98</xdr:row>
      <xdr:rowOff>39918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88195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1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132910</xdr:rowOff>
    </xdr:from>
    <xdr:to>
      <xdr:col>50</xdr:col>
      <xdr:colOff>165100</xdr:colOff>
      <xdr:row>98</xdr:row>
      <xdr:rowOff>63060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6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54187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5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57018</xdr:rowOff>
    </xdr:from>
    <xdr:to>
      <xdr:col>46</xdr:col>
      <xdr:colOff>38100</xdr:colOff>
      <xdr:row>98</xdr:row>
      <xdr:rowOff>158618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149745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146704</xdr:rowOff>
    </xdr:from>
    <xdr:to>
      <xdr:col>41</xdr:col>
      <xdr:colOff>101600</xdr:colOff>
      <xdr:row>98</xdr:row>
      <xdr:rowOff>76854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93381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5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162402</xdr:rowOff>
    </xdr:from>
    <xdr:to>
      <xdr:col>36</xdr:col>
      <xdr:colOff>165100</xdr:colOff>
      <xdr:row>98</xdr:row>
      <xdr:rowOff>92552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83679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8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8001</xdr:rowOff>
    </xdr:from>
    <xdr:to>
      <xdr:col>85</xdr:col>
      <xdr:colOff>127000</xdr:colOff>
      <xdr:row>39</xdr:row>
      <xdr:rowOff>28792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4551"/>
          <a:ext cx="8382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4609</xdr:rowOff>
    </xdr:from>
    <xdr:to>
      <xdr:col>81</xdr:col>
      <xdr:colOff>50800</xdr:colOff>
      <xdr:row>39</xdr:row>
      <xdr:rowOff>28792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91159"/>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4609</xdr:rowOff>
    </xdr:from>
    <xdr:to>
      <xdr:col>76</xdr:col>
      <xdr:colOff>114300</xdr:colOff>
      <xdr:row>39</xdr:row>
      <xdr:rowOff>35753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91159"/>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1241</xdr:rowOff>
    </xdr:from>
    <xdr:to>
      <xdr:col>71</xdr:col>
      <xdr:colOff>177800</xdr:colOff>
      <xdr:row>39</xdr:row>
      <xdr:rowOff>35753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7791"/>
          <a:ext cx="889000" cy="3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124854</xdr:rowOff>
    </xdr:from>
    <xdr:to>
      <xdr:col>67</xdr:col>
      <xdr:colOff>101600</xdr:colOff>
      <xdr:row>39</xdr:row>
      <xdr:rowOff>55004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3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46131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128651</xdr:rowOff>
    </xdr:from>
    <xdr:to>
      <xdr:col>85</xdr:col>
      <xdr:colOff>177800</xdr:colOff>
      <xdr:row>39</xdr:row>
      <xdr:rowOff>58801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88028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149442</xdr:rowOff>
    </xdr:from>
    <xdr:to>
      <xdr:col>81</xdr:col>
      <xdr:colOff>101600</xdr:colOff>
      <xdr:row>39</xdr:row>
      <xdr:rowOff>79592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70719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125259</xdr:rowOff>
    </xdr:from>
    <xdr:to>
      <xdr:col>76</xdr:col>
      <xdr:colOff>165100</xdr:colOff>
      <xdr:row>39</xdr:row>
      <xdr:rowOff>55409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71936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156403</xdr:rowOff>
    </xdr:from>
    <xdr:to>
      <xdr:col>72</xdr:col>
      <xdr:colOff>38100</xdr:colOff>
      <xdr:row>39</xdr:row>
      <xdr:rowOff>86553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77680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121891</xdr:rowOff>
    </xdr:from>
    <xdr:to>
      <xdr:col>67</xdr:col>
      <xdr:colOff>101600</xdr:colOff>
      <xdr:row>39</xdr:row>
      <xdr:rowOff>52041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68568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17957</xdr:rowOff>
    </xdr:from>
    <xdr:to>
      <xdr:col>85</xdr:col>
      <xdr:colOff>127000</xdr:colOff>
      <xdr:row>76</xdr:row>
      <xdr:rowOff>43579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48157"/>
          <a:ext cx="8382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43579</xdr:rowOff>
    </xdr:from>
    <xdr:to>
      <xdr:col>81</xdr:col>
      <xdr:colOff>50800</xdr:colOff>
      <xdr:row>76</xdr:row>
      <xdr:rowOff>87054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73779"/>
          <a:ext cx="8890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87054</xdr:rowOff>
    </xdr:from>
    <xdr:to>
      <xdr:col>76</xdr:col>
      <xdr:colOff>114300</xdr:colOff>
      <xdr:row>76</xdr:row>
      <xdr:rowOff>144221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17254"/>
          <a:ext cx="889000" cy="5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144221</xdr:rowOff>
    </xdr:from>
    <xdr:to>
      <xdr:col>71</xdr:col>
      <xdr:colOff>177800</xdr:colOff>
      <xdr:row>76</xdr:row>
      <xdr:rowOff>157482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74421"/>
          <a:ext cx="8890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138607</xdr:rowOff>
    </xdr:from>
    <xdr:to>
      <xdr:col>85</xdr:col>
      <xdr:colOff>177800</xdr:colOff>
      <xdr:row>76</xdr:row>
      <xdr:rowOff>68757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161484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4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164229</xdr:rowOff>
    </xdr:from>
    <xdr:to>
      <xdr:col>81</xdr:col>
      <xdr:colOff>101600</xdr:colOff>
      <xdr:row>76</xdr:row>
      <xdr:rowOff>94379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110907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79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36254</xdr:rowOff>
    </xdr:from>
    <xdr:to>
      <xdr:col>76</xdr:col>
      <xdr:colOff>165100</xdr:colOff>
      <xdr:row>76</xdr:row>
      <xdr:rowOff>137854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154381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4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93421</xdr:rowOff>
    </xdr:from>
    <xdr:to>
      <xdr:col>72</xdr:col>
      <xdr:colOff>38100</xdr:colOff>
      <xdr:row>77</xdr:row>
      <xdr:rowOff>23571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40098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89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106682</xdr:rowOff>
    </xdr:from>
    <xdr:to>
      <xdr:col>67</xdr:col>
      <xdr:colOff>101600</xdr:colOff>
      <xdr:row>77</xdr:row>
      <xdr:rowOff>36832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53358</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1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36282</xdr:rowOff>
    </xdr:from>
    <xdr:to>
      <xdr:col>85</xdr:col>
      <xdr:colOff>127000</xdr:colOff>
      <xdr:row>98</xdr:row>
      <xdr:rowOff>94366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38382"/>
          <a:ext cx="8382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36282</xdr:rowOff>
    </xdr:from>
    <xdr:to>
      <xdr:col>81</xdr:col>
      <xdr:colOff>50800</xdr:colOff>
      <xdr:row>98</xdr:row>
      <xdr:rowOff>46282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38382"/>
          <a:ext cx="889000" cy="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46282</xdr:rowOff>
    </xdr:from>
    <xdr:to>
      <xdr:col>76</xdr:col>
      <xdr:colOff>114300</xdr:colOff>
      <xdr:row>98</xdr:row>
      <xdr:rowOff>47141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8382"/>
          <a:ext cx="8890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47141</xdr:rowOff>
    </xdr:from>
    <xdr:to>
      <xdr:col>71</xdr:col>
      <xdr:colOff>177800</xdr:colOff>
      <xdr:row>98</xdr:row>
      <xdr:rowOff>93983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9241"/>
          <a:ext cx="889000" cy="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43566</xdr:rowOff>
    </xdr:from>
    <xdr:to>
      <xdr:col>85</xdr:col>
      <xdr:colOff>177800</xdr:colOff>
      <xdr:row>98</xdr:row>
      <xdr:rowOff>145166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129943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156932</xdr:rowOff>
    </xdr:from>
    <xdr:to>
      <xdr:col>81</xdr:col>
      <xdr:colOff>101600</xdr:colOff>
      <xdr:row>98</xdr:row>
      <xdr:rowOff>87082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103609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6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166932</xdr:rowOff>
    </xdr:from>
    <xdr:to>
      <xdr:col>76</xdr:col>
      <xdr:colOff>165100</xdr:colOff>
      <xdr:row>98</xdr:row>
      <xdr:rowOff>97082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88209</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9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167791</xdr:rowOff>
    </xdr:from>
    <xdr:to>
      <xdr:col>72</xdr:col>
      <xdr:colOff>38100</xdr:colOff>
      <xdr:row>98</xdr:row>
      <xdr:rowOff>97941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89068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43183</xdr:rowOff>
    </xdr:from>
    <xdr:to>
      <xdr:col>67</xdr:col>
      <xdr:colOff>101600</xdr:colOff>
      <xdr:row>98</xdr:row>
      <xdr:rowOff>144783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135910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120775</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607175"/>
          <a:ext cx="838200" cy="1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32893</xdr:rowOff>
    </xdr:from>
    <xdr:to>
      <xdr:col>98</xdr:col>
      <xdr:colOff>38100</xdr:colOff>
      <xdr:row>39</xdr:row>
      <xdr:rowOff>134493</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71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151020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49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69975</xdr:rowOff>
    </xdr:from>
    <xdr:to>
      <xdr:col>116</xdr:col>
      <xdr:colOff>114300</xdr:colOff>
      <xdr:row>33</xdr:row>
      <xdr:rowOff>125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92852</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40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44399</xdr:rowOff>
    </xdr:from>
    <xdr:to>
      <xdr:col>116</xdr:col>
      <xdr:colOff>63500</xdr:colOff>
      <xdr:row>59</xdr:row>
      <xdr:rowOff>44399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59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127356</xdr:rowOff>
    </xdr:from>
    <xdr:to>
      <xdr:col>111</xdr:col>
      <xdr:colOff>177800</xdr:colOff>
      <xdr:row>59</xdr:row>
      <xdr:rowOff>44399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71456"/>
          <a:ext cx="889000" cy="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127356</xdr:rowOff>
    </xdr:from>
    <xdr:to>
      <xdr:col>107</xdr:col>
      <xdr:colOff>50800</xdr:colOff>
      <xdr:row>58</xdr:row>
      <xdr:rowOff>129349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71456"/>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133985</xdr:rowOff>
    </xdr:from>
    <xdr:to>
      <xdr:col>102</xdr:col>
      <xdr:colOff>114300</xdr:colOff>
      <xdr:row>58</xdr:row>
      <xdr:rowOff>129349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06635"/>
          <a:ext cx="889000" cy="16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55956</xdr:rowOff>
    </xdr:from>
    <xdr:to>
      <xdr:col>98</xdr:col>
      <xdr:colOff>38100</xdr:colOff>
      <xdr:row>58</xdr:row>
      <xdr:rowOff>157556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148683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165049</xdr:rowOff>
    </xdr:from>
    <xdr:to>
      <xdr:col>116</xdr:col>
      <xdr:colOff>114300</xdr:colOff>
      <xdr:row>59</xdr:row>
      <xdr:rowOff>95199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79976</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165049</xdr:rowOff>
    </xdr:from>
    <xdr:to>
      <xdr:col>112</xdr:col>
      <xdr:colOff>38100</xdr:colOff>
      <xdr:row>59</xdr:row>
      <xdr:rowOff>95199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86326</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76556</xdr:rowOff>
    </xdr:from>
    <xdr:to>
      <xdr:col>107</xdr:col>
      <xdr:colOff>101600</xdr:colOff>
      <xdr:row>59</xdr:row>
      <xdr:rowOff>6706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169283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1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78549</xdr:rowOff>
    </xdr:from>
    <xdr:to>
      <xdr:col>102</xdr:col>
      <xdr:colOff>165100</xdr:colOff>
      <xdr:row>59</xdr:row>
      <xdr:rowOff>8699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171276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1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83185</xdr:rowOff>
    </xdr:from>
    <xdr:to>
      <xdr:col>98</xdr:col>
      <xdr:colOff>38100</xdr:colOff>
      <xdr:row>58</xdr:row>
      <xdr:rowOff>13335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29862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98799</xdr:rowOff>
    </xdr:from>
    <xdr:to>
      <xdr:col>116</xdr:col>
      <xdr:colOff>63500</xdr:colOff>
      <xdr:row>75</xdr:row>
      <xdr:rowOff>159355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57549"/>
          <a:ext cx="8382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47190</xdr:rowOff>
    </xdr:from>
    <xdr:to>
      <xdr:col>111</xdr:col>
      <xdr:colOff>177800</xdr:colOff>
      <xdr:row>75</xdr:row>
      <xdr:rowOff>98799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05940"/>
          <a:ext cx="889000" cy="5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47190</xdr:rowOff>
    </xdr:from>
    <xdr:to>
      <xdr:col>107</xdr:col>
      <xdr:colOff>50800</xdr:colOff>
      <xdr:row>75</xdr:row>
      <xdr:rowOff>126217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05940"/>
          <a:ext cx="8890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66054</xdr:rowOff>
    </xdr:from>
    <xdr:to>
      <xdr:col>102</xdr:col>
      <xdr:colOff>114300</xdr:colOff>
      <xdr:row>75</xdr:row>
      <xdr:rowOff>126217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24804"/>
          <a:ext cx="889000" cy="6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101747</xdr:rowOff>
    </xdr:from>
    <xdr:to>
      <xdr:col>98</xdr:col>
      <xdr:colOff>38100</xdr:colOff>
      <xdr:row>76</xdr:row>
      <xdr:rowOff>31897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23024</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108555</xdr:rowOff>
    </xdr:from>
    <xdr:to>
      <xdr:col>116</xdr:col>
      <xdr:colOff>114300</xdr:colOff>
      <xdr:row>76</xdr:row>
      <xdr:rowOff>38705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131432</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1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47999</xdr:rowOff>
    </xdr:from>
    <xdr:to>
      <xdr:col>112</xdr:col>
      <xdr:colOff>38100</xdr:colOff>
      <xdr:row>75</xdr:row>
      <xdr:rowOff>149599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166126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8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167840</xdr:rowOff>
    </xdr:from>
    <xdr:to>
      <xdr:col>107</xdr:col>
      <xdr:colOff>101600</xdr:colOff>
      <xdr:row>75</xdr:row>
      <xdr:rowOff>97990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114517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3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75417</xdr:rowOff>
    </xdr:from>
    <xdr:to>
      <xdr:col>102</xdr:col>
      <xdr:colOff>165100</xdr:colOff>
      <xdr:row>76</xdr:row>
      <xdr:rowOff>5567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22094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70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15254</xdr:rowOff>
    </xdr:from>
    <xdr:to>
      <xdr:col>98</xdr:col>
      <xdr:colOff>38100</xdr:colOff>
      <xdr:row>75</xdr:row>
      <xdr:rowOff>116854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133381</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4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歳出決算総額の住民一人当たりのコストは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1,798,000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円となっている。人件費の住民一人当たりのコストは類似団体を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44,110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円上回っているが、これまでに独自の行政改革や集中改革プランにより職員数を減少しているため、職員数が少ない状況で職員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人あたりが多くの業務を兼任しており、これ以上の減員による人件費の削減は厳しい現状である。普通建設事業費は前年度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円となっており、これは道路改良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工事費用が前値度から増額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されたこと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が大きな要因となっている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82,745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低くなってはいるものの今後、既存施設の更新等の増加が見込まれるため、施設の集約化・複合化事業に着手するなど、公共施設等の適正管理に努めることにより経費の縮減に努める。公債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283,907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円と類似団体より高い水準となっており、近年大型の整備事業が集中したことに伴う地方債の借入額の増により、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年度までは同水準または緩やかな上昇が考えられる。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1,355
1,340
85.37
2,507,275
2,436,781
51,054
1,419,328
2,511,215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132823</xdr:rowOff>
    </xdr:from>
    <xdr:to>
      <xdr:col>24</xdr:col>
      <xdr:colOff>63500</xdr:colOff>
      <xdr:row>35</xdr:row>
      <xdr:rowOff>161855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33573"/>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161855</xdr:rowOff>
    </xdr:from>
    <xdr:to>
      <xdr:col>19</xdr:col>
      <xdr:colOff>177800</xdr:colOff>
      <xdr:row>36</xdr:row>
      <xdr:rowOff>11932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6260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11932</xdr:rowOff>
    </xdr:from>
    <xdr:to>
      <xdr:col>15</xdr:col>
      <xdr:colOff>50800</xdr:colOff>
      <xdr:row>36</xdr:row>
      <xdr:rowOff>27286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8413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25743</xdr:rowOff>
    </xdr:from>
    <xdr:to>
      <xdr:col>10</xdr:col>
      <xdr:colOff>114300</xdr:colOff>
      <xdr:row>36</xdr:row>
      <xdr:rowOff>27286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97943"/>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23959</xdr:rowOff>
    </xdr:from>
    <xdr:to>
      <xdr:col>6</xdr:col>
      <xdr:colOff>38100</xdr:colOff>
      <xdr:row>37</xdr:row>
      <xdr:rowOff>125559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6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116686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6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82023</xdr:rowOff>
    </xdr:from>
    <xdr:to>
      <xdr:col>24</xdr:col>
      <xdr:colOff>114300</xdr:colOff>
      <xdr:row>36</xdr:row>
      <xdr:rowOff>12173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104900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3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111055</xdr:rowOff>
    </xdr:from>
    <xdr:to>
      <xdr:col>20</xdr:col>
      <xdr:colOff>38100</xdr:colOff>
      <xdr:row>36</xdr:row>
      <xdr:rowOff>41205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57732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132582</xdr:rowOff>
    </xdr:from>
    <xdr:to>
      <xdr:col>15</xdr:col>
      <xdr:colOff>101600</xdr:colOff>
      <xdr:row>36</xdr:row>
      <xdr:rowOff>62732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79259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0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147936</xdr:rowOff>
    </xdr:from>
    <xdr:to>
      <xdr:col>10</xdr:col>
      <xdr:colOff>165100</xdr:colOff>
      <xdr:row>36</xdr:row>
      <xdr:rowOff>78086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94613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146393</xdr:rowOff>
    </xdr:from>
    <xdr:to>
      <xdr:col>6</xdr:col>
      <xdr:colOff>38100</xdr:colOff>
      <xdr:row>36</xdr:row>
      <xdr:rowOff>76543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93070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146816</xdr:rowOff>
    </xdr:from>
    <xdr:to>
      <xdr:col>24</xdr:col>
      <xdr:colOff>63500</xdr:colOff>
      <xdr:row>57</xdr:row>
      <xdr:rowOff>157211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9466"/>
          <a:ext cx="8382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132859</xdr:rowOff>
    </xdr:from>
    <xdr:to>
      <xdr:col>19</xdr:col>
      <xdr:colOff>177800</xdr:colOff>
      <xdr:row>57</xdr:row>
      <xdr:rowOff>157211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05509"/>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132859</xdr:rowOff>
    </xdr:from>
    <xdr:to>
      <xdr:col>15</xdr:col>
      <xdr:colOff>50800</xdr:colOff>
      <xdr:row>58</xdr:row>
      <xdr:rowOff>8910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05509"/>
          <a:ext cx="889000" cy="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143751</xdr:rowOff>
    </xdr:from>
    <xdr:to>
      <xdr:col>10</xdr:col>
      <xdr:colOff>114300</xdr:colOff>
      <xdr:row>58</xdr:row>
      <xdr:rowOff>8910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16401"/>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96016</xdr:rowOff>
    </xdr:from>
    <xdr:to>
      <xdr:col>24</xdr:col>
      <xdr:colOff>114300</xdr:colOff>
      <xdr:row>58</xdr:row>
      <xdr:rowOff>26166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106411</xdr:rowOff>
    </xdr:from>
    <xdr:to>
      <xdr:col>20</xdr:col>
      <xdr:colOff>38100</xdr:colOff>
      <xdr:row>58</xdr:row>
      <xdr:rowOff>36561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27688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7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82059</xdr:rowOff>
    </xdr:from>
    <xdr:to>
      <xdr:col>15</xdr:col>
      <xdr:colOff>101600</xdr:colOff>
      <xdr:row>58</xdr:row>
      <xdr:rowOff>12209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28736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2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129560</xdr:rowOff>
    </xdr:from>
    <xdr:to>
      <xdr:col>10</xdr:col>
      <xdr:colOff>165100</xdr:colOff>
      <xdr:row>58</xdr:row>
      <xdr:rowOff>59710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50837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9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92951</xdr:rowOff>
    </xdr:from>
    <xdr:to>
      <xdr:col>6</xdr:col>
      <xdr:colOff>38100</xdr:colOff>
      <xdr:row>58</xdr:row>
      <xdr:rowOff>23101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14228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5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137437</xdr:rowOff>
    </xdr:from>
    <xdr:to>
      <xdr:col>24</xdr:col>
      <xdr:colOff>63500</xdr:colOff>
      <xdr:row>75</xdr:row>
      <xdr:rowOff>160631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96187"/>
          <a:ext cx="8382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160631</xdr:rowOff>
    </xdr:from>
    <xdr:to>
      <xdr:col>19</xdr:col>
      <xdr:colOff>177800</xdr:colOff>
      <xdr:row>76</xdr:row>
      <xdr:rowOff>93624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19381"/>
          <a:ext cx="889000" cy="10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93624</xdr:rowOff>
    </xdr:from>
    <xdr:to>
      <xdr:col>15</xdr:col>
      <xdr:colOff>50800</xdr:colOff>
      <xdr:row>76</xdr:row>
      <xdr:rowOff>94483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23824"/>
          <a:ext cx="8890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61835</xdr:rowOff>
    </xdr:from>
    <xdr:to>
      <xdr:col>10</xdr:col>
      <xdr:colOff>114300</xdr:colOff>
      <xdr:row>76</xdr:row>
      <xdr:rowOff>94483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92035"/>
          <a:ext cx="889000" cy="3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158038</xdr:rowOff>
    </xdr:from>
    <xdr:to>
      <xdr:col>6</xdr:col>
      <xdr:colOff>38100</xdr:colOff>
      <xdr:row>77</xdr:row>
      <xdr:rowOff>88188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79315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86637</xdr:rowOff>
    </xdr:from>
    <xdr:to>
      <xdr:col>24</xdr:col>
      <xdr:colOff>114300</xdr:colOff>
      <xdr:row>76</xdr:row>
      <xdr:rowOff>16787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109514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9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109830</xdr:rowOff>
    </xdr:from>
    <xdr:to>
      <xdr:col>20</xdr:col>
      <xdr:colOff>38100</xdr:colOff>
      <xdr:row>76</xdr:row>
      <xdr:rowOff>39979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68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56507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4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42824</xdr:rowOff>
    </xdr:from>
    <xdr:to>
      <xdr:col>15</xdr:col>
      <xdr:colOff>101600</xdr:colOff>
      <xdr:row>76</xdr:row>
      <xdr:rowOff>144424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160951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43683</xdr:rowOff>
    </xdr:from>
    <xdr:to>
      <xdr:col>10</xdr:col>
      <xdr:colOff>165100</xdr:colOff>
      <xdr:row>76</xdr:row>
      <xdr:rowOff>145283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161810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4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11035</xdr:rowOff>
    </xdr:from>
    <xdr:to>
      <xdr:col>6</xdr:col>
      <xdr:colOff>38100</xdr:colOff>
      <xdr:row>76</xdr:row>
      <xdr:rowOff>112635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129163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1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16258</xdr:rowOff>
    </xdr:from>
    <xdr:to>
      <xdr:col>24</xdr:col>
      <xdr:colOff>63500</xdr:colOff>
      <xdr:row>97</xdr:row>
      <xdr:rowOff>144723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46908"/>
          <a:ext cx="838200" cy="1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144723</xdr:rowOff>
    </xdr:from>
    <xdr:to>
      <xdr:col>19</xdr:col>
      <xdr:colOff>177800</xdr:colOff>
      <xdr:row>97</xdr:row>
      <xdr:rowOff>166599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5373"/>
          <a:ext cx="8890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166599</xdr:rowOff>
    </xdr:from>
    <xdr:to>
      <xdr:col>15</xdr:col>
      <xdr:colOff>50800</xdr:colOff>
      <xdr:row>98</xdr:row>
      <xdr:rowOff>30268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7249"/>
          <a:ext cx="889000" cy="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24523</xdr:rowOff>
    </xdr:from>
    <xdr:to>
      <xdr:col>10</xdr:col>
      <xdr:colOff>114300</xdr:colOff>
      <xdr:row>98</xdr:row>
      <xdr:rowOff>30268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2662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136908</xdr:rowOff>
    </xdr:from>
    <xdr:to>
      <xdr:col>24</xdr:col>
      <xdr:colOff>114300</xdr:colOff>
      <xdr:row>97</xdr:row>
      <xdr:rowOff>67058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159785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4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93923</xdr:rowOff>
    </xdr:from>
    <xdr:to>
      <xdr:col>20</xdr:col>
      <xdr:colOff>38100</xdr:colOff>
      <xdr:row>98</xdr:row>
      <xdr:rowOff>24073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15200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115799</xdr:rowOff>
    </xdr:from>
    <xdr:to>
      <xdr:col>15</xdr:col>
      <xdr:colOff>101600</xdr:colOff>
      <xdr:row>98</xdr:row>
      <xdr:rowOff>45949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37076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150918</xdr:rowOff>
    </xdr:from>
    <xdr:to>
      <xdr:col>10</xdr:col>
      <xdr:colOff>165100</xdr:colOff>
      <xdr:row>98</xdr:row>
      <xdr:rowOff>81068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72195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145173</xdr:rowOff>
    </xdr:from>
    <xdr:to>
      <xdr:col>6</xdr:col>
      <xdr:colOff>38100</xdr:colOff>
      <xdr:row>98</xdr:row>
      <xdr:rowOff>75323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66450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6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61012</xdr:rowOff>
    </xdr:from>
    <xdr:to>
      <xdr:col>55</xdr:col>
      <xdr:colOff>0</xdr:colOff>
      <xdr:row>58</xdr:row>
      <xdr:rowOff>9794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33662"/>
          <a:ext cx="838200" cy="1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9794</xdr:rowOff>
    </xdr:from>
    <xdr:to>
      <xdr:col>50</xdr:col>
      <xdr:colOff>114300</xdr:colOff>
      <xdr:row>58</xdr:row>
      <xdr:rowOff>12515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3894"/>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12515</xdr:rowOff>
    </xdr:from>
    <xdr:to>
      <xdr:col>45</xdr:col>
      <xdr:colOff>177800</xdr:colOff>
      <xdr:row>58</xdr:row>
      <xdr:rowOff>33749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5661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13181</xdr:rowOff>
    </xdr:from>
    <xdr:to>
      <xdr:col>41</xdr:col>
      <xdr:colOff>50800</xdr:colOff>
      <xdr:row>58</xdr:row>
      <xdr:rowOff>33749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57281"/>
          <a:ext cx="889000" cy="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166007</xdr:rowOff>
    </xdr:from>
    <xdr:to>
      <xdr:col>36</xdr:col>
      <xdr:colOff>165100</xdr:colOff>
      <xdr:row>58</xdr:row>
      <xdr:rowOff>96157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87284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03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10212</xdr:rowOff>
    </xdr:from>
    <xdr:to>
      <xdr:col>55</xdr:col>
      <xdr:colOff>50800</xdr:colOff>
      <xdr:row>57</xdr:row>
      <xdr:rowOff>111812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33089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3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130444</xdr:rowOff>
    </xdr:from>
    <xdr:to>
      <xdr:col>50</xdr:col>
      <xdr:colOff>165100</xdr:colOff>
      <xdr:row>58</xdr:row>
      <xdr:rowOff>60594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51721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133165</xdr:rowOff>
    </xdr:from>
    <xdr:to>
      <xdr:col>46</xdr:col>
      <xdr:colOff>38100</xdr:colOff>
      <xdr:row>58</xdr:row>
      <xdr:rowOff>63315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54442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9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154399</xdr:rowOff>
    </xdr:from>
    <xdr:to>
      <xdr:col>41</xdr:col>
      <xdr:colOff>101600</xdr:colOff>
      <xdr:row>58</xdr:row>
      <xdr:rowOff>84549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75676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1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133831</xdr:rowOff>
    </xdr:from>
    <xdr:to>
      <xdr:col>36</xdr:col>
      <xdr:colOff>165100</xdr:colOff>
      <xdr:row>58</xdr:row>
      <xdr:rowOff>63981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80508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8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62967</xdr:rowOff>
    </xdr:from>
    <xdr:to>
      <xdr:col>55</xdr:col>
      <xdr:colOff>0</xdr:colOff>
      <xdr:row>78</xdr:row>
      <xdr:rowOff>96518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36067"/>
          <a:ext cx="838200" cy="3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29949</xdr:rowOff>
    </xdr:from>
    <xdr:to>
      <xdr:col>50</xdr:col>
      <xdr:colOff>114300</xdr:colOff>
      <xdr:row>78</xdr:row>
      <xdr:rowOff>62967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3049"/>
          <a:ext cx="8890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66937</xdr:rowOff>
    </xdr:from>
    <xdr:to>
      <xdr:col>45</xdr:col>
      <xdr:colOff>177800</xdr:colOff>
      <xdr:row>78</xdr:row>
      <xdr:rowOff>29949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68587"/>
          <a:ext cx="889000" cy="1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9353</xdr:rowOff>
    </xdr:from>
    <xdr:to>
      <xdr:col>41</xdr:col>
      <xdr:colOff>50800</xdr:colOff>
      <xdr:row>77</xdr:row>
      <xdr:rowOff>66937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11003"/>
          <a:ext cx="889000" cy="5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45718</xdr:rowOff>
    </xdr:from>
    <xdr:to>
      <xdr:col>55</xdr:col>
      <xdr:colOff>50800</xdr:colOff>
      <xdr:row>78</xdr:row>
      <xdr:rowOff>147318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132095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12167</xdr:rowOff>
    </xdr:from>
    <xdr:to>
      <xdr:col>50</xdr:col>
      <xdr:colOff>165100</xdr:colOff>
      <xdr:row>78</xdr:row>
      <xdr:rowOff>113767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104894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150599</xdr:rowOff>
    </xdr:from>
    <xdr:to>
      <xdr:col>46</xdr:col>
      <xdr:colOff>38100</xdr:colOff>
      <xdr:row>78</xdr:row>
      <xdr:rowOff>80749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71876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16137</xdr:rowOff>
    </xdr:from>
    <xdr:to>
      <xdr:col>41</xdr:col>
      <xdr:colOff>101600</xdr:colOff>
      <xdr:row>77</xdr:row>
      <xdr:rowOff>117737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134264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9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130003</xdr:rowOff>
    </xdr:from>
    <xdr:to>
      <xdr:col>36</xdr:col>
      <xdr:colOff>165100</xdr:colOff>
      <xdr:row>77</xdr:row>
      <xdr:rowOff>60153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76679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7733</xdr:rowOff>
    </xdr:from>
    <xdr:to>
      <xdr:col>55</xdr:col>
      <xdr:colOff>0</xdr:colOff>
      <xdr:row>98</xdr:row>
      <xdr:rowOff>23538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09833"/>
          <a:ext cx="8382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7733</xdr:rowOff>
    </xdr:from>
    <xdr:to>
      <xdr:col>50</xdr:col>
      <xdr:colOff>114300</xdr:colOff>
      <xdr:row>98</xdr:row>
      <xdr:rowOff>137412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09833"/>
          <a:ext cx="889000" cy="1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45937</xdr:rowOff>
    </xdr:from>
    <xdr:to>
      <xdr:col>45</xdr:col>
      <xdr:colOff>177800</xdr:colOff>
      <xdr:row>98</xdr:row>
      <xdr:rowOff>137412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48037"/>
          <a:ext cx="889000" cy="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45937</xdr:rowOff>
    </xdr:from>
    <xdr:to>
      <xdr:col>41</xdr:col>
      <xdr:colOff>50800</xdr:colOff>
      <xdr:row>98</xdr:row>
      <xdr:rowOff>112032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48037"/>
          <a:ext cx="8890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162488</xdr:rowOff>
    </xdr:from>
    <xdr:to>
      <xdr:col>36</xdr:col>
      <xdr:colOff>165100</xdr:colOff>
      <xdr:row>98</xdr:row>
      <xdr:rowOff>92638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109165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6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144188</xdr:rowOff>
    </xdr:from>
    <xdr:to>
      <xdr:col>55</xdr:col>
      <xdr:colOff>50800</xdr:colOff>
      <xdr:row>98</xdr:row>
      <xdr:rowOff>74338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122615</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128383</xdr:rowOff>
    </xdr:from>
    <xdr:to>
      <xdr:col>50</xdr:col>
      <xdr:colOff>165100</xdr:colOff>
      <xdr:row>98</xdr:row>
      <xdr:rowOff>58533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49660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86612</xdr:rowOff>
    </xdr:from>
    <xdr:to>
      <xdr:col>46</xdr:col>
      <xdr:colOff>38100</xdr:colOff>
      <xdr:row>99</xdr:row>
      <xdr:rowOff>16762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7889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8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166587</xdr:rowOff>
    </xdr:from>
    <xdr:to>
      <xdr:col>41</xdr:col>
      <xdr:colOff>101600</xdr:colOff>
      <xdr:row>98</xdr:row>
      <xdr:rowOff>96737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87864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8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61232</xdr:rowOff>
    </xdr:from>
    <xdr:to>
      <xdr:col>36</xdr:col>
      <xdr:colOff>165100</xdr:colOff>
      <xdr:row>98</xdr:row>
      <xdr:rowOff>162832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153959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5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163147</xdr:rowOff>
    </xdr:from>
    <xdr:to>
      <xdr:col>85</xdr:col>
      <xdr:colOff>127000</xdr:colOff>
      <xdr:row>38</xdr:row>
      <xdr:rowOff>20393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6797"/>
          <a:ext cx="838200" cy="2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20393</xdr:rowOff>
    </xdr:from>
    <xdr:to>
      <xdr:col>81</xdr:col>
      <xdr:colOff>50800</xdr:colOff>
      <xdr:row>38</xdr:row>
      <xdr:rowOff>30483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35493"/>
          <a:ext cx="889000" cy="1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25209</xdr:rowOff>
    </xdr:from>
    <xdr:to>
      <xdr:col>76</xdr:col>
      <xdr:colOff>114300</xdr:colOff>
      <xdr:row>38</xdr:row>
      <xdr:rowOff>30483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40309"/>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25209</xdr:rowOff>
    </xdr:from>
    <xdr:to>
      <xdr:col>71</xdr:col>
      <xdr:colOff>177800</xdr:colOff>
      <xdr:row>38</xdr:row>
      <xdr:rowOff>41935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0309"/>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112347</xdr:rowOff>
    </xdr:from>
    <xdr:to>
      <xdr:col>85</xdr:col>
      <xdr:colOff>177800</xdr:colOff>
      <xdr:row>38</xdr:row>
      <xdr:rowOff>42497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90774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141044</xdr:rowOff>
    </xdr:from>
    <xdr:to>
      <xdr:col>81</xdr:col>
      <xdr:colOff>101600</xdr:colOff>
      <xdr:row>38</xdr:row>
      <xdr:rowOff>71194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62320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151133</xdr:rowOff>
    </xdr:from>
    <xdr:to>
      <xdr:col>76</xdr:col>
      <xdr:colOff>165100</xdr:colOff>
      <xdr:row>38</xdr:row>
      <xdr:rowOff>81283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72410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145859</xdr:rowOff>
    </xdr:from>
    <xdr:to>
      <xdr:col>72</xdr:col>
      <xdr:colOff>38100</xdr:colOff>
      <xdr:row>38</xdr:row>
      <xdr:rowOff>76009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67136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162585</xdr:rowOff>
    </xdr:from>
    <xdr:to>
      <xdr:col>67</xdr:col>
      <xdr:colOff>101600</xdr:colOff>
      <xdr:row>38</xdr:row>
      <xdr:rowOff>92735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83862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101023</xdr:rowOff>
    </xdr:from>
    <xdr:to>
      <xdr:col>85</xdr:col>
      <xdr:colOff>127000</xdr:colOff>
      <xdr:row>58</xdr:row>
      <xdr:rowOff>120248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45123"/>
          <a:ext cx="8382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111594</xdr:rowOff>
    </xdr:from>
    <xdr:to>
      <xdr:col>81</xdr:col>
      <xdr:colOff>50800</xdr:colOff>
      <xdr:row>58</xdr:row>
      <xdr:rowOff>120248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55694"/>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62825</xdr:rowOff>
    </xdr:from>
    <xdr:to>
      <xdr:col>76</xdr:col>
      <xdr:colOff>114300</xdr:colOff>
      <xdr:row>58</xdr:row>
      <xdr:rowOff>111594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06925"/>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62825</xdr:rowOff>
    </xdr:from>
    <xdr:to>
      <xdr:col>71</xdr:col>
      <xdr:colOff>177800</xdr:colOff>
      <xdr:row>58</xdr:row>
      <xdr:rowOff>84436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06925"/>
          <a:ext cx="8890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36361</xdr:rowOff>
    </xdr:from>
    <xdr:to>
      <xdr:col>67</xdr:col>
      <xdr:colOff>101600</xdr:colOff>
      <xdr:row>58</xdr:row>
      <xdr:rowOff>137961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129088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7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50223</xdr:rowOff>
    </xdr:from>
    <xdr:to>
      <xdr:col>85</xdr:col>
      <xdr:colOff>177800</xdr:colOff>
      <xdr:row>58</xdr:row>
      <xdr:rowOff>151823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9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136600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69448</xdr:rowOff>
    </xdr:from>
    <xdr:to>
      <xdr:col>81</xdr:col>
      <xdr:colOff>101600</xdr:colOff>
      <xdr:row>58</xdr:row>
      <xdr:rowOff>171048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162175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0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60794</xdr:rowOff>
    </xdr:from>
    <xdr:to>
      <xdr:col>76</xdr:col>
      <xdr:colOff>165100</xdr:colOff>
      <xdr:row>58</xdr:row>
      <xdr:rowOff>162394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153521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12025</xdr:rowOff>
    </xdr:from>
    <xdr:to>
      <xdr:col>72</xdr:col>
      <xdr:colOff>38100</xdr:colOff>
      <xdr:row>58</xdr:row>
      <xdr:rowOff>113625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104752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4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33636</xdr:rowOff>
    </xdr:from>
    <xdr:to>
      <xdr:col>67</xdr:col>
      <xdr:colOff>101600</xdr:colOff>
      <xdr:row>58</xdr:row>
      <xdr:rowOff>135236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151763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75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8001</xdr:rowOff>
    </xdr:from>
    <xdr:to>
      <xdr:col>85</xdr:col>
      <xdr:colOff>127000</xdr:colOff>
      <xdr:row>79</xdr:row>
      <xdr:rowOff>28792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52551"/>
          <a:ext cx="8382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4609</xdr:rowOff>
    </xdr:from>
    <xdr:to>
      <xdr:col>81</xdr:col>
      <xdr:colOff>50800</xdr:colOff>
      <xdr:row>79</xdr:row>
      <xdr:rowOff>28792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49159"/>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4609</xdr:rowOff>
    </xdr:from>
    <xdr:to>
      <xdr:col>76</xdr:col>
      <xdr:colOff>114300</xdr:colOff>
      <xdr:row>79</xdr:row>
      <xdr:rowOff>35753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49159"/>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1240</xdr:rowOff>
    </xdr:from>
    <xdr:to>
      <xdr:col>71</xdr:col>
      <xdr:colOff>177800</xdr:colOff>
      <xdr:row>79</xdr:row>
      <xdr:rowOff>35753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45790"/>
          <a:ext cx="889000" cy="3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124854</xdr:rowOff>
    </xdr:from>
    <xdr:to>
      <xdr:col>67</xdr:col>
      <xdr:colOff>101600</xdr:colOff>
      <xdr:row>79</xdr:row>
      <xdr:rowOff>55004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46131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5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128651</xdr:rowOff>
    </xdr:from>
    <xdr:to>
      <xdr:col>85</xdr:col>
      <xdr:colOff>177800</xdr:colOff>
      <xdr:row>79</xdr:row>
      <xdr:rowOff>58801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88028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149442</xdr:rowOff>
    </xdr:from>
    <xdr:to>
      <xdr:col>81</xdr:col>
      <xdr:colOff>101600</xdr:colOff>
      <xdr:row>79</xdr:row>
      <xdr:rowOff>79592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70719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1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125259</xdr:rowOff>
    </xdr:from>
    <xdr:to>
      <xdr:col>76</xdr:col>
      <xdr:colOff>165100</xdr:colOff>
      <xdr:row>79</xdr:row>
      <xdr:rowOff>55409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71936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156403</xdr:rowOff>
    </xdr:from>
    <xdr:to>
      <xdr:col>72</xdr:col>
      <xdr:colOff>38100</xdr:colOff>
      <xdr:row>79</xdr:row>
      <xdr:rowOff>86553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77680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121890</xdr:rowOff>
    </xdr:from>
    <xdr:to>
      <xdr:col>67</xdr:col>
      <xdr:colOff>101600</xdr:colOff>
      <xdr:row>79</xdr:row>
      <xdr:rowOff>52040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68567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17957</xdr:rowOff>
    </xdr:from>
    <xdr:to>
      <xdr:col>85</xdr:col>
      <xdr:colOff>127000</xdr:colOff>
      <xdr:row>96</xdr:row>
      <xdr:rowOff>43579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77157"/>
          <a:ext cx="8382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43579</xdr:rowOff>
    </xdr:from>
    <xdr:to>
      <xdr:col>81</xdr:col>
      <xdr:colOff>50800</xdr:colOff>
      <xdr:row>96</xdr:row>
      <xdr:rowOff>87054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02779"/>
          <a:ext cx="8890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87054</xdr:rowOff>
    </xdr:from>
    <xdr:to>
      <xdr:col>76</xdr:col>
      <xdr:colOff>114300</xdr:colOff>
      <xdr:row>96</xdr:row>
      <xdr:rowOff>144221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46254"/>
          <a:ext cx="889000" cy="5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144221</xdr:rowOff>
    </xdr:from>
    <xdr:to>
      <xdr:col>71</xdr:col>
      <xdr:colOff>177800</xdr:colOff>
      <xdr:row>96</xdr:row>
      <xdr:rowOff>157482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03421"/>
          <a:ext cx="8890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138607</xdr:rowOff>
    </xdr:from>
    <xdr:to>
      <xdr:col>85</xdr:col>
      <xdr:colOff>177800</xdr:colOff>
      <xdr:row>96</xdr:row>
      <xdr:rowOff>68757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161484</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7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164229</xdr:rowOff>
    </xdr:from>
    <xdr:to>
      <xdr:col>81</xdr:col>
      <xdr:colOff>101600</xdr:colOff>
      <xdr:row>96</xdr:row>
      <xdr:rowOff>94379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110906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2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36254</xdr:rowOff>
    </xdr:from>
    <xdr:to>
      <xdr:col>76</xdr:col>
      <xdr:colOff>165100</xdr:colOff>
      <xdr:row>96</xdr:row>
      <xdr:rowOff>137854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154381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7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93421</xdr:rowOff>
    </xdr:from>
    <xdr:to>
      <xdr:col>72</xdr:col>
      <xdr:colOff>38100</xdr:colOff>
      <xdr:row>97</xdr:row>
      <xdr:rowOff>23571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40098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106682</xdr:rowOff>
    </xdr:from>
    <xdr:to>
      <xdr:col>67</xdr:col>
      <xdr:colOff>101600</xdr:colOff>
      <xdr:row>97</xdr:row>
      <xdr:rowOff>36832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53359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4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39261</xdr:rowOff>
    </xdr:from>
    <xdr:to>
      <xdr:col>98</xdr:col>
      <xdr:colOff>38100</xdr:colOff>
      <xdr:row>39</xdr:row>
      <xdr:rowOff>140861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2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157388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50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パソコンの更新作業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減少などはあったものの、システム標準化関連費用の増加がそれを上回ったことにより、総務費全体では前年度から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22,738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いる。なお、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33,287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下回る水準にある。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商工費については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地域振興券事業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の事業費減等があったため、前年度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円の減となり、類似団体平均も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33,780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283,907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13,450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円増）となっており、類似団体平均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105,138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円を上回っている。近年大型の整備事業が集中したことに伴う地方債の借入額の増により、今後も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同水準または緩やかに上昇していく見込みである。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財政調整基金については、中期的な見通しのもとに，決算剰余金を中心に積み立てるとともに，最低水準の取り崩しに努めている。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年度は普通建設事業費の増加に伴い実質収支額は対前年度比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ポイントの減、実質単年度収支は対前年度比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高知県三原村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将来負担に係る充当可能基金が令和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年度決算にて現在高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2,613,450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1,308,255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積み立てており当面は赤字に転ずることはないと思われるが、本村は歳入総額の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以上が依存財源であり、自主財源が少ないため、今後においても有効な歳入確保及び歳出削減に努めていく必要がある。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2507275</v>
      </c>
      <c r="BO4" s="449"/>
      <c r="BP4" s="449"/>
      <c r="BQ4" s="449"/>
      <c r="BR4" s="449"/>
      <c r="BS4" s="449"/>
      <c r="BT4" s="449"/>
      <c r="BU4" s="450"/>
      <c r="BV4" s="448">
        <v>2308636</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2436781</v>
      </c>
      <c r="BO5" s="420"/>
      <c r="BP5" s="420"/>
      <c r="BQ5" s="420"/>
      <c r="BR5" s="420"/>
      <c r="BS5" s="420"/>
      <c r="BT5" s="420"/>
      <c r="BU5" s="421"/>
      <c r="BV5" s="419">
        <v>2227561</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93.5</v>
      </c>
      <c r="CU5" s="417"/>
      <c r="CV5" s="417"/>
      <c r="CW5" s="417"/>
      <c r="CX5" s="417"/>
      <c r="CY5" s="417"/>
      <c r="CZ5" s="417"/>
      <c r="DA5" s="418"/>
      <c r="DB5" s="416">
        <v>94.2</v>
      </c>
      <c r="DC5" s="417"/>
      <c r="DD5" s="417"/>
      <c r="DE5" s="417"/>
      <c r="DF5" s="417"/>
      <c r="DG5" s="417"/>
      <c r="DH5" s="417"/>
      <c r="DI5" s="418"/>
    </row>
    <row r="6" spans="1:119" ht="18.75" customHeight="1" x14ac:dyDescent="0.15">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70494</v>
      </c>
      <c r="BO6" s="420"/>
      <c r="BP6" s="420"/>
      <c r="BQ6" s="420"/>
      <c r="BR6" s="420"/>
      <c r="BS6" s="420"/>
      <c r="BT6" s="420"/>
      <c r="BU6" s="421"/>
      <c r="BV6" s="419">
        <v>81075</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93.6</v>
      </c>
      <c r="CU6" s="563"/>
      <c r="CV6" s="563"/>
      <c r="CW6" s="563"/>
      <c r="CX6" s="563"/>
      <c r="CY6" s="563"/>
      <c r="CZ6" s="563"/>
      <c r="DA6" s="564"/>
      <c r="DB6" s="562">
        <v>94.5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19440</v>
      </c>
      <c r="BO7" s="420"/>
      <c r="BP7" s="420"/>
      <c r="BQ7" s="420"/>
      <c r="BR7" s="420"/>
      <c r="BS7" s="420"/>
      <c r="BT7" s="420"/>
      <c r="BU7" s="421"/>
      <c r="BV7" s="419">
        <v>25706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1419328</v>
      </c>
      <c r="CU7" s="420"/>
      <c r="CV7" s="420"/>
      <c r="CW7" s="420"/>
      <c r="CX7" s="420"/>
      <c r="CY7" s="420"/>
      <c r="CZ7" s="420"/>
      <c r="DA7" s="421"/>
      <c r="DB7" s="419">
        <v>1378266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91</v>
      </c>
      <c r="AV8" s="478"/>
      <c r="AW8" s="478"/>
      <c r="AX8" s="478"/>
      <c r="AY8" s="433" t="s">
        <v>105</v>
      </c>
      <c r="AZ8" s="434"/>
      <c r="BA8" s="434"/>
      <c r="BB8" s="434"/>
      <c r="BC8" s="434"/>
      <c r="BD8" s="434"/>
      <c r="BE8" s="434"/>
      <c r="BF8" s="434"/>
      <c r="BG8" s="434"/>
      <c r="BH8" s="434"/>
      <c r="BI8" s="434"/>
      <c r="BJ8" s="434"/>
      <c r="BK8" s="434"/>
      <c r="BL8" s="434"/>
      <c r="BM8" s="435"/>
      <c r="BN8" s="419">
        <v>51054</v>
      </c>
      <c r="BO8" s="420"/>
      <c r="BP8" s="420"/>
      <c r="BQ8" s="420"/>
      <c r="BR8" s="420"/>
      <c r="BS8" s="420"/>
      <c r="BT8" s="420"/>
      <c r="BU8" s="421"/>
      <c r="BV8" s="419">
        <v>55369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0.12</v>
      </c>
      <c r="CU8" s="523"/>
      <c r="CV8" s="523"/>
      <c r="CW8" s="523"/>
      <c r="CX8" s="523"/>
      <c r="CY8" s="523"/>
      <c r="CZ8" s="523"/>
      <c r="DA8" s="524"/>
      <c r="DB8" s="522">
        <v>0.12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1437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91</v>
      </c>
      <c r="AV9" s="478"/>
      <c r="AW9" s="478"/>
      <c r="AX9" s="478"/>
      <c r="AY9" s="433" t="s">
        <v>111</v>
      </c>
      <c r="AZ9" s="434"/>
      <c r="BA9" s="434"/>
      <c r="BB9" s="434"/>
      <c r="BC9" s="434"/>
      <c r="BD9" s="434"/>
      <c r="BE9" s="434"/>
      <c r="BF9" s="434"/>
      <c r="BG9" s="434"/>
      <c r="BH9" s="434"/>
      <c r="BI9" s="434"/>
      <c r="BJ9" s="434"/>
      <c r="BK9" s="434"/>
      <c r="BL9" s="434"/>
      <c r="BM9" s="435"/>
      <c r="BN9" s="419">
        <v>-4315</v>
      </c>
      <c r="BO9" s="420"/>
      <c r="BP9" s="420"/>
      <c r="BQ9" s="420"/>
      <c r="BR9" s="420"/>
      <c r="BS9" s="420"/>
      <c r="BT9" s="420"/>
      <c r="BU9" s="421"/>
      <c r="BV9" s="419">
        <v>-60835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20.6</v>
      </c>
      <c r="CU9" s="417"/>
      <c r="CV9" s="417"/>
      <c r="CW9" s="417"/>
      <c r="CX9" s="417"/>
      <c r="CY9" s="417"/>
      <c r="CZ9" s="417"/>
      <c r="DA9" s="418"/>
      <c r="DB9" s="416">
        <v>22.5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1574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115</v>
      </c>
      <c r="AV10" s="478"/>
      <c r="AW10" s="478"/>
      <c r="AX10" s="478"/>
      <c r="AY10" s="433" t="s">
        <v>116</v>
      </c>
      <c r="AZ10" s="434"/>
      <c r="BA10" s="434"/>
      <c r="BB10" s="434"/>
      <c r="BC10" s="434"/>
      <c r="BD10" s="434"/>
      <c r="BE10" s="434"/>
      <c r="BF10" s="434"/>
      <c r="BG10" s="434"/>
      <c r="BH10" s="434"/>
      <c r="BI10" s="434"/>
      <c r="BJ10" s="434"/>
      <c r="BK10" s="434"/>
      <c r="BL10" s="434"/>
      <c r="BM10" s="435"/>
      <c r="BN10" s="419">
        <v>2929</v>
      </c>
      <c r="BO10" s="420"/>
      <c r="BP10" s="420"/>
      <c r="BQ10" s="420"/>
      <c r="BR10" s="420"/>
      <c r="BS10" s="420"/>
      <c r="BT10" s="420"/>
      <c r="BU10" s="421"/>
      <c r="BV10" s="419">
        <v>86452</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115</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15">
      <c r="A12" s="169"/>
      <c r="B12" s="525" t="s">
        <v>124</v>
      </c>
      <c r="C12" s="526"/>
      <c r="D12" s="526"/>
      <c r="E12" s="526"/>
      <c r="F12" s="526"/>
      <c r="G12" s="526"/>
      <c r="H12" s="526"/>
      <c r="I12" s="526"/>
      <c r="J12" s="526"/>
      <c r="K12" s="527"/>
      <c r="L12" s="534" t="s">
        <v>125</v>
      </c>
      <c r="M12" s="535"/>
      <c r="N12" s="535"/>
      <c r="O12" s="535"/>
      <c r="P12" s="535"/>
      <c r="Q12" s="536"/>
      <c r="R12" s="537">
        <v>1355</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130000</v>
      </c>
      <c r="BO12" s="420"/>
      <c r="BP12" s="420"/>
      <c r="BQ12" s="420"/>
      <c r="BR12" s="420"/>
      <c r="BS12" s="420"/>
      <c r="BT12" s="420"/>
      <c r="BU12" s="421"/>
      <c r="BV12" s="419">
        <v>0</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131</v>
      </c>
      <c r="N13" s="504"/>
      <c r="O13" s="504"/>
      <c r="P13" s="504"/>
      <c r="Q13" s="505"/>
      <c r="R13" s="506">
        <v>1340</v>
      </c>
      <c r="S13" s="507"/>
      <c r="T13" s="507"/>
      <c r="U13" s="507"/>
      <c r="V13" s="508"/>
      <c r="W13" s="509" t="s">
        <v>132</v>
      </c>
      <c r="X13" s="405"/>
      <c r="Y13" s="405"/>
      <c r="Z13" s="405"/>
      <c r="AA13" s="405"/>
      <c r="AB13" s="406"/>
      <c r="AC13" s="372">
        <v>153</v>
      </c>
      <c r="AD13" s="373"/>
      <c r="AE13" s="373"/>
      <c r="AF13" s="373"/>
      <c r="AG13" s="374"/>
      <c r="AH13" s="372">
        <v>128</v>
      </c>
      <c r="AI13" s="373"/>
      <c r="AJ13" s="373"/>
      <c r="AK13" s="373"/>
      <c r="AL13" s="432"/>
      <c r="AM13" s="476" t="s">
        <v>133</v>
      </c>
      <c r="AN13" s="376"/>
      <c r="AO13" s="376"/>
      <c r="AP13" s="376"/>
      <c r="AQ13" s="376"/>
      <c r="AR13" s="376"/>
      <c r="AS13" s="376"/>
      <c r="AT13" s="377"/>
      <c r="AU13" s="477" t="s">
        <v>115</v>
      </c>
      <c r="AV13" s="478"/>
      <c r="AW13" s="478"/>
      <c r="AX13" s="478"/>
      <c r="AY13" s="433" t="s">
        <v>134</v>
      </c>
      <c r="AZ13" s="434"/>
      <c r="BA13" s="434"/>
      <c r="BB13" s="434"/>
      <c r="BC13" s="434"/>
      <c r="BD13" s="434"/>
      <c r="BE13" s="434"/>
      <c r="BF13" s="434"/>
      <c r="BG13" s="434"/>
      <c r="BH13" s="434"/>
      <c r="BI13" s="434"/>
      <c r="BJ13" s="434"/>
      <c r="BK13" s="434"/>
      <c r="BL13" s="434"/>
      <c r="BM13" s="435"/>
      <c r="BN13" s="419">
        <v>-131386</v>
      </c>
      <c r="BO13" s="420"/>
      <c r="BP13" s="420"/>
      <c r="BQ13" s="420"/>
      <c r="BR13" s="420"/>
      <c r="BS13" s="420"/>
      <c r="BT13" s="420"/>
      <c r="BU13" s="421"/>
      <c r="BV13" s="419">
        <v>25617</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13.8</v>
      </c>
      <c r="CU13" s="417"/>
      <c r="CV13" s="417"/>
      <c r="CW13" s="417"/>
      <c r="CX13" s="417"/>
      <c r="CY13" s="417"/>
      <c r="CZ13" s="417"/>
      <c r="DA13" s="418"/>
      <c r="DB13" s="416">
        <v>12.9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136</v>
      </c>
      <c r="M14" s="546"/>
      <c r="N14" s="546"/>
      <c r="O14" s="546"/>
      <c r="P14" s="546"/>
      <c r="Q14" s="547"/>
      <c r="R14" s="506">
        <v>1415</v>
      </c>
      <c r="S14" s="507"/>
      <c r="T14" s="507"/>
      <c r="U14" s="507"/>
      <c r="V14" s="508"/>
      <c r="W14" s="510"/>
      <c r="X14" s="408"/>
      <c r="Y14" s="408"/>
      <c r="Z14" s="408"/>
      <c r="AA14" s="408"/>
      <c r="AB14" s="409"/>
      <c r="AC14" s="499">
        <v>21.9</v>
      </c>
      <c r="AD14" s="500"/>
      <c r="AE14" s="500"/>
      <c r="AF14" s="500"/>
      <c r="AG14" s="501"/>
      <c r="AH14" s="499">
        <v>19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t="s">
        <v>123</v>
      </c>
      <c r="CU14" s="517"/>
      <c r="CV14" s="517"/>
      <c r="CW14" s="517"/>
      <c r="CX14" s="517"/>
      <c r="CY14" s="517"/>
      <c r="CZ14" s="517"/>
      <c r="DA14" s="518"/>
      <c r="DB14" s="516" t="s">
        <v>123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131</v>
      </c>
      <c r="N15" s="504"/>
      <c r="O15" s="504"/>
      <c r="P15" s="504"/>
      <c r="Q15" s="505"/>
      <c r="R15" s="506">
        <v>1399</v>
      </c>
      <c r="S15" s="507"/>
      <c r="T15" s="507"/>
      <c r="U15" s="507"/>
      <c r="V15" s="508"/>
      <c r="W15" s="509" t="s">
        <v>138</v>
      </c>
      <c r="X15" s="405"/>
      <c r="Y15" s="405"/>
      <c r="Z15" s="405"/>
      <c r="AA15" s="405"/>
      <c r="AB15" s="406"/>
      <c r="AC15" s="372">
        <v>159</v>
      </c>
      <c r="AD15" s="373"/>
      <c r="AE15" s="373"/>
      <c r="AF15" s="373"/>
      <c r="AG15" s="374"/>
      <c r="AH15" s="372">
        <v>161</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161082</v>
      </c>
      <c r="BO15" s="449"/>
      <c r="BP15" s="449"/>
      <c r="BQ15" s="449"/>
      <c r="BR15" s="449"/>
      <c r="BS15" s="449"/>
      <c r="BT15" s="449"/>
      <c r="BU15" s="450"/>
      <c r="BV15" s="448">
        <v>156041</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22.7</v>
      </c>
      <c r="AD16" s="500"/>
      <c r="AE16" s="500"/>
      <c r="AF16" s="500"/>
      <c r="AG16" s="501"/>
      <c r="AH16" s="499">
        <v>24</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1387258</v>
      </c>
      <c r="BO16" s="420"/>
      <c r="BP16" s="420"/>
      <c r="BQ16" s="420"/>
      <c r="BR16" s="420"/>
      <c r="BS16" s="420"/>
      <c r="BT16" s="420"/>
      <c r="BU16" s="421"/>
      <c r="BV16" s="419">
        <v>1344508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142</v>
      </c>
      <c r="S17" s="497"/>
      <c r="T17" s="497"/>
      <c r="U17" s="497"/>
      <c r="V17" s="498"/>
      <c r="W17" s="509" t="s">
        <v>145</v>
      </c>
      <c r="X17" s="405"/>
      <c r="Y17" s="405"/>
      <c r="Z17" s="405"/>
      <c r="AA17" s="405"/>
      <c r="AB17" s="406"/>
      <c r="AC17" s="372">
        <v>387</v>
      </c>
      <c r="AD17" s="373"/>
      <c r="AE17" s="373"/>
      <c r="AF17" s="373"/>
      <c r="AG17" s="374"/>
      <c r="AH17" s="372">
        <v>383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190804</v>
      </c>
      <c r="BO17" s="420"/>
      <c r="BP17" s="420"/>
      <c r="BQ17" s="420"/>
      <c r="BR17" s="420"/>
      <c r="BS17" s="420"/>
      <c r="BT17" s="420"/>
      <c r="BU17" s="421"/>
      <c r="BV17" s="419">
        <v>186272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85.37</v>
      </c>
      <c r="M18" s="472"/>
      <c r="N18" s="472"/>
      <c r="O18" s="472"/>
      <c r="P18" s="472"/>
      <c r="Q18" s="472"/>
      <c r="R18" s="473"/>
      <c r="S18" s="473"/>
      <c r="T18" s="473"/>
      <c r="U18" s="473"/>
      <c r="V18" s="474"/>
      <c r="W18" s="490"/>
      <c r="X18" s="491"/>
      <c r="Y18" s="491"/>
      <c r="Z18" s="491"/>
      <c r="AA18" s="491"/>
      <c r="AB18" s="515"/>
      <c r="AC18" s="389">
        <v>55.4</v>
      </c>
      <c r="AD18" s="390"/>
      <c r="AE18" s="390"/>
      <c r="AF18" s="390"/>
      <c r="AG18" s="475"/>
      <c r="AH18" s="389">
        <v>57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1340890</v>
      </c>
      <c r="BO18" s="420"/>
      <c r="BP18" s="420"/>
      <c r="BQ18" s="420"/>
      <c r="BR18" s="420"/>
      <c r="BS18" s="420"/>
      <c r="BT18" s="420"/>
      <c r="BU18" s="421"/>
      <c r="BV18" s="419">
        <v>1309535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1847303</v>
      </c>
      <c r="BO19" s="420"/>
      <c r="BP19" s="420"/>
      <c r="BQ19" s="420"/>
      <c r="BR19" s="420"/>
      <c r="BS19" s="420"/>
      <c r="BT19" s="420"/>
      <c r="BU19" s="421"/>
      <c r="BV19" s="419">
        <v>1682690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2511215</v>
      </c>
      <c r="BO22" s="449"/>
      <c r="BP22" s="449"/>
      <c r="BQ22" s="449"/>
      <c r="BR22" s="449"/>
      <c r="BS22" s="449"/>
      <c r="BT22" s="449"/>
      <c r="BU22" s="450"/>
      <c r="BV22" s="448">
        <v>2776345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2474878</v>
      </c>
      <c r="BO23" s="420"/>
      <c r="BP23" s="420"/>
      <c r="BQ23" s="420"/>
      <c r="BR23" s="420"/>
      <c r="BS23" s="420"/>
      <c r="BT23" s="420"/>
      <c r="BU23" s="421"/>
      <c r="BV23" s="419">
        <v>2735692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6000</v>
      </c>
      <c r="R24" s="373"/>
      <c r="S24" s="373"/>
      <c r="T24" s="373"/>
      <c r="U24" s="373"/>
      <c r="V24" s="374"/>
      <c r="W24" s="462"/>
      <c r="X24" s="399"/>
      <c r="Y24" s="400"/>
      <c r="Z24" s="375" t="s">
        <v>162</v>
      </c>
      <c r="AA24" s="376"/>
      <c r="AB24" s="376"/>
      <c r="AC24" s="376"/>
      <c r="AD24" s="376"/>
      <c r="AE24" s="376"/>
      <c r="AF24" s="376"/>
      <c r="AG24" s="377"/>
      <c r="AH24" s="372">
        <v>41</v>
      </c>
      <c r="AI24" s="373"/>
      <c r="AJ24" s="373"/>
      <c r="AK24" s="373"/>
      <c r="AL24" s="374"/>
      <c r="AM24" s="372">
        <v>110290</v>
      </c>
      <c r="AN24" s="373"/>
      <c r="AO24" s="373"/>
      <c r="AP24" s="373"/>
      <c r="AQ24" s="373"/>
      <c r="AR24" s="374"/>
      <c r="AS24" s="372">
        <v>2690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2070651</v>
      </c>
      <c r="BO24" s="420"/>
      <c r="BP24" s="420"/>
      <c r="BQ24" s="420"/>
      <c r="BR24" s="420"/>
      <c r="BS24" s="420"/>
      <c r="BT24" s="420"/>
      <c r="BU24" s="421"/>
      <c r="BV24" s="419">
        <v>2277066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5250</v>
      </c>
      <c r="R25" s="373"/>
      <c r="S25" s="373"/>
      <c r="T25" s="373"/>
      <c r="U25" s="373"/>
      <c r="V25" s="374"/>
      <c r="W25" s="462"/>
      <c r="X25" s="399"/>
      <c r="Y25" s="400"/>
      <c r="Z25" s="375" t="s">
        <v>165</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50015</v>
      </c>
      <c r="BO25" s="449"/>
      <c r="BP25" s="449"/>
      <c r="BQ25" s="449"/>
      <c r="BR25" s="449"/>
      <c r="BS25" s="449"/>
      <c r="BT25" s="449"/>
      <c r="BU25" s="450"/>
      <c r="BV25" s="448">
        <v>26867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5000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7542</v>
      </c>
      <c r="AN26" s="373"/>
      <c r="AO26" s="373"/>
      <c r="AP26" s="373"/>
      <c r="AQ26" s="373"/>
      <c r="AR26" s="374"/>
      <c r="AS26" s="372">
        <v>2514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2370</v>
      </c>
      <c r="R27" s="373"/>
      <c r="S27" s="373"/>
      <c r="T27" s="373"/>
      <c r="U27" s="373"/>
      <c r="V27" s="374"/>
      <c r="W27" s="462"/>
      <c r="X27" s="399"/>
      <c r="Y27" s="400"/>
      <c r="Z27" s="375" t="s">
        <v>171</v>
      </c>
      <c r="AA27" s="376"/>
      <c r="AB27" s="376"/>
      <c r="AC27" s="376"/>
      <c r="AD27" s="376"/>
      <c r="AE27" s="376"/>
      <c r="AF27" s="376"/>
      <c r="AG27" s="377"/>
      <c r="AH27" s="372" t="s">
        <v>123</v>
      </c>
      <c r="AI27" s="373"/>
      <c r="AJ27" s="373"/>
      <c r="AK27" s="373"/>
      <c r="AL27" s="374"/>
      <c r="AM27" s="372" t="s">
        <v>123</v>
      </c>
      <c r="AN27" s="373"/>
      <c r="AO27" s="373"/>
      <c r="AP27" s="373"/>
      <c r="AQ27" s="373"/>
      <c r="AR27" s="374"/>
      <c r="AS27" s="372" t="s">
        <v>123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35641</v>
      </c>
      <c r="BO27" s="454"/>
      <c r="BP27" s="454"/>
      <c r="BQ27" s="454"/>
      <c r="BR27" s="454"/>
      <c r="BS27" s="454"/>
      <c r="BT27" s="454"/>
      <c r="BU27" s="455"/>
      <c r="BV27" s="453">
        <v>35608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1890</v>
      </c>
      <c r="R28" s="373"/>
      <c r="S28" s="373"/>
      <c r="T28" s="373"/>
      <c r="U28" s="373"/>
      <c r="V28" s="374"/>
      <c r="W28" s="462"/>
      <c r="X28" s="399"/>
      <c r="Y28" s="400"/>
      <c r="Z28" s="375" t="s">
        <v>174</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1308255</v>
      </c>
      <c r="BO28" s="449"/>
      <c r="BP28" s="449"/>
      <c r="BQ28" s="449"/>
      <c r="BR28" s="449"/>
      <c r="BS28" s="449"/>
      <c r="BT28" s="449"/>
      <c r="BU28" s="450"/>
      <c r="BV28" s="448">
        <v>1407326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1700</v>
      </c>
      <c r="R29" s="373"/>
      <c r="S29" s="373"/>
      <c r="T29" s="373"/>
      <c r="U29" s="373"/>
      <c r="V29" s="374"/>
      <c r="W29" s="463"/>
      <c r="X29" s="464"/>
      <c r="Y29" s="465"/>
      <c r="Z29" s="375" t="s">
        <v>177</v>
      </c>
      <c r="AA29" s="376"/>
      <c r="AB29" s="376"/>
      <c r="AC29" s="376"/>
      <c r="AD29" s="376"/>
      <c r="AE29" s="376"/>
      <c r="AF29" s="376"/>
      <c r="AG29" s="377"/>
      <c r="AH29" s="372">
        <v>41</v>
      </c>
      <c r="AI29" s="373"/>
      <c r="AJ29" s="373"/>
      <c r="AK29" s="373"/>
      <c r="AL29" s="374"/>
      <c r="AM29" s="372">
        <v>110290</v>
      </c>
      <c r="AN29" s="373"/>
      <c r="AO29" s="373"/>
      <c r="AP29" s="373"/>
      <c r="AQ29" s="373"/>
      <c r="AR29" s="374"/>
      <c r="AS29" s="372">
        <v>2690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265068</v>
      </c>
      <c r="BO29" s="420"/>
      <c r="BP29" s="420"/>
      <c r="BQ29" s="420"/>
      <c r="BR29" s="420"/>
      <c r="BS29" s="420"/>
      <c r="BT29" s="420"/>
      <c r="BU29" s="421"/>
      <c r="BV29" s="419">
        <v>264512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972275</v>
      </c>
      <c r="BO30" s="454"/>
      <c r="BP30" s="454"/>
      <c r="BQ30" s="454"/>
      <c r="BR30" s="454"/>
      <c r="BS30" s="454"/>
      <c r="BT30" s="454"/>
      <c r="BU30" s="455"/>
      <c r="BV30" s="453">
        <v>960265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電気事業特別会計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幡多広域市町村圏事務組合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三原村土地開発公社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農業集落排水事業会計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幡多広域市町村圏事務組合(ふるさと市町村圏事業特別会計)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三原村農業公社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幡多広域市町村圏事務組合(滞納整理事業特別会計)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幡多西部消防組合(一般会計)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高知県市町村総合事務組合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高知県市町村総合事務組合(交通災害共済事業特別会計)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高知県後期高齢者医療広域連合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高知県後期高齢者医療広域連合(特別会計)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こうち人づくり広域連合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Gk6b4x/JloeGAtlmGBj/Izn/4a0fadrM+qYUlmpeRD0EB0uS5pLCtXcQzDqN6LMo0czfcabbSpOtR4iBj54pA==" saltValue="aFk2sKKFdV98aG4V9XJc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t="s">
        <v>490</v>
      </c>
      <c r="G34" s="33" t="s">
        <v>490</v>
      </c>
      <c r="H34" s="33" t="s">
        <v>490</v>
      </c>
      <c r="I34" s="33" t="s">
        <v>490</v>
      </c>
      <c r="J34" s="34">
        <v>6.38</v>
      </c>
      <c r="K34" s="22"/>
      <c r="L34" s="22"/>
      <c r="M34" s="22"/>
      <c r="N34" s="22"/>
      <c r="O34" s="22"/>
      <c r="P34" s="22"/>
    </row>
    <row r="35" spans="1:16" ht="39" customHeight="1" x14ac:dyDescent="0.15">
      <c r="A35" s="22"/>
      <c r="B35" s="35"/>
      <c r="C35" s="1145" t="s">
        <v>536</v>
      </c>
      <c r="D35" s="1146"/>
      <c r="E35" s="1147"/>
      <c r="F35" s="36">
        <v>2.4</v>
      </c>
      <c r="G35" s="37">
        <v>3.57</v>
      </c>
      <c r="H35" s="37">
        <v>8.5399999999999991</v>
      </c>
      <c r="I35" s="37">
        <v>4.01</v>
      </c>
      <c r="J35" s="38">
        <v>3.59</v>
      </c>
      <c r="K35" s="22"/>
      <c r="L35" s="22"/>
      <c r="M35" s="22"/>
      <c r="N35" s="22"/>
      <c r="O35" s="22"/>
      <c r="P35" s="22"/>
    </row>
    <row r="36" spans="1:16" ht="39" customHeight="1" x14ac:dyDescent="0.15">
      <c r="A36" s="22"/>
      <c r="B36" s="35"/>
      <c r="C36" s="1145" t="s">
        <v>537</v>
      </c>
      <c r="D36" s="1146"/>
      <c r="E36" s="1147"/>
      <c r="F36" s="36" t="s">
        <v>490</v>
      </c>
      <c r="G36" s="37" t="s">
        <v>490</v>
      </c>
      <c r="H36" s="37" t="s">
        <v>490</v>
      </c>
      <c r="I36" s="37" t="s">
        <v>490</v>
      </c>
      <c r="J36" s="38">
        <v>1.24</v>
      </c>
      <c r="K36" s="22"/>
      <c r="L36" s="22"/>
      <c r="M36" s="22"/>
      <c r="N36" s="22"/>
      <c r="O36" s="22"/>
      <c r="P36" s="22"/>
    </row>
    <row r="37" spans="1:16" ht="39" customHeight="1" x14ac:dyDescent="0.15">
      <c r="A37" s="22"/>
      <c r="B37" s="35"/>
      <c r="C37" s="1145" t="s">
        <v>538</v>
      </c>
      <c r="D37" s="1146"/>
      <c r="E37" s="1147"/>
      <c r="F37" s="36">
        <v>1.04</v>
      </c>
      <c r="G37" s="37">
        <v>0.91</v>
      </c>
      <c r="H37" s="37">
        <v>0.49</v>
      </c>
      <c r="I37" s="37">
        <v>0.3</v>
      </c>
      <c r="J37" s="38">
        <v>0.24</v>
      </c>
      <c r="K37" s="22"/>
      <c r="L37" s="22"/>
      <c r="M37" s="22"/>
      <c r="N37" s="22"/>
      <c r="O37" s="22"/>
      <c r="P37" s="22"/>
    </row>
    <row r="38" spans="1:16" ht="39" customHeight="1" x14ac:dyDescent="0.15">
      <c r="A38" s="22"/>
      <c r="B38" s="35"/>
      <c r="C38" s="1145" t="s">
        <v>539</v>
      </c>
      <c r="D38" s="1146"/>
      <c r="E38" s="1147"/>
      <c r="F38" s="36">
        <v>0.04</v>
      </c>
      <c r="G38" s="37">
        <v>0.03</v>
      </c>
      <c r="H38" s="37">
        <v>0.03</v>
      </c>
      <c r="I38" s="37">
        <v>0.04</v>
      </c>
      <c r="J38" s="38">
        <v>0.04</v>
      </c>
      <c r="K38" s="22"/>
      <c r="L38" s="22"/>
      <c r="M38" s="22"/>
      <c r="N38" s="22"/>
      <c r="O38" s="22"/>
      <c r="P38" s="22"/>
    </row>
    <row r="39" spans="1:16" ht="39" customHeight="1" x14ac:dyDescent="0.15">
      <c r="A39" s="22"/>
      <c r="B39" s="35"/>
      <c r="C39" s="1145" t="s">
        <v>540</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0</v>
      </c>
      <c r="G41" s="37">
        <v>0.23</v>
      </c>
      <c r="H41" s="37">
        <v>0</v>
      </c>
      <c r="I41" s="37">
        <v>0</v>
      </c>
      <c r="J41" s="38">
        <v>0</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544</v>
      </c>
      <c r="J42" s="38" t="s">
        <v>490</v>
      </c>
      <c r="K42" s="22"/>
      <c r="L42" s="22"/>
      <c r="M42" s="22"/>
      <c r="N42" s="22"/>
      <c r="O42" s="22"/>
      <c r="P42" s="22"/>
    </row>
    <row r="43" spans="1:16" ht="39" customHeight="1" thickBot="1" x14ac:dyDescent="0.2">
      <c r="A43" s="22"/>
      <c r="B43" s="40"/>
      <c r="C43" s="1148" t="s">
        <v>545</v>
      </c>
      <c r="D43" s="1149"/>
      <c r="E43" s="1150"/>
      <c r="F43" s="41">
        <v>0.12</v>
      </c>
      <c r="G43" s="42">
        <v>0.04</v>
      </c>
      <c r="H43" s="42">
        <v>0.19</v>
      </c>
      <c r="I43" s="42">
        <v>1.08</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9W8GNlPTSNs/dQj5uk+de7dUo6s6B6fNCWJdXqXRDGCMZMdyElmvkvTmVxcVB351tTdgIoe0x0nr9G1xE2vow==" saltValue="oJe/pJ+AJez2k92xlTCs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314</v>
      </c>
      <c r="L45" s="60">
        <v>319</v>
      </c>
      <c r="M45" s="60">
        <v>355</v>
      </c>
      <c r="N45" s="60">
        <v>383</v>
      </c>
      <c r="O45" s="61">
        <v>385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48</v>
      </c>
      <c r="L48" s="64">
        <v>48</v>
      </c>
      <c r="M48" s="64">
        <v>57</v>
      </c>
      <c r="N48" s="64">
        <v>56</v>
      </c>
      <c r="O48" s="65">
        <v>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4</v>
      </c>
      <c r="L49" s="64">
        <v>4</v>
      </c>
      <c r="M49" s="64">
        <v>3</v>
      </c>
      <c r="N49" s="64">
        <v>2</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258</v>
      </c>
      <c r="L52" s="64">
        <v>244</v>
      </c>
      <c r="M52" s="64">
        <v>267</v>
      </c>
      <c r="N52" s="64">
        <v>284</v>
      </c>
      <c r="O52" s="65">
        <v>291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108</v>
      </c>
      <c r="L53" s="69">
        <v>127</v>
      </c>
      <c r="M53" s="69">
        <v>148</v>
      </c>
      <c r="N53" s="69">
        <v>157</v>
      </c>
      <c r="O53" s="70">
        <v>157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vXSu2ttILTelCmhOZfrfNR/lvmkhVBm/9224eFdJdl6HxIOxqgdaqMw2owhusH1HQOZVgvNl694dwKLpjbCmQ==" saltValue="30dEnCzt5WT6t7Yq8yNq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3373</v>
      </c>
      <c r="J41" s="344">
        <v>3200</v>
      </c>
      <c r="K41" s="344">
        <v>2959</v>
      </c>
      <c r="L41" s="344">
        <v>2776</v>
      </c>
      <c r="M41" s="345">
        <v>2511</v>
      </c>
    </row>
    <row r="42" spans="2:13" ht="27.75" customHeight="1" x14ac:dyDescent="0.15">
      <c r="B42" s="1186"/>
      <c r="C42" s="1187"/>
      <c r="D42" s="106"/>
      <c r="E42" s="1190" t="s">
        <v>32</v>
      </c>
      <c r="F42" s="1190"/>
      <c r="G42" s="1190"/>
      <c r="H42" s="1191"/>
      <c r="I42" s="346">
        <v>16</v>
      </c>
      <c r="J42" s="347">
        <v>16</v>
      </c>
      <c r="K42" s="347">
        <v>16</v>
      </c>
      <c r="L42" s="347">
        <v>16</v>
      </c>
      <c r="M42" s="348">
        <v>16</v>
      </c>
    </row>
    <row r="43" spans="2:13" ht="27.75" customHeight="1" x14ac:dyDescent="0.15">
      <c r="B43" s="1186"/>
      <c r="C43" s="1187"/>
      <c r="D43" s="106"/>
      <c r="E43" s="1190" t="s">
        <v>33</v>
      </c>
      <c r="F43" s="1190"/>
      <c r="G43" s="1190"/>
      <c r="H43" s="1191"/>
      <c r="I43" s="346">
        <v>338</v>
      </c>
      <c r="J43" s="347">
        <v>346</v>
      </c>
      <c r="K43" s="347">
        <v>394</v>
      </c>
      <c r="L43" s="347">
        <v>436</v>
      </c>
      <c r="M43" s="348">
        <v>481</v>
      </c>
    </row>
    <row r="44" spans="2:13" ht="27.75" customHeight="1" x14ac:dyDescent="0.15">
      <c r="B44" s="1186"/>
      <c r="C44" s="1187"/>
      <c r="D44" s="106"/>
      <c r="E44" s="1190" t="s">
        <v>34</v>
      </c>
      <c r="F44" s="1190"/>
      <c r="G44" s="1190"/>
      <c r="H44" s="1191"/>
      <c r="I44" s="346">
        <v>4</v>
      </c>
      <c r="J44" s="347">
        <v>2</v>
      </c>
      <c r="K44" s="347">
        <v>1</v>
      </c>
      <c r="L44" s="347" t="s">
        <v>490</v>
      </c>
      <c r="M44" s="348" t="s">
        <v>490</v>
      </c>
    </row>
    <row r="45" spans="2:13" ht="27.75" customHeight="1" x14ac:dyDescent="0.15">
      <c r="B45" s="1186"/>
      <c r="C45" s="1187"/>
      <c r="D45" s="106"/>
      <c r="E45" s="1190" t="s">
        <v>35</v>
      </c>
      <c r="F45" s="1190"/>
      <c r="G45" s="1190"/>
      <c r="H45" s="1191"/>
      <c r="I45" s="346">
        <v>290</v>
      </c>
      <c r="J45" s="347">
        <v>241</v>
      </c>
      <c r="K45" s="347">
        <v>236</v>
      </c>
      <c r="L45" s="347">
        <v>239</v>
      </c>
      <c r="M45" s="348">
        <v>263</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2159</v>
      </c>
      <c r="J50" s="347">
        <v>2289</v>
      </c>
      <c r="K50" s="347">
        <v>2366</v>
      </c>
      <c r="L50" s="347">
        <v>2539</v>
      </c>
      <c r="M50" s="348">
        <v>2613</v>
      </c>
    </row>
    <row r="51" spans="2:13" ht="27.75" customHeight="1" x14ac:dyDescent="0.15">
      <c r="B51" s="1186"/>
      <c r="C51" s="1187"/>
      <c r="D51" s="106"/>
      <c r="E51" s="1190" t="s">
        <v>42</v>
      </c>
      <c r="F51" s="1190"/>
      <c r="G51" s="1190"/>
      <c r="H51" s="1191"/>
      <c r="I51" s="346">
        <v>36</v>
      </c>
      <c r="J51" s="347">
        <v>32</v>
      </c>
      <c r="K51" s="347">
        <v>29</v>
      </c>
      <c r="L51" s="347">
        <v>25</v>
      </c>
      <c r="M51" s="348">
        <v>21</v>
      </c>
    </row>
    <row r="52" spans="2:13" ht="27.75" customHeight="1" x14ac:dyDescent="0.15">
      <c r="B52" s="1188"/>
      <c r="C52" s="1189"/>
      <c r="D52" s="106"/>
      <c r="E52" s="1190" t="s">
        <v>43</v>
      </c>
      <c r="F52" s="1190"/>
      <c r="G52" s="1190"/>
      <c r="H52" s="1191"/>
      <c r="I52" s="346">
        <v>2685</v>
      </c>
      <c r="J52" s="347">
        <v>2554</v>
      </c>
      <c r="K52" s="347">
        <v>2431</v>
      </c>
      <c r="L52" s="347">
        <v>2339</v>
      </c>
      <c r="M52" s="348">
        <v>2151</v>
      </c>
    </row>
    <row r="53" spans="2:13" ht="27.75" customHeight="1" thickBot="1" x14ac:dyDescent="0.2">
      <c r="B53" s="1192" t="s">
        <v>19</v>
      </c>
      <c r="C53" s="1193"/>
      <c r="D53" s="110"/>
      <c r="E53" s="1194" t="s">
        <v>44</v>
      </c>
      <c r="F53" s="1194"/>
      <c r="G53" s="1194"/>
      <c r="H53" s="1195"/>
      <c r="I53" s="349">
        <v>-860</v>
      </c>
      <c r="J53" s="350">
        <v>-1071</v>
      </c>
      <c r="K53" s="350">
        <v>-1222</v>
      </c>
      <c r="L53" s="350">
        <v>-1435</v>
      </c>
      <c r="M53" s="351">
        <v>-1516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T5fgobqya+V9kLrY9lDSxr7rmJBIe3xXYSMKd2jZgG0lMF3BmESpLbSlkbXneXumAZUxPTfjheApoKgQ7uh7g==" saltValue="rYMBP0f5OQbvKmg2SHm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1261</v>
      </c>
      <c r="G55" s="352">
        <v>1407</v>
      </c>
      <c r="H55" s="353">
        <v>1308</v>
      </c>
    </row>
    <row r="56" spans="2:8" ht="52.5" customHeight="1" x14ac:dyDescent="0.15">
      <c r="B56" s="122"/>
      <c r="C56" s="1213" t="s">
        <v>47</v>
      </c>
      <c r="D56" s="1213"/>
      <c r="E56" s="1214"/>
      <c r="F56" s="354">
        <v>264</v>
      </c>
      <c r="G56" s="354">
        <v>265</v>
      </c>
      <c r="H56" s="355">
        <v>265</v>
      </c>
    </row>
    <row r="57" spans="2:8" ht="53.25" customHeight="1" x14ac:dyDescent="0.15">
      <c r="B57" s="122"/>
      <c r="C57" s="1215" t="s">
        <v>48</v>
      </c>
      <c r="D57" s="1215"/>
      <c r="E57" s="1216"/>
      <c r="F57" s="356">
        <v>926</v>
      </c>
      <c r="G57" s="356">
        <v>960</v>
      </c>
      <c r="H57" s="357">
        <v>972</v>
      </c>
    </row>
    <row r="58" spans="2:8" ht="45.75" customHeight="1" x14ac:dyDescent="0.15">
      <c r="B58" s="123"/>
      <c r="C58" s="1203" t="s">
        <v>563</v>
      </c>
      <c r="D58" s="1204"/>
      <c r="E58" s="1205"/>
      <c r="F58" s="358">
        <v>492</v>
      </c>
      <c r="G58" s="358">
        <v>522</v>
      </c>
      <c r="H58" s="359">
        <v>546</v>
      </c>
    </row>
    <row r="59" spans="2:8" ht="45.75" customHeight="1" x14ac:dyDescent="0.15">
      <c r="B59" s="123"/>
      <c r="C59" s="1203" t="s">
        <v>564</v>
      </c>
      <c r="D59" s="1204"/>
      <c r="E59" s="1205"/>
      <c r="F59" s="358">
        <v>134</v>
      </c>
      <c r="G59" s="358">
        <v>135</v>
      </c>
      <c r="H59" s="359">
        <v>135</v>
      </c>
    </row>
    <row r="60" spans="2:8" ht="45.75" customHeight="1" x14ac:dyDescent="0.15">
      <c r="B60" s="123"/>
      <c r="C60" s="1203" t="s">
        <v>565</v>
      </c>
      <c r="D60" s="1204"/>
      <c r="E60" s="1205"/>
      <c r="F60" s="358">
        <v>116</v>
      </c>
      <c r="G60" s="358">
        <v>116</v>
      </c>
      <c r="H60" s="359">
        <v>116</v>
      </c>
    </row>
    <row r="61" spans="2:8" ht="45.75" customHeight="1" x14ac:dyDescent="0.15">
      <c r="B61" s="123"/>
      <c r="C61" s="1203" t="s">
        <v>566</v>
      </c>
      <c r="D61" s="1204"/>
      <c r="E61" s="1205"/>
      <c r="F61" s="358">
        <v>81</v>
      </c>
      <c r="G61" s="358">
        <v>78</v>
      </c>
      <c r="H61" s="359">
        <v>92</v>
      </c>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2451</v>
      </c>
      <c r="G63" s="362">
        <v>2632</v>
      </c>
      <c r="H63" s="363">
        <v>2546</v>
      </c>
    </row>
    <row r="64" spans="2:8" x14ac:dyDescent="0.15"/>
  </sheetData>
  <sheetProtection algorithmName="SHA-512" hashValue="1NKSPXXXgspTU5A5WUYq2lh8/ROlQvJdfzUSf01b1K+wBjFjCdhQCYEMvo2twEaSWtdJzzKRhbbLtVFmefSXjg==" saltValue="7rTUq7QKx+cSWPMTd0Vn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527</v>
      </c>
      <c r="G2" s="139"/>
      <c r="H2" s="140"/>
    </row>
    <row r="3" spans="1:8" x14ac:dyDescent="0.15">
      <c r="A3" s="136" t="s">
        <v>520</v>
      </c>
      <c r="B3" s="141"/>
      <c r="C3" s="142"/>
      <c r="D3" s="143">
        <v>179928</v>
      </c>
      <c r="E3" s="144"/>
      <c r="F3" s="145">
        <v>263613</v>
      </c>
      <c r="G3" s="146"/>
      <c r="H3" s="147"/>
    </row>
    <row r="4" spans="1:8" x14ac:dyDescent="0.15">
      <c r="A4" s="148"/>
      <c r="B4" s="149"/>
      <c r="C4" s="150"/>
      <c r="D4" s="151">
        <v>73406</v>
      </c>
      <c r="E4" s="152"/>
      <c r="F4" s="153">
        <v>128823</v>
      </c>
      <c r="G4" s="154"/>
      <c r="H4" s="155"/>
    </row>
    <row r="5" spans="1:8" x14ac:dyDescent="0.15">
      <c r="A5" s="136" t="s">
        <v>522</v>
      </c>
      <c r="B5" s="141"/>
      <c r="C5" s="142"/>
      <c r="D5" s="143">
        <v>188449</v>
      </c>
      <c r="E5" s="144"/>
      <c r="F5" s="145">
        <v>277467</v>
      </c>
      <c r="G5" s="146"/>
      <c r="H5" s="147"/>
    </row>
    <row r="6" spans="1:8" x14ac:dyDescent="0.15">
      <c r="A6" s="148"/>
      <c r="B6" s="149"/>
      <c r="C6" s="150"/>
      <c r="D6" s="151">
        <v>74690</v>
      </c>
      <c r="E6" s="152"/>
      <c r="F6" s="153">
        <v>128378</v>
      </c>
      <c r="G6" s="154"/>
      <c r="H6" s="155"/>
    </row>
    <row r="7" spans="1:8" x14ac:dyDescent="0.15">
      <c r="A7" s="136" t="s">
        <v>523</v>
      </c>
      <c r="B7" s="141"/>
      <c r="C7" s="142"/>
      <c r="D7" s="143">
        <v>110408</v>
      </c>
      <c r="E7" s="144"/>
      <c r="F7" s="145">
        <v>282256</v>
      </c>
      <c r="G7" s="146"/>
      <c r="H7" s="147"/>
    </row>
    <row r="8" spans="1:8" x14ac:dyDescent="0.15">
      <c r="A8" s="148"/>
      <c r="B8" s="149"/>
      <c r="C8" s="150"/>
      <c r="D8" s="151">
        <v>45905</v>
      </c>
      <c r="E8" s="152"/>
      <c r="F8" s="153">
        <v>145453</v>
      </c>
      <c r="G8" s="154"/>
      <c r="H8" s="155"/>
    </row>
    <row r="9" spans="1:8" x14ac:dyDescent="0.15">
      <c r="A9" s="136" t="s">
        <v>524</v>
      </c>
      <c r="B9" s="141"/>
      <c r="C9" s="142"/>
      <c r="D9" s="143">
        <v>204108</v>
      </c>
      <c r="E9" s="144"/>
      <c r="F9" s="145">
        <v>295341</v>
      </c>
      <c r="G9" s="146"/>
      <c r="H9" s="147"/>
    </row>
    <row r="10" spans="1:8" x14ac:dyDescent="0.15">
      <c r="A10" s="148"/>
      <c r="B10" s="149"/>
      <c r="C10" s="150"/>
      <c r="D10" s="151">
        <v>89527</v>
      </c>
      <c r="E10" s="152"/>
      <c r="F10" s="153">
        <v>137402</v>
      </c>
      <c r="G10" s="154"/>
      <c r="H10" s="155"/>
    </row>
    <row r="11" spans="1:8" x14ac:dyDescent="0.15">
      <c r="A11" s="136" t="s">
        <v>525</v>
      </c>
      <c r="B11" s="141"/>
      <c r="C11" s="142"/>
      <c r="D11" s="143">
        <v>210100</v>
      </c>
      <c r="E11" s="144"/>
      <c r="F11" s="145">
        <v>292845</v>
      </c>
      <c r="G11" s="146"/>
      <c r="H11" s="147"/>
    </row>
    <row r="12" spans="1:8" x14ac:dyDescent="0.15">
      <c r="A12" s="148"/>
      <c r="B12" s="149"/>
      <c r="C12" s="156"/>
      <c r="D12" s="151">
        <v>62027</v>
      </c>
      <c r="E12" s="152"/>
      <c r="F12" s="153">
        <v>143187</v>
      </c>
      <c r="G12" s="154"/>
      <c r="H12" s="155"/>
    </row>
    <row r="13" spans="1:8" x14ac:dyDescent="0.15">
      <c r="A13" s="136"/>
      <c r="B13" s="141"/>
      <c r="C13" s="157"/>
      <c r="D13" s="158">
        <v>178599</v>
      </c>
      <c r="E13" s="159"/>
      <c r="F13" s="160">
        <v>282304</v>
      </c>
      <c r="G13" s="161"/>
      <c r="H13" s="147"/>
    </row>
    <row r="14" spans="1:8" x14ac:dyDescent="0.15">
      <c r="A14" s="148"/>
      <c r="B14" s="149"/>
      <c r="C14" s="150"/>
      <c r="D14" s="151">
        <v>69111</v>
      </c>
      <c r="E14" s="152"/>
      <c r="F14" s="153">
        <v>136649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2.4</v>
      </c>
      <c r="C19" s="162">
        <f>ROUND(VALUE(SUBSTITUTE(実質収支比率等に係る経年分析!G$48,"▲","-")),2)</f>
        <v>3.58</v>
      </c>
      <c r="D19" s="162">
        <f>ROUND(VALUE(SUBSTITUTE(実質収支比率等に係る経年分析!H$48,"▲","-")),2)</f>
        <v>8.5500000000000007</v>
      </c>
      <c r="E19" s="162">
        <f>ROUND(VALUE(SUBSTITUTE(実質収支比率等に係る経年分析!I$48,"▲","-")),2)</f>
        <v>4.0199999999999996</v>
      </c>
      <c r="F19" s="162">
        <f>ROUND(VALUE(SUBSTITUTE(実質収支比率等に係る経年分析!J$48,"▲","-")),2)</f>
        <v>3.6</v>
      </c>
    </row>
    <row r="20" spans="1:11" x14ac:dyDescent="0.15">
      <c r="A20" s="162" t="s">
        <v>54</v>
      </c>
      <c r="B20" s="162">
        <f>ROUND(VALUE(SUBSTITUTE(実質収支比率等に係る経年分析!F$47,"▲","-")),2)</f>
        <v>89.15</v>
      </c>
      <c r="C20" s="162">
        <f>ROUND(VALUE(SUBSTITUTE(実質収支比率等に係る経年分析!G$47,"▲","-")),2)</f>
        <v>84.37</v>
      </c>
      <c r="D20" s="162">
        <f>ROUND(VALUE(SUBSTITUTE(実質収支比率等に係る経年分析!H$47,"▲","-")),2)</f>
        <v>92.75</v>
      </c>
      <c r="E20" s="162">
        <f>ROUND(VALUE(SUBSTITUTE(実質収支比率等に係る経年分析!I$47,"▲","-")),2)</f>
        <v>102.11</v>
      </c>
      <c r="F20" s="162">
        <f>ROUND(VALUE(SUBSTITUTE(実質収支比率等に係る経年分析!J$47,"▲","-")),2)</f>
        <v>92.17</v>
      </c>
    </row>
    <row r="21" spans="1:11" x14ac:dyDescent="0.15">
      <c r="A21" s="162" t="s">
        <v>55</v>
      </c>
      <c r="B21" s="162">
        <f>IF(ISNUMBER(VALUE(SUBSTITUTE(実質収支比率等に係る経年分析!F$49,"▲","-"))),ROUND(VALUE(SUBSTITUTE(実質収支比率等に係る経年分析!F$49,"▲","-")),2),NA())</f>
        <v>-4.74</v>
      </c>
      <c r="C21" s="162">
        <f>IF(ISNUMBER(VALUE(SUBSTITUTE(実質収支比率等に係る経年分析!G$49,"▲","-"))),ROUND(VALUE(SUBSTITUTE(実質収支比率等に係る経年分析!G$49,"▲","-")),2),NA())</f>
        <v>7.37</v>
      </c>
      <c r="D21" s="162">
        <f>IF(ISNUMBER(VALUE(SUBSTITUTE(実質収支比率等に係る経年分析!H$49,"▲","-"))),ROUND(VALUE(SUBSTITUTE(実質収支比率等に係る経年分析!H$49,"▲","-")),2),NA())</f>
        <v>10.73</v>
      </c>
      <c r="E21" s="162">
        <f>IF(ISNUMBER(VALUE(SUBSTITUTE(実質収支比率等に係る経年分析!I$49,"▲","-"))),ROUND(VALUE(SUBSTITUTE(実質収支比率等に係る経年分析!I$49,"▲","-")),2),NA())</f>
        <v>1.86</v>
      </c>
      <c r="F21" s="162">
        <f>IF(ISNUMBER(VALUE(SUBSTITUTE(実質収支比率等に係る経年分析!J$49,"▲","-"))),ROUND(VALUE(SUBSTITUTE(実質収支比率等に係る経年分析!J$49,"▲","-")),2),NA())</f>
        <v>-9.26</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0.99</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国民健康保険診療所特別会計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0.24</v>
      </c>
    </row>
    <row r="34" spans="1:16" x14ac:dyDescent="0.15">
      <c r="A34" s="163" t="str">
        <f>IF(連結実質赤字比率に係る赤字・黒字の構成分析!C$36="",NA(),連結実質赤字比率に係る赤字・黒字の構成分析!C$36)</f>
        <v>農業集落排水事業会計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8.5399999999999991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3.59</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6.38</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258</v>
      </c>
      <c r="E42" s="164"/>
      <c r="F42" s="164"/>
      <c r="G42" s="164">
        <f>'実質公債費比率（分子）の構造'!L$52</f>
        <v>244</v>
      </c>
      <c r="H42" s="164"/>
      <c r="I42" s="164"/>
      <c r="J42" s="164">
        <f>'実質公債費比率（分子）の構造'!M$52</f>
        <v>267</v>
      </c>
      <c r="K42" s="164"/>
      <c r="L42" s="164"/>
      <c r="M42" s="164">
        <f>'実質公債費比率（分子）の構造'!N$52</f>
        <v>284</v>
      </c>
      <c r="N42" s="164"/>
      <c r="O42" s="164"/>
      <c r="P42" s="164">
        <f>'実質公債費比率（分子）の構造'!O$52</f>
        <v>291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4</v>
      </c>
      <c r="C45" s="164"/>
      <c r="D45" s="164"/>
      <c r="E45" s="164">
        <f>'実質公債費比率（分子）の構造'!L$49</f>
        <v>4</v>
      </c>
      <c r="F45" s="164"/>
      <c r="G45" s="164"/>
      <c r="H45" s="164">
        <f>'実質公債費比率（分子）の構造'!M$49</f>
        <v>3</v>
      </c>
      <c r="I45" s="164"/>
      <c r="J45" s="164"/>
      <c r="K45" s="164">
        <f>'実質公債費比率（分子）の構造'!N$49</f>
        <v>2</v>
      </c>
      <c r="L45" s="164"/>
      <c r="M45" s="164"/>
      <c r="N45" s="164" t="str">
        <f>'実質公債費比率（分子）の構造'!O$49</f>
        <v>-</v>
      </c>
      <c r="O45" s="164"/>
      <c r="P45" s="164"/>
    </row>
    <row r="46" spans="1:16" x14ac:dyDescent="0.15">
      <c r="A46" s="164" t="s">
        <v>65</v>
      </c>
      <c r="B46" s="164">
        <f>'実質公債費比率（分子）の構造'!K$48</f>
        <v>48</v>
      </c>
      <c r="C46" s="164"/>
      <c r="D46" s="164"/>
      <c r="E46" s="164">
        <f>'実質公債費比率（分子）の構造'!L$48</f>
        <v>48</v>
      </c>
      <c r="F46" s="164"/>
      <c r="G46" s="164"/>
      <c r="H46" s="164">
        <f>'実質公債費比率（分子）の構造'!M$48</f>
        <v>57</v>
      </c>
      <c r="I46" s="164"/>
      <c r="J46" s="164"/>
      <c r="K46" s="164">
        <f>'実質公債費比率（分子）の構造'!N$48</f>
        <v>56</v>
      </c>
      <c r="L46" s="164"/>
      <c r="M46" s="164"/>
      <c r="N46" s="164">
        <f>'実質公債費比率（分子）の構造'!O$48</f>
        <v>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314</v>
      </c>
      <c r="C49" s="164"/>
      <c r="D49" s="164"/>
      <c r="E49" s="164">
        <f>'実質公債費比率（分子）の構造'!L$45</f>
        <v>319</v>
      </c>
      <c r="F49" s="164"/>
      <c r="G49" s="164"/>
      <c r="H49" s="164">
        <f>'実質公債費比率（分子）の構造'!M$45</f>
        <v>355</v>
      </c>
      <c r="I49" s="164"/>
      <c r="J49" s="164"/>
      <c r="K49" s="164">
        <f>'実質公債費比率（分子）の構造'!N$45</f>
        <v>383</v>
      </c>
      <c r="L49" s="164"/>
      <c r="M49" s="164"/>
      <c r="N49" s="164">
        <f>'実質公債費比率（分子）の構造'!O$45</f>
        <v>385</v>
      </c>
      <c r="O49" s="164"/>
      <c r="P49" s="164"/>
    </row>
    <row r="50" spans="1:16" x14ac:dyDescent="0.15">
      <c r="A50" s="164" t="s">
        <v>68</v>
      </c>
      <c r="B50" s="164" t="e">
        <f>NA()</f>
        <v>#N/A</v>
      </c>
      <c r="C50" s="164">
        <f>IF(ISNUMBER('実質公債費比率（分子）の構造'!K$53),'実質公債費比率（分子）の構造'!K$53,NA())</f>
        <v>108</v>
      </c>
      <c r="D50" s="164" t="e">
        <f>NA()</f>
        <v>#N/A</v>
      </c>
      <c r="E50" s="164" t="e">
        <f>NA()</f>
        <v>#N/A</v>
      </c>
      <c r="F50" s="164">
        <f>IF(ISNUMBER('実質公債費比率（分子）の構造'!L$53),'実質公債費比率（分子）の構造'!L$53,NA())</f>
        <v>127</v>
      </c>
      <c r="G50" s="164" t="e">
        <f>NA()</f>
        <v>#N/A</v>
      </c>
      <c r="H50" s="164" t="e">
        <f>NA()</f>
        <v>#N/A</v>
      </c>
      <c r="I50" s="164">
        <f>IF(ISNUMBER('実質公債費比率（分子）の構造'!M$53),'実質公債費比率（分子）の構造'!M$53,NA())</f>
        <v>148</v>
      </c>
      <c r="J50" s="164" t="e">
        <f>NA()</f>
        <v>#N/A</v>
      </c>
      <c r="K50" s="164" t="e">
        <f>NA()</f>
        <v>#N/A</v>
      </c>
      <c r="L50" s="164">
        <f>IF(ISNUMBER('実質公債費比率（分子）の構造'!N$53),'実質公債費比率（分子）の構造'!N$53,NA())</f>
        <v>157</v>
      </c>
      <c r="M50" s="164" t="e">
        <f>NA()</f>
        <v>#N/A</v>
      </c>
      <c r="N50" s="164" t="e">
        <f>NA()</f>
        <v>#N/A</v>
      </c>
      <c r="O50" s="164">
        <f>IF(ISNUMBER('実質公債費比率（分子）の構造'!O$53),'実質公債費比率（分子）の構造'!O$53,NA())</f>
        <v>157</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2685</v>
      </c>
      <c r="E56" s="163"/>
      <c r="F56" s="163"/>
      <c r="G56" s="163">
        <f>'将来負担比率（分子）の構造'!J$52</f>
        <v>2554</v>
      </c>
      <c r="H56" s="163"/>
      <c r="I56" s="163"/>
      <c r="J56" s="163">
        <f>'将来負担比率（分子）の構造'!K$52</f>
        <v>2431</v>
      </c>
      <c r="K56" s="163"/>
      <c r="L56" s="163"/>
      <c r="M56" s="163">
        <f>'将来負担比率（分子）の構造'!L$52</f>
        <v>2339</v>
      </c>
      <c r="N56" s="163"/>
      <c r="O56" s="163"/>
      <c r="P56" s="163">
        <f>'将来負担比率（分子）の構造'!M$52</f>
        <v>2151</v>
      </c>
    </row>
    <row r="57" spans="1:16" x14ac:dyDescent="0.15">
      <c r="A57" s="163" t="s">
        <v>42</v>
      </c>
      <c r="B57" s="163"/>
      <c r="C57" s="163"/>
      <c r="D57" s="163">
        <f>'将来負担比率（分子）の構造'!I$51</f>
        <v>36</v>
      </c>
      <c r="E57" s="163"/>
      <c r="F57" s="163"/>
      <c r="G57" s="163">
        <f>'将来負担比率（分子）の構造'!J$51</f>
        <v>32</v>
      </c>
      <c r="H57" s="163"/>
      <c r="I57" s="163"/>
      <c r="J57" s="163">
        <f>'将来負担比率（分子）の構造'!K$51</f>
        <v>29</v>
      </c>
      <c r="K57" s="163"/>
      <c r="L57" s="163"/>
      <c r="M57" s="163">
        <f>'将来負担比率（分子）の構造'!L$51</f>
        <v>25</v>
      </c>
      <c r="N57" s="163"/>
      <c r="O57" s="163"/>
      <c r="P57" s="163">
        <f>'将来負担比率（分子）の構造'!M$51</f>
        <v>21</v>
      </c>
    </row>
    <row r="58" spans="1:16" x14ac:dyDescent="0.15">
      <c r="A58" s="163" t="s">
        <v>41</v>
      </c>
      <c r="B58" s="163"/>
      <c r="C58" s="163"/>
      <c r="D58" s="163">
        <f>'将来負担比率（分子）の構造'!I$50</f>
        <v>2159</v>
      </c>
      <c r="E58" s="163"/>
      <c r="F58" s="163"/>
      <c r="G58" s="163">
        <f>'将来負担比率（分子）の構造'!J$50</f>
        <v>2289</v>
      </c>
      <c r="H58" s="163"/>
      <c r="I58" s="163"/>
      <c r="J58" s="163">
        <f>'将来負担比率（分子）の構造'!K$50</f>
        <v>2366</v>
      </c>
      <c r="K58" s="163"/>
      <c r="L58" s="163"/>
      <c r="M58" s="163">
        <f>'将来負担比率（分子）の構造'!L$50</f>
        <v>2539</v>
      </c>
      <c r="N58" s="163"/>
      <c r="O58" s="163"/>
      <c r="P58" s="163">
        <f>'将来負担比率（分子）の構造'!M$50</f>
        <v>2613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290</v>
      </c>
      <c r="C62" s="163"/>
      <c r="D62" s="163"/>
      <c r="E62" s="163">
        <f>'将来負担比率（分子）の構造'!J$45</f>
        <v>241</v>
      </c>
      <c r="F62" s="163"/>
      <c r="G62" s="163"/>
      <c r="H62" s="163">
        <f>'将来負担比率（分子）の構造'!K$45</f>
        <v>236</v>
      </c>
      <c r="I62" s="163"/>
      <c r="J62" s="163"/>
      <c r="K62" s="163">
        <f>'将来負担比率（分子）の構造'!L$45</f>
        <v>239</v>
      </c>
      <c r="L62" s="163"/>
      <c r="M62" s="163"/>
      <c r="N62" s="163">
        <f>'将来負担比率（分子）の構造'!M$45</f>
        <v>263</v>
      </c>
      <c r="O62" s="163"/>
      <c r="P62" s="163"/>
    </row>
    <row r="63" spans="1:16" x14ac:dyDescent="0.15">
      <c r="A63" s="163" t="s">
        <v>34</v>
      </c>
      <c r="B63" s="163">
        <f>'将来負担比率（分子）の構造'!I$44</f>
        <v>4</v>
      </c>
      <c r="C63" s="163"/>
      <c r="D63" s="163"/>
      <c r="E63" s="163">
        <f>'将来負担比率（分子）の構造'!J$44</f>
        <v>2</v>
      </c>
      <c r="F63" s="163"/>
      <c r="G63" s="163"/>
      <c r="H63" s="163">
        <f>'将来負担比率（分子）の構造'!K$44</f>
        <v>1</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338</v>
      </c>
      <c r="C64" s="163"/>
      <c r="D64" s="163"/>
      <c r="E64" s="163">
        <f>'将来負担比率（分子）の構造'!J$43</f>
        <v>346</v>
      </c>
      <c r="F64" s="163"/>
      <c r="G64" s="163"/>
      <c r="H64" s="163">
        <f>'将来負担比率（分子）の構造'!K$43</f>
        <v>394</v>
      </c>
      <c r="I64" s="163"/>
      <c r="J64" s="163"/>
      <c r="K64" s="163">
        <f>'将来負担比率（分子）の構造'!L$43</f>
        <v>436</v>
      </c>
      <c r="L64" s="163"/>
      <c r="M64" s="163"/>
      <c r="N64" s="163">
        <f>'将来負担比率（分子）の構造'!M$43</f>
        <v>481</v>
      </c>
      <c r="O64" s="163"/>
      <c r="P64" s="163"/>
    </row>
    <row r="65" spans="1:16" x14ac:dyDescent="0.15">
      <c r="A65" s="163" t="s">
        <v>32</v>
      </c>
      <c r="B65" s="163">
        <f>'将来負担比率（分子）の構造'!I$42</f>
        <v>16</v>
      </c>
      <c r="C65" s="163"/>
      <c r="D65" s="163"/>
      <c r="E65" s="163">
        <f>'将来負担比率（分子）の構造'!J$42</f>
        <v>16</v>
      </c>
      <c r="F65" s="163"/>
      <c r="G65" s="163"/>
      <c r="H65" s="163">
        <f>'将来負担比率（分子）の構造'!K$42</f>
        <v>16</v>
      </c>
      <c r="I65" s="163"/>
      <c r="J65" s="163"/>
      <c r="K65" s="163">
        <f>'将来負担比率（分子）の構造'!L$42</f>
        <v>16</v>
      </c>
      <c r="L65" s="163"/>
      <c r="M65" s="163"/>
      <c r="N65" s="163">
        <f>'将来負担比率（分子）の構造'!M$42</f>
        <v>16</v>
      </c>
      <c r="O65" s="163"/>
      <c r="P65" s="163"/>
    </row>
    <row r="66" spans="1:16" x14ac:dyDescent="0.15">
      <c r="A66" s="163" t="s">
        <v>31</v>
      </c>
      <c r="B66" s="163">
        <f>'将来負担比率（分子）の構造'!I$41</f>
        <v>3373</v>
      </c>
      <c r="C66" s="163"/>
      <c r="D66" s="163"/>
      <c r="E66" s="163">
        <f>'将来負担比率（分子）の構造'!J$41</f>
        <v>3200</v>
      </c>
      <c r="F66" s="163"/>
      <c r="G66" s="163"/>
      <c r="H66" s="163">
        <f>'将来負担比率（分子）の構造'!K$41</f>
        <v>2959</v>
      </c>
      <c r="I66" s="163"/>
      <c r="J66" s="163"/>
      <c r="K66" s="163">
        <f>'将来負担比率（分子）の構造'!L$41</f>
        <v>2776</v>
      </c>
      <c r="L66" s="163"/>
      <c r="M66" s="163"/>
      <c r="N66" s="163">
        <f>'将来負担比率（分子）の構造'!M$41</f>
        <v>2511</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1261</v>
      </c>
      <c r="C72" s="167">
        <f>基金残高に係る経年分析!G55</f>
        <v>1407</v>
      </c>
      <c r="D72" s="167">
        <f>基金残高に係る経年分析!H55</f>
        <v>1308</v>
      </c>
    </row>
    <row r="73" spans="1:16" x14ac:dyDescent="0.15">
      <c r="A73" s="166" t="s">
        <v>75</v>
      </c>
      <c r="B73" s="167">
        <f>基金残高に係る経年分析!F56</f>
        <v>264</v>
      </c>
      <c r="C73" s="167">
        <f>基金残高に係る経年分析!G56</f>
        <v>265</v>
      </c>
      <c r="D73" s="167">
        <f>基金残高に係る経年分析!H56</f>
        <v>265</v>
      </c>
    </row>
    <row r="74" spans="1:16" x14ac:dyDescent="0.15">
      <c r="A74" s="166" t="s">
        <v>76</v>
      </c>
      <c r="B74" s="167">
        <f>基金残高に係る経年分析!F57</f>
        <v>926</v>
      </c>
      <c r="C74" s="167">
        <f>基金残高に係る経年分析!G57</f>
        <v>960</v>
      </c>
      <c r="D74" s="167">
        <f>基金残高に係る経年分析!H57</f>
        <v>972</v>
      </c>
    </row>
  </sheetData>
  <sheetProtection algorithmName="SHA-512" hashValue="m3Gn8SyRThehiIb/iv9vmvqDXVrFvX+a44QVgpD4sN1XPrQG0bDS64dvS5AXNWmbitj2dbVEWECgFHusebSotQ==" saltValue="1tB5RNiO9bblc3AU/AQS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107094</v>
      </c>
      <c r="S5" s="677"/>
      <c r="T5" s="677"/>
      <c r="U5" s="677"/>
      <c r="V5" s="677"/>
      <c r="W5" s="677"/>
      <c r="X5" s="677"/>
      <c r="Y5" s="702"/>
      <c r="Z5" s="715">
        <v>4.3</v>
      </c>
      <c r="AA5" s="715"/>
      <c r="AB5" s="715"/>
      <c r="AC5" s="715"/>
      <c r="AD5" s="716">
        <v>107094</v>
      </c>
      <c r="AE5" s="716"/>
      <c r="AF5" s="716"/>
      <c r="AG5" s="716"/>
      <c r="AH5" s="716"/>
      <c r="AI5" s="716"/>
      <c r="AJ5" s="716"/>
      <c r="AK5" s="716"/>
      <c r="AL5" s="703">
        <v>7.5</v>
      </c>
      <c r="AM5" s="685"/>
      <c r="AN5" s="685"/>
      <c r="AO5" s="704"/>
      <c r="AP5" s="679" t="s">
        <v>216</v>
      </c>
      <c r="AQ5" s="680"/>
      <c r="AR5" s="680"/>
      <c r="AS5" s="680"/>
      <c r="AT5" s="680"/>
      <c r="AU5" s="680"/>
      <c r="AV5" s="680"/>
      <c r="AW5" s="680"/>
      <c r="AX5" s="680"/>
      <c r="AY5" s="680"/>
      <c r="AZ5" s="680"/>
      <c r="BA5" s="680"/>
      <c r="BB5" s="680"/>
      <c r="BC5" s="680"/>
      <c r="BD5" s="680"/>
      <c r="BE5" s="680"/>
      <c r="BF5" s="681"/>
      <c r="BG5" s="621">
        <v>107094</v>
      </c>
      <c r="BH5" s="622"/>
      <c r="BI5" s="622"/>
      <c r="BJ5" s="622"/>
      <c r="BK5" s="622"/>
      <c r="BL5" s="622"/>
      <c r="BM5" s="622"/>
      <c r="BN5" s="623"/>
      <c r="BO5" s="659">
        <v>100</v>
      </c>
      <c r="BP5" s="659"/>
      <c r="BQ5" s="659"/>
      <c r="BR5" s="659"/>
      <c r="BS5" s="660" t="s">
        <v>123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38572</v>
      </c>
      <c r="S6" s="622"/>
      <c r="T6" s="622"/>
      <c r="U6" s="622"/>
      <c r="V6" s="622"/>
      <c r="W6" s="622"/>
      <c r="X6" s="622"/>
      <c r="Y6" s="623"/>
      <c r="Z6" s="659">
        <v>1.5</v>
      </c>
      <c r="AA6" s="659"/>
      <c r="AB6" s="659"/>
      <c r="AC6" s="659"/>
      <c r="AD6" s="660">
        <v>38572</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107094</v>
      </c>
      <c r="BH6" s="622"/>
      <c r="BI6" s="622"/>
      <c r="BJ6" s="622"/>
      <c r="BK6" s="622"/>
      <c r="BL6" s="622"/>
      <c r="BM6" s="622"/>
      <c r="BN6" s="623"/>
      <c r="BO6" s="659">
        <v>100</v>
      </c>
      <c r="BP6" s="659"/>
      <c r="BQ6" s="659"/>
      <c r="BR6" s="659"/>
      <c r="BS6" s="660" t="s">
        <v>123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42494</v>
      </c>
      <c r="CS6" s="622"/>
      <c r="CT6" s="622"/>
      <c r="CU6" s="622"/>
      <c r="CV6" s="622"/>
      <c r="CW6" s="622"/>
      <c r="CX6" s="622"/>
      <c r="CY6" s="623"/>
      <c r="CZ6" s="703">
        <v>1.7</v>
      </c>
      <c r="DA6" s="685"/>
      <c r="DB6" s="685"/>
      <c r="DC6" s="705"/>
      <c r="DD6" s="627" t="s">
        <v>123</v>
      </c>
      <c r="DE6" s="622"/>
      <c r="DF6" s="622"/>
      <c r="DG6" s="622"/>
      <c r="DH6" s="622"/>
      <c r="DI6" s="622"/>
      <c r="DJ6" s="622"/>
      <c r="DK6" s="622"/>
      <c r="DL6" s="622"/>
      <c r="DM6" s="622"/>
      <c r="DN6" s="622"/>
      <c r="DO6" s="622"/>
      <c r="DP6" s="623"/>
      <c r="DQ6" s="627">
        <v>42494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110</v>
      </c>
      <c r="S7" s="622"/>
      <c r="T7" s="622"/>
      <c r="U7" s="622"/>
      <c r="V7" s="622"/>
      <c r="W7" s="622"/>
      <c r="X7" s="622"/>
      <c r="Y7" s="623"/>
      <c r="Z7" s="659">
        <v>0</v>
      </c>
      <c r="AA7" s="659"/>
      <c r="AB7" s="659"/>
      <c r="AC7" s="659"/>
      <c r="AD7" s="660">
        <v>110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42223</v>
      </c>
      <c r="BH7" s="622"/>
      <c r="BI7" s="622"/>
      <c r="BJ7" s="622"/>
      <c r="BK7" s="622"/>
      <c r="BL7" s="622"/>
      <c r="BM7" s="622"/>
      <c r="BN7" s="623"/>
      <c r="BO7" s="659">
        <v>39.4</v>
      </c>
      <c r="BP7" s="659"/>
      <c r="BQ7" s="659"/>
      <c r="BR7" s="659"/>
      <c r="BS7" s="660" t="s">
        <v>123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487036</v>
      </c>
      <c r="CS7" s="622"/>
      <c r="CT7" s="622"/>
      <c r="CU7" s="622"/>
      <c r="CV7" s="622"/>
      <c r="CW7" s="622"/>
      <c r="CX7" s="622"/>
      <c r="CY7" s="623"/>
      <c r="CZ7" s="659">
        <v>20</v>
      </c>
      <c r="DA7" s="659"/>
      <c r="DB7" s="659"/>
      <c r="DC7" s="659"/>
      <c r="DD7" s="627">
        <v>5920</v>
      </c>
      <c r="DE7" s="622"/>
      <c r="DF7" s="622"/>
      <c r="DG7" s="622"/>
      <c r="DH7" s="622"/>
      <c r="DI7" s="622"/>
      <c r="DJ7" s="622"/>
      <c r="DK7" s="622"/>
      <c r="DL7" s="622"/>
      <c r="DM7" s="622"/>
      <c r="DN7" s="622"/>
      <c r="DO7" s="622"/>
      <c r="DP7" s="623"/>
      <c r="DQ7" s="627">
        <v>365718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873</v>
      </c>
      <c r="S8" s="622"/>
      <c r="T8" s="622"/>
      <c r="U8" s="622"/>
      <c r="V8" s="622"/>
      <c r="W8" s="622"/>
      <c r="X8" s="622"/>
      <c r="Y8" s="623"/>
      <c r="Z8" s="659">
        <v>0</v>
      </c>
      <c r="AA8" s="659"/>
      <c r="AB8" s="659"/>
      <c r="AC8" s="659"/>
      <c r="AD8" s="660">
        <v>873</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1842</v>
      </c>
      <c r="BH8" s="622"/>
      <c r="BI8" s="622"/>
      <c r="BJ8" s="622"/>
      <c r="BK8" s="622"/>
      <c r="BL8" s="622"/>
      <c r="BM8" s="622"/>
      <c r="BN8" s="623"/>
      <c r="BO8" s="659">
        <v>1.7</v>
      </c>
      <c r="BP8" s="659"/>
      <c r="BQ8" s="659"/>
      <c r="BR8" s="659"/>
      <c r="BS8" s="660" t="s">
        <v>123</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404052</v>
      </c>
      <c r="CS8" s="622"/>
      <c r="CT8" s="622"/>
      <c r="CU8" s="622"/>
      <c r="CV8" s="622"/>
      <c r="CW8" s="622"/>
      <c r="CX8" s="622"/>
      <c r="CY8" s="623"/>
      <c r="CZ8" s="659">
        <v>16.600000000000001</v>
      </c>
      <c r="DA8" s="659"/>
      <c r="DB8" s="659"/>
      <c r="DC8" s="659"/>
      <c r="DD8" s="627">
        <v>1859</v>
      </c>
      <c r="DE8" s="622"/>
      <c r="DF8" s="622"/>
      <c r="DG8" s="622"/>
      <c r="DH8" s="622"/>
      <c r="DI8" s="622"/>
      <c r="DJ8" s="622"/>
      <c r="DK8" s="622"/>
      <c r="DL8" s="622"/>
      <c r="DM8" s="622"/>
      <c r="DN8" s="622"/>
      <c r="DO8" s="622"/>
      <c r="DP8" s="623"/>
      <c r="DQ8" s="627">
        <v>279325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1057</v>
      </c>
      <c r="S9" s="622"/>
      <c r="T9" s="622"/>
      <c r="U9" s="622"/>
      <c r="V9" s="622"/>
      <c r="W9" s="622"/>
      <c r="X9" s="622"/>
      <c r="Y9" s="623"/>
      <c r="Z9" s="659">
        <v>0</v>
      </c>
      <c r="AA9" s="659"/>
      <c r="AB9" s="659"/>
      <c r="AC9" s="659"/>
      <c r="AD9" s="660">
        <v>1057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36451</v>
      </c>
      <c r="BH9" s="622"/>
      <c r="BI9" s="622"/>
      <c r="BJ9" s="622"/>
      <c r="BK9" s="622"/>
      <c r="BL9" s="622"/>
      <c r="BM9" s="622"/>
      <c r="BN9" s="623"/>
      <c r="BO9" s="659">
        <v>34</v>
      </c>
      <c r="BP9" s="659"/>
      <c r="BQ9" s="659"/>
      <c r="BR9" s="659"/>
      <c r="BS9" s="660" t="s">
        <v>123</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263952</v>
      </c>
      <c r="CS9" s="622"/>
      <c r="CT9" s="622"/>
      <c r="CU9" s="622"/>
      <c r="CV9" s="622"/>
      <c r="CW9" s="622"/>
      <c r="CX9" s="622"/>
      <c r="CY9" s="623"/>
      <c r="CZ9" s="659">
        <v>10.8</v>
      </c>
      <c r="DA9" s="659"/>
      <c r="DB9" s="659"/>
      <c r="DC9" s="659"/>
      <c r="DD9" s="627">
        <v>1464</v>
      </c>
      <c r="DE9" s="622"/>
      <c r="DF9" s="622"/>
      <c r="DG9" s="622"/>
      <c r="DH9" s="622"/>
      <c r="DI9" s="622"/>
      <c r="DJ9" s="622"/>
      <c r="DK9" s="622"/>
      <c r="DL9" s="622"/>
      <c r="DM9" s="622"/>
      <c r="DN9" s="622"/>
      <c r="DO9" s="622"/>
      <c r="DP9" s="623"/>
      <c r="DQ9" s="627">
        <v>237188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3164</v>
      </c>
      <c r="BH10" s="622"/>
      <c r="BI10" s="622"/>
      <c r="BJ10" s="622"/>
      <c r="BK10" s="622"/>
      <c r="BL10" s="622"/>
      <c r="BM10" s="622"/>
      <c r="BN10" s="623"/>
      <c r="BO10" s="659">
        <v>3</v>
      </c>
      <c r="BP10" s="659"/>
      <c r="BQ10" s="659"/>
      <c r="BR10" s="659"/>
      <c r="BS10" s="660" t="s">
        <v>123</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123</v>
      </c>
      <c r="CS10" s="622"/>
      <c r="CT10" s="622"/>
      <c r="CU10" s="622"/>
      <c r="CV10" s="622"/>
      <c r="CW10" s="622"/>
      <c r="CX10" s="622"/>
      <c r="CY10" s="623"/>
      <c r="CZ10" s="659" t="s">
        <v>123</v>
      </c>
      <c r="DA10" s="659"/>
      <c r="DB10" s="659"/>
      <c r="DC10" s="659"/>
      <c r="DD10" s="627" t="s">
        <v>123</v>
      </c>
      <c r="DE10" s="622"/>
      <c r="DF10" s="622"/>
      <c r="DG10" s="622"/>
      <c r="DH10" s="622"/>
      <c r="DI10" s="622"/>
      <c r="DJ10" s="622"/>
      <c r="DK10" s="622"/>
      <c r="DL10" s="622"/>
      <c r="DM10" s="622"/>
      <c r="DN10" s="622"/>
      <c r="DO10" s="622"/>
      <c r="DP10" s="623"/>
      <c r="DQ10" s="627" t="s">
        <v>123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37579</v>
      </c>
      <c r="S11" s="622"/>
      <c r="T11" s="622"/>
      <c r="U11" s="622"/>
      <c r="V11" s="622"/>
      <c r="W11" s="622"/>
      <c r="X11" s="622"/>
      <c r="Y11" s="623"/>
      <c r="Z11" s="624">
        <v>1.5</v>
      </c>
      <c r="AA11" s="625"/>
      <c r="AB11" s="625"/>
      <c r="AC11" s="626"/>
      <c r="AD11" s="627">
        <v>37579</v>
      </c>
      <c r="AE11" s="622"/>
      <c r="AF11" s="622"/>
      <c r="AG11" s="622"/>
      <c r="AH11" s="622"/>
      <c r="AI11" s="622"/>
      <c r="AJ11" s="622"/>
      <c r="AK11" s="623"/>
      <c r="AL11" s="624">
        <v>2.6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766</v>
      </c>
      <c r="BH11" s="622"/>
      <c r="BI11" s="622"/>
      <c r="BJ11" s="622"/>
      <c r="BK11" s="622"/>
      <c r="BL11" s="622"/>
      <c r="BM11" s="622"/>
      <c r="BN11" s="623"/>
      <c r="BO11" s="659">
        <v>0.7</v>
      </c>
      <c r="BP11" s="659"/>
      <c r="BQ11" s="659"/>
      <c r="BR11" s="659"/>
      <c r="BS11" s="660" t="s">
        <v>123</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348180</v>
      </c>
      <c r="CS11" s="622"/>
      <c r="CT11" s="622"/>
      <c r="CU11" s="622"/>
      <c r="CV11" s="622"/>
      <c r="CW11" s="622"/>
      <c r="CX11" s="622"/>
      <c r="CY11" s="623"/>
      <c r="CZ11" s="659">
        <v>14.3</v>
      </c>
      <c r="DA11" s="659"/>
      <c r="DB11" s="659"/>
      <c r="DC11" s="659"/>
      <c r="DD11" s="627">
        <v>81481</v>
      </c>
      <c r="DE11" s="622"/>
      <c r="DF11" s="622"/>
      <c r="DG11" s="622"/>
      <c r="DH11" s="622"/>
      <c r="DI11" s="622"/>
      <c r="DJ11" s="622"/>
      <c r="DK11" s="622"/>
      <c r="DL11" s="622"/>
      <c r="DM11" s="622"/>
      <c r="DN11" s="622"/>
      <c r="DO11" s="622"/>
      <c r="DP11" s="623"/>
      <c r="DQ11" s="627">
        <v>169158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123</v>
      </c>
      <c r="S12" s="622"/>
      <c r="T12" s="622"/>
      <c r="U12" s="622"/>
      <c r="V12" s="622"/>
      <c r="W12" s="622"/>
      <c r="X12" s="622"/>
      <c r="Y12" s="623"/>
      <c r="Z12" s="659" t="s">
        <v>123</v>
      </c>
      <c r="AA12" s="659"/>
      <c r="AB12" s="659"/>
      <c r="AC12" s="659"/>
      <c r="AD12" s="660" t="s">
        <v>123</v>
      </c>
      <c r="AE12" s="660"/>
      <c r="AF12" s="660"/>
      <c r="AG12" s="660"/>
      <c r="AH12" s="660"/>
      <c r="AI12" s="660"/>
      <c r="AJ12" s="660"/>
      <c r="AK12" s="660"/>
      <c r="AL12" s="624" t="s">
        <v>123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55252</v>
      </c>
      <c r="BH12" s="622"/>
      <c r="BI12" s="622"/>
      <c r="BJ12" s="622"/>
      <c r="BK12" s="622"/>
      <c r="BL12" s="622"/>
      <c r="BM12" s="622"/>
      <c r="BN12" s="623"/>
      <c r="BO12" s="659">
        <v>51.6</v>
      </c>
      <c r="BP12" s="659"/>
      <c r="BQ12" s="659"/>
      <c r="BR12" s="659"/>
      <c r="BS12" s="660" t="s">
        <v>123</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42457</v>
      </c>
      <c r="CS12" s="622"/>
      <c r="CT12" s="622"/>
      <c r="CU12" s="622"/>
      <c r="CV12" s="622"/>
      <c r="CW12" s="622"/>
      <c r="CX12" s="622"/>
      <c r="CY12" s="623"/>
      <c r="CZ12" s="659">
        <v>1.7</v>
      </c>
      <c r="DA12" s="659"/>
      <c r="DB12" s="659"/>
      <c r="DC12" s="659"/>
      <c r="DD12" s="627">
        <v>211</v>
      </c>
      <c r="DE12" s="622"/>
      <c r="DF12" s="622"/>
      <c r="DG12" s="622"/>
      <c r="DH12" s="622"/>
      <c r="DI12" s="622"/>
      <c r="DJ12" s="622"/>
      <c r="DK12" s="622"/>
      <c r="DL12" s="622"/>
      <c r="DM12" s="622"/>
      <c r="DN12" s="622"/>
      <c r="DO12" s="622"/>
      <c r="DP12" s="623"/>
      <c r="DQ12" s="627">
        <v>35927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52647</v>
      </c>
      <c r="BH13" s="622"/>
      <c r="BI13" s="622"/>
      <c r="BJ13" s="622"/>
      <c r="BK13" s="622"/>
      <c r="BL13" s="622"/>
      <c r="BM13" s="622"/>
      <c r="BN13" s="623"/>
      <c r="BO13" s="659">
        <v>49.2</v>
      </c>
      <c r="BP13" s="659"/>
      <c r="BQ13" s="659"/>
      <c r="BR13" s="659"/>
      <c r="BS13" s="660" t="s">
        <v>123</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204795</v>
      </c>
      <c r="CS13" s="622"/>
      <c r="CT13" s="622"/>
      <c r="CU13" s="622"/>
      <c r="CV13" s="622"/>
      <c r="CW13" s="622"/>
      <c r="CX13" s="622"/>
      <c r="CY13" s="623"/>
      <c r="CZ13" s="659">
        <v>8.4</v>
      </c>
      <c r="DA13" s="659"/>
      <c r="DB13" s="659"/>
      <c r="DC13" s="659"/>
      <c r="DD13" s="627">
        <v>179618</v>
      </c>
      <c r="DE13" s="622"/>
      <c r="DF13" s="622"/>
      <c r="DG13" s="622"/>
      <c r="DH13" s="622"/>
      <c r="DI13" s="622"/>
      <c r="DJ13" s="622"/>
      <c r="DK13" s="622"/>
      <c r="DL13" s="622"/>
      <c r="DM13" s="622"/>
      <c r="DN13" s="622"/>
      <c r="DO13" s="622"/>
      <c r="DP13" s="623"/>
      <c r="DQ13" s="627">
        <v>50897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8298</v>
      </c>
      <c r="BH14" s="622"/>
      <c r="BI14" s="622"/>
      <c r="BJ14" s="622"/>
      <c r="BK14" s="622"/>
      <c r="BL14" s="622"/>
      <c r="BM14" s="622"/>
      <c r="BN14" s="623"/>
      <c r="BO14" s="659">
        <v>7.7</v>
      </c>
      <c r="BP14" s="659"/>
      <c r="BQ14" s="659"/>
      <c r="BR14" s="659"/>
      <c r="BS14" s="660" t="s">
        <v>123</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79736</v>
      </c>
      <c r="CS14" s="622"/>
      <c r="CT14" s="622"/>
      <c r="CU14" s="622"/>
      <c r="CV14" s="622"/>
      <c r="CW14" s="622"/>
      <c r="CX14" s="622"/>
      <c r="CY14" s="623"/>
      <c r="CZ14" s="659">
        <v>3.3</v>
      </c>
      <c r="DA14" s="659"/>
      <c r="DB14" s="659"/>
      <c r="DC14" s="659"/>
      <c r="DD14" s="627" t="s">
        <v>123</v>
      </c>
      <c r="DE14" s="622"/>
      <c r="DF14" s="622"/>
      <c r="DG14" s="622"/>
      <c r="DH14" s="622"/>
      <c r="DI14" s="622"/>
      <c r="DJ14" s="622"/>
      <c r="DK14" s="622"/>
      <c r="DL14" s="622"/>
      <c r="DM14" s="622"/>
      <c r="DN14" s="622"/>
      <c r="DO14" s="622"/>
      <c r="DP14" s="623"/>
      <c r="DQ14" s="627">
        <v>79736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1589</v>
      </c>
      <c r="S15" s="622"/>
      <c r="T15" s="622"/>
      <c r="U15" s="622"/>
      <c r="V15" s="622"/>
      <c r="W15" s="622"/>
      <c r="X15" s="622"/>
      <c r="Y15" s="623"/>
      <c r="Z15" s="659">
        <v>0.1</v>
      </c>
      <c r="AA15" s="659"/>
      <c r="AB15" s="659"/>
      <c r="AC15" s="659"/>
      <c r="AD15" s="660">
        <v>1589</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1321</v>
      </c>
      <c r="BH15" s="622"/>
      <c r="BI15" s="622"/>
      <c r="BJ15" s="622"/>
      <c r="BK15" s="622"/>
      <c r="BL15" s="622"/>
      <c r="BM15" s="622"/>
      <c r="BN15" s="623"/>
      <c r="BO15" s="659">
        <v>1.2</v>
      </c>
      <c r="BP15" s="659"/>
      <c r="BQ15" s="659"/>
      <c r="BR15" s="659"/>
      <c r="BS15" s="660" t="s">
        <v>123</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140496</v>
      </c>
      <c r="CS15" s="622"/>
      <c r="CT15" s="622"/>
      <c r="CU15" s="622"/>
      <c r="CV15" s="622"/>
      <c r="CW15" s="622"/>
      <c r="CX15" s="622"/>
      <c r="CY15" s="623"/>
      <c r="CZ15" s="659">
        <v>5.8</v>
      </c>
      <c r="DA15" s="659"/>
      <c r="DB15" s="659"/>
      <c r="DC15" s="659"/>
      <c r="DD15" s="627">
        <v>14133</v>
      </c>
      <c r="DE15" s="622"/>
      <c r="DF15" s="622"/>
      <c r="DG15" s="622"/>
      <c r="DH15" s="622"/>
      <c r="DI15" s="622"/>
      <c r="DJ15" s="622"/>
      <c r="DK15" s="622"/>
      <c r="DL15" s="622"/>
      <c r="DM15" s="622"/>
      <c r="DN15" s="622"/>
      <c r="DO15" s="622"/>
      <c r="DP15" s="623"/>
      <c r="DQ15" s="627">
        <v>122633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2078</v>
      </c>
      <c r="S16" s="622"/>
      <c r="T16" s="622"/>
      <c r="U16" s="622"/>
      <c r="V16" s="622"/>
      <c r="W16" s="622"/>
      <c r="X16" s="622"/>
      <c r="Y16" s="623"/>
      <c r="Z16" s="659">
        <v>0.1</v>
      </c>
      <c r="AA16" s="659"/>
      <c r="AB16" s="659"/>
      <c r="AC16" s="659"/>
      <c r="AD16" s="660">
        <v>2078</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38889</v>
      </c>
      <c r="CS16" s="622"/>
      <c r="CT16" s="622"/>
      <c r="CU16" s="622"/>
      <c r="CV16" s="622"/>
      <c r="CW16" s="622"/>
      <c r="CX16" s="622"/>
      <c r="CY16" s="623"/>
      <c r="CZ16" s="659">
        <v>1.6</v>
      </c>
      <c r="DA16" s="659"/>
      <c r="DB16" s="659"/>
      <c r="DC16" s="659"/>
      <c r="DD16" s="627" t="s">
        <v>123</v>
      </c>
      <c r="DE16" s="622"/>
      <c r="DF16" s="622"/>
      <c r="DG16" s="622"/>
      <c r="DH16" s="622"/>
      <c r="DI16" s="622"/>
      <c r="DJ16" s="622"/>
      <c r="DK16" s="622"/>
      <c r="DL16" s="622"/>
      <c r="DM16" s="622"/>
      <c r="DN16" s="622"/>
      <c r="DO16" s="622"/>
      <c r="DP16" s="623"/>
      <c r="DQ16" s="627">
        <v>13294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4930</v>
      </c>
      <c r="S17" s="622"/>
      <c r="T17" s="622"/>
      <c r="U17" s="622"/>
      <c r="V17" s="622"/>
      <c r="W17" s="622"/>
      <c r="X17" s="622"/>
      <c r="Y17" s="623"/>
      <c r="Z17" s="659">
        <v>0.2</v>
      </c>
      <c r="AA17" s="659"/>
      <c r="AB17" s="659"/>
      <c r="AC17" s="659"/>
      <c r="AD17" s="660">
        <v>4930</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384694</v>
      </c>
      <c r="CS17" s="622"/>
      <c r="CT17" s="622"/>
      <c r="CU17" s="622"/>
      <c r="CV17" s="622"/>
      <c r="CW17" s="622"/>
      <c r="CX17" s="622"/>
      <c r="CY17" s="623"/>
      <c r="CZ17" s="659">
        <v>15.8</v>
      </c>
      <c r="DA17" s="659"/>
      <c r="DB17" s="659"/>
      <c r="DC17" s="659"/>
      <c r="DD17" s="627" t="s">
        <v>123</v>
      </c>
      <c r="DE17" s="622"/>
      <c r="DF17" s="622"/>
      <c r="DG17" s="622"/>
      <c r="DH17" s="622"/>
      <c r="DI17" s="622"/>
      <c r="DJ17" s="622"/>
      <c r="DK17" s="622"/>
      <c r="DL17" s="622"/>
      <c r="DM17" s="622"/>
      <c r="DN17" s="622"/>
      <c r="DO17" s="622"/>
      <c r="DP17" s="623"/>
      <c r="DQ17" s="627">
        <v>380439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142</v>
      </c>
      <c r="S18" s="622"/>
      <c r="T18" s="622"/>
      <c r="U18" s="622"/>
      <c r="V18" s="622"/>
      <c r="W18" s="622"/>
      <c r="X18" s="622"/>
      <c r="Y18" s="623"/>
      <c r="Z18" s="659">
        <v>0</v>
      </c>
      <c r="AA18" s="659"/>
      <c r="AB18" s="659"/>
      <c r="AC18" s="659"/>
      <c r="AD18" s="660">
        <v>142</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4693</v>
      </c>
      <c r="S19" s="622"/>
      <c r="T19" s="622"/>
      <c r="U19" s="622"/>
      <c r="V19" s="622"/>
      <c r="W19" s="622"/>
      <c r="X19" s="622"/>
      <c r="Y19" s="623"/>
      <c r="Z19" s="659">
        <v>0.2</v>
      </c>
      <c r="AA19" s="659"/>
      <c r="AB19" s="659"/>
      <c r="AC19" s="659"/>
      <c r="AD19" s="660">
        <v>4693</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123</v>
      </c>
      <c r="BH19" s="622"/>
      <c r="BI19" s="622"/>
      <c r="BJ19" s="622"/>
      <c r="BK19" s="622"/>
      <c r="BL19" s="622"/>
      <c r="BM19" s="622"/>
      <c r="BN19" s="623"/>
      <c r="BO19" s="659" t="s">
        <v>123</v>
      </c>
      <c r="BP19" s="659"/>
      <c r="BQ19" s="659"/>
      <c r="BR19" s="659"/>
      <c r="BS19" s="660" t="s">
        <v>123</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95</v>
      </c>
      <c r="S20" s="622"/>
      <c r="T20" s="622"/>
      <c r="U20" s="622"/>
      <c r="V20" s="622"/>
      <c r="W20" s="622"/>
      <c r="X20" s="622"/>
      <c r="Y20" s="623"/>
      <c r="Z20" s="659">
        <v>0</v>
      </c>
      <c r="AA20" s="659"/>
      <c r="AB20" s="659"/>
      <c r="AC20" s="659"/>
      <c r="AD20" s="660">
        <v>95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123</v>
      </c>
      <c r="BH20" s="622"/>
      <c r="BI20" s="622"/>
      <c r="BJ20" s="622"/>
      <c r="BK20" s="622"/>
      <c r="BL20" s="622"/>
      <c r="BM20" s="622"/>
      <c r="BN20" s="623"/>
      <c r="BO20" s="659" t="s">
        <v>123</v>
      </c>
      <c r="BP20" s="659"/>
      <c r="BQ20" s="659"/>
      <c r="BR20" s="659"/>
      <c r="BS20" s="660" t="s">
        <v>123</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2436781</v>
      </c>
      <c r="CS20" s="622"/>
      <c r="CT20" s="622"/>
      <c r="CU20" s="622"/>
      <c r="CV20" s="622"/>
      <c r="CW20" s="622"/>
      <c r="CX20" s="622"/>
      <c r="CY20" s="623"/>
      <c r="CZ20" s="659">
        <v>100</v>
      </c>
      <c r="DA20" s="659"/>
      <c r="DB20" s="659"/>
      <c r="DC20" s="659"/>
      <c r="DD20" s="627">
        <v>284686</v>
      </c>
      <c r="DE20" s="622"/>
      <c r="DF20" s="622"/>
      <c r="DG20" s="622"/>
      <c r="DH20" s="622"/>
      <c r="DI20" s="622"/>
      <c r="DJ20" s="622"/>
      <c r="DK20" s="622"/>
      <c r="DL20" s="622"/>
      <c r="DM20" s="622"/>
      <c r="DN20" s="622"/>
      <c r="DO20" s="622"/>
      <c r="DP20" s="623"/>
      <c r="DQ20" s="627">
        <v>1776809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1387018</v>
      </c>
      <c r="S21" s="622"/>
      <c r="T21" s="622"/>
      <c r="U21" s="622"/>
      <c r="V21" s="622"/>
      <c r="W21" s="622"/>
      <c r="X21" s="622"/>
      <c r="Y21" s="623"/>
      <c r="Z21" s="659">
        <v>55.3</v>
      </c>
      <c r="AA21" s="659"/>
      <c r="AB21" s="659"/>
      <c r="AC21" s="659"/>
      <c r="AD21" s="660">
        <v>1226189</v>
      </c>
      <c r="AE21" s="660"/>
      <c r="AF21" s="660"/>
      <c r="AG21" s="660"/>
      <c r="AH21" s="660"/>
      <c r="AI21" s="660"/>
      <c r="AJ21" s="660"/>
      <c r="AK21" s="660"/>
      <c r="AL21" s="624">
        <v>85.6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123</v>
      </c>
      <c r="BH21" s="622"/>
      <c r="BI21" s="622"/>
      <c r="BJ21" s="622"/>
      <c r="BK21" s="622"/>
      <c r="BL21" s="622"/>
      <c r="BM21" s="622"/>
      <c r="BN21" s="623"/>
      <c r="BO21" s="659" t="s">
        <v>123</v>
      </c>
      <c r="BP21" s="659"/>
      <c r="BQ21" s="659"/>
      <c r="BR21" s="659"/>
      <c r="BS21" s="660" t="s">
        <v>123</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1226189</v>
      </c>
      <c r="S22" s="622"/>
      <c r="T22" s="622"/>
      <c r="U22" s="622"/>
      <c r="V22" s="622"/>
      <c r="W22" s="622"/>
      <c r="X22" s="622"/>
      <c r="Y22" s="623"/>
      <c r="Z22" s="659">
        <v>48.9</v>
      </c>
      <c r="AA22" s="659"/>
      <c r="AB22" s="659"/>
      <c r="AC22" s="659"/>
      <c r="AD22" s="660">
        <v>1226189</v>
      </c>
      <c r="AE22" s="660"/>
      <c r="AF22" s="660"/>
      <c r="AG22" s="660"/>
      <c r="AH22" s="660"/>
      <c r="AI22" s="660"/>
      <c r="AJ22" s="660"/>
      <c r="AK22" s="660"/>
      <c r="AL22" s="624">
        <v>85.6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160829</v>
      </c>
      <c r="S23" s="622"/>
      <c r="T23" s="622"/>
      <c r="U23" s="622"/>
      <c r="V23" s="622"/>
      <c r="W23" s="622"/>
      <c r="X23" s="622"/>
      <c r="Y23" s="623"/>
      <c r="Z23" s="659">
        <v>6.4</v>
      </c>
      <c r="AA23" s="659"/>
      <c r="AB23" s="659"/>
      <c r="AC23" s="659"/>
      <c r="AD23" s="660" t="s">
        <v>123</v>
      </c>
      <c r="AE23" s="660"/>
      <c r="AF23" s="660"/>
      <c r="AG23" s="660"/>
      <c r="AH23" s="660"/>
      <c r="AI23" s="660"/>
      <c r="AJ23" s="660"/>
      <c r="AK23" s="660"/>
      <c r="AL23" s="624" t="s">
        <v>123</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123</v>
      </c>
      <c r="BH23" s="622"/>
      <c r="BI23" s="622"/>
      <c r="BJ23" s="622"/>
      <c r="BK23" s="622"/>
      <c r="BL23" s="622"/>
      <c r="BM23" s="622"/>
      <c r="BN23" s="623"/>
      <c r="BO23" s="659" t="s">
        <v>123</v>
      </c>
      <c r="BP23" s="659"/>
      <c r="BQ23" s="659"/>
      <c r="BR23" s="659"/>
      <c r="BS23" s="660" t="s">
        <v>123</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908175</v>
      </c>
      <c r="CS24" s="677"/>
      <c r="CT24" s="677"/>
      <c r="CU24" s="677"/>
      <c r="CV24" s="677"/>
      <c r="CW24" s="677"/>
      <c r="CX24" s="677"/>
      <c r="CY24" s="702"/>
      <c r="CZ24" s="703">
        <v>37.299999999999997</v>
      </c>
      <c r="DA24" s="685"/>
      <c r="DB24" s="685"/>
      <c r="DC24" s="705"/>
      <c r="DD24" s="701">
        <v>821759</v>
      </c>
      <c r="DE24" s="677"/>
      <c r="DF24" s="677"/>
      <c r="DG24" s="677"/>
      <c r="DH24" s="677"/>
      <c r="DI24" s="677"/>
      <c r="DJ24" s="677"/>
      <c r="DK24" s="702"/>
      <c r="DL24" s="701">
        <v>787306</v>
      </c>
      <c r="DM24" s="677"/>
      <c r="DN24" s="677"/>
      <c r="DO24" s="677"/>
      <c r="DP24" s="677"/>
      <c r="DQ24" s="677"/>
      <c r="DR24" s="677"/>
      <c r="DS24" s="677"/>
      <c r="DT24" s="677"/>
      <c r="DU24" s="677"/>
      <c r="DV24" s="702"/>
      <c r="DW24" s="703">
        <v>54.9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1580900</v>
      </c>
      <c r="S25" s="622"/>
      <c r="T25" s="622"/>
      <c r="U25" s="622"/>
      <c r="V25" s="622"/>
      <c r="W25" s="622"/>
      <c r="X25" s="622"/>
      <c r="Y25" s="623"/>
      <c r="Z25" s="659">
        <v>63.1</v>
      </c>
      <c r="AA25" s="659"/>
      <c r="AB25" s="659"/>
      <c r="AC25" s="659"/>
      <c r="AD25" s="660">
        <v>1420071</v>
      </c>
      <c r="AE25" s="660"/>
      <c r="AF25" s="660"/>
      <c r="AG25" s="660"/>
      <c r="AH25" s="660"/>
      <c r="AI25" s="660"/>
      <c r="AJ25" s="660"/>
      <c r="AK25" s="660"/>
      <c r="AL25" s="624">
        <v>99.2</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417202</v>
      </c>
      <c r="CS25" s="634"/>
      <c r="CT25" s="634"/>
      <c r="CU25" s="634"/>
      <c r="CV25" s="634"/>
      <c r="CW25" s="634"/>
      <c r="CX25" s="634"/>
      <c r="CY25" s="635"/>
      <c r="CZ25" s="624">
        <v>17.100000000000001</v>
      </c>
      <c r="DA25" s="636"/>
      <c r="DB25" s="636"/>
      <c r="DC25" s="637"/>
      <c r="DD25" s="627">
        <v>389359</v>
      </c>
      <c r="DE25" s="634"/>
      <c r="DF25" s="634"/>
      <c r="DG25" s="634"/>
      <c r="DH25" s="634"/>
      <c r="DI25" s="634"/>
      <c r="DJ25" s="634"/>
      <c r="DK25" s="635"/>
      <c r="DL25" s="627">
        <v>383438</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123</v>
      </c>
      <c r="S26" s="622"/>
      <c r="T26" s="622"/>
      <c r="U26" s="622"/>
      <c r="V26" s="622"/>
      <c r="W26" s="622"/>
      <c r="X26" s="622"/>
      <c r="Y26" s="623"/>
      <c r="Z26" s="659" t="s">
        <v>123</v>
      </c>
      <c r="AA26" s="659"/>
      <c r="AB26" s="659"/>
      <c r="AC26" s="659"/>
      <c r="AD26" s="660" t="s">
        <v>123</v>
      </c>
      <c r="AE26" s="660"/>
      <c r="AF26" s="660"/>
      <c r="AG26" s="660"/>
      <c r="AH26" s="660"/>
      <c r="AI26" s="660"/>
      <c r="AJ26" s="660"/>
      <c r="AK26" s="660"/>
      <c r="AL26" s="624" t="s">
        <v>123</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208801</v>
      </c>
      <c r="CS26" s="622"/>
      <c r="CT26" s="622"/>
      <c r="CU26" s="622"/>
      <c r="CV26" s="622"/>
      <c r="CW26" s="622"/>
      <c r="CX26" s="622"/>
      <c r="CY26" s="623"/>
      <c r="CZ26" s="624">
        <v>8.6</v>
      </c>
      <c r="DA26" s="636"/>
      <c r="DB26" s="636"/>
      <c r="DC26" s="637"/>
      <c r="DD26" s="627">
        <v>194416</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13347</v>
      </c>
      <c r="S27" s="622"/>
      <c r="T27" s="622"/>
      <c r="U27" s="622"/>
      <c r="V27" s="622"/>
      <c r="W27" s="622"/>
      <c r="X27" s="622"/>
      <c r="Y27" s="623"/>
      <c r="Z27" s="659">
        <v>0.5</v>
      </c>
      <c r="AA27" s="659"/>
      <c r="AB27" s="659"/>
      <c r="AC27" s="659"/>
      <c r="AD27" s="660">
        <v>331</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107094</v>
      </c>
      <c r="BH27" s="622"/>
      <c r="BI27" s="622"/>
      <c r="BJ27" s="622"/>
      <c r="BK27" s="622"/>
      <c r="BL27" s="622"/>
      <c r="BM27" s="622"/>
      <c r="BN27" s="623"/>
      <c r="BO27" s="659">
        <v>100</v>
      </c>
      <c r="BP27" s="659"/>
      <c r="BQ27" s="659"/>
      <c r="BR27" s="659"/>
      <c r="BS27" s="660" t="s">
        <v>123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106279</v>
      </c>
      <c r="CS27" s="634"/>
      <c r="CT27" s="634"/>
      <c r="CU27" s="634"/>
      <c r="CV27" s="634"/>
      <c r="CW27" s="634"/>
      <c r="CX27" s="634"/>
      <c r="CY27" s="635"/>
      <c r="CZ27" s="624">
        <v>4.4000000000000004</v>
      </c>
      <c r="DA27" s="636"/>
      <c r="DB27" s="636"/>
      <c r="DC27" s="637"/>
      <c r="DD27" s="627">
        <v>51961</v>
      </c>
      <c r="DE27" s="634"/>
      <c r="DF27" s="634"/>
      <c r="DG27" s="634"/>
      <c r="DH27" s="634"/>
      <c r="DI27" s="634"/>
      <c r="DJ27" s="634"/>
      <c r="DK27" s="635"/>
      <c r="DL27" s="627">
        <v>23429</v>
      </c>
      <c r="DM27" s="634"/>
      <c r="DN27" s="634"/>
      <c r="DO27" s="634"/>
      <c r="DP27" s="634"/>
      <c r="DQ27" s="634"/>
      <c r="DR27" s="634"/>
      <c r="DS27" s="634"/>
      <c r="DT27" s="634"/>
      <c r="DU27" s="634"/>
      <c r="DV27" s="635"/>
      <c r="DW27" s="624">
        <v>1.6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38126</v>
      </c>
      <c r="S28" s="622"/>
      <c r="T28" s="622"/>
      <c r="U28" s="622"/>
      <c r="V28" s="622"/>
      <c r="W28" s="622"/>
      <c r="X28" s="622"/>
      <c r="Y28" s="623"/>
      <c r="Z28" s="659">
        <v>1.5</v>
      </c>
      <c r="AA28" s="659"/>
      <c r="AB28" s="659"/>
      <c r="AC28" s="659"/>
      <c r="AD28" s="660">
        <v>9448</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384694</v>
      </c>
      <c r="CS28" s="622"/>
      <c r="CT28" s="622"/>
      <c r="CU28" s="622"/>
      <c r="CV28" s="622"/>
      <c r="CW28" s="622"/>
      <c r="CX28" s="622"/>
      <c r="CY28" s="623"/>
      <c r="CZ28" s="624">
        <v>15.8</v>
      </c>
      <c r="DA28" s="636"/>
      <c r="DB28" s="636"/>
      <c r="DC28" s="637"/>
      <c r="DD28" s="627">
        <v>380439</v>
      </c>
      <c r="DE28" s="622"/>
      <c r="DF28" s="622"/>
      <c r="DG28" s="622"/>
      <c r="DH28" s="622"/>
      <c r="DI28" s="622"/>
      <c r="DJ28" s="622"/>
      <c r="DK28" s="623"/>
      <c r="DL28" s="627">
        <v>380439</v>
      </c>
      <c r="DM28" s="622"/>
      <c r="DN28" s="622"/>
      <c r="DO28" s="622"/>
      <c r="DP28" s="622"/>
      <c r="DQ28" s="622"/>
      <c r="DR28" s="622"/>
      <c r="DS28" s="622"/>
      <c r="DT28" s="622"/>
      <c r="DU28" s="622"/>
      <c r="DV28" s="623"/>
      <c r="DW28" s="624">
        <v>26.5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2424</v>
      </c>
      <c r="S29" s="622"/>
      <c r="T29" s="622"/>
      <c r="U29" s="622"/>
      <c r="V29" s="622"/>
      <c r="W29" s="622"/>
      <c r="X29" s="622"/>
      <c r="Y29" s="623"/>
      <c r="Z29" s="659">
        <v>0.1</v>
      </c>
      <c r="AA29" s="659"/>
      <c r="AB29" s="659"/>
      <c r="AC29" s="659"/>
      <c r="AD29" s="660">
        <v>1485</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67</v>
      </c>
      <c r="CG29" s="619"/>
      <c r="CH29" s="619"/>
      <c r="CI29" s="619"/>
      <c r="CJ29" s="619"/>
      <c r="CK29" s="619"/>
      <c r="CL29" s="619"/>
      <c r="CM29" s="619"/>
      <c r="CN29" s="619"/>
      <c r="CO29" s="619"/>
      <c r="CP29" s="619"/>
      <c r="CQ29" s="620"/>
      <c r="CR29" s="621">
        <v>384694</v>
      </c>
      <c r="CS29" s="634"/>
      <c r="CT29" s="634"/>
      <c r="CU29" s="634"/>
      <c r="CV29" s="634"/>
      <c r="CW29" s="634"/>
      <c r="CX29" s="634"/>
      <c r="CY29" s="635"/>
      <c r="CZ29" s="624">
        <v>15.8</v>
      </c>
      <c r="DA29" s="636"/>
      <c r="DB29" s="636"/>
      <c r="DC29" s="637"/>
      <c r="DD29" s="627">
        <v>380439</v>
      </c>
      <c r="DE29" s="634"/>
      <c r="DF29" s="634"/>
      <c r="DG29" s="634"/>
      <c r="DH29" s="634"/>
      <c r="DI29" s="634"/>
      <c r="DJ29" s="634"/>
      <c r="DK29" s="635"/>
      <c r="DL29" s="627">
        <v>380439</v>
      </c>
      <c r="DM29" s="634"/>
      <c r="DN29" s="634"/>
      <c r="DO29" s="634"/>
      <c r="DP29" s="634"/>
      <c r="DQ29" s="634"/>
      <c r="DR29" s="634"/>
      <c r="DS29" s="634"/>
      <c r="DT29" s="634"/>
      <c r="DU29" s="634"/>
      <c r="DV29" s="635"/>
      <c r="DW29" s="624">
        <v>26.5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246018</v>
      </c>
      <c r="S30" s="622"/>
      <c r="T30" s="622"/>
      <c r="U30" s="622"/>
      <c r="V30" s="622"/>
      <c r="W30" s="622"/>
      <c r="X30" s="622"/>
      <c r="Y30" s="623"/>
      <c r="Z30" s="659">
        <v>9.8000000000000007</v>
      </c>
      <c r="AA30" s="659"/>
      <c r="AB30" s="659"/>
      <c r="AC30" s="659"/>
      <c r="AD30" s="660" t="s">
        <v>123</v>
      </c>
      <c r="AE30" s="660"/>
      <c r="AF30" s="660"/>
      <c r="AG30" s="660"/>
      <c r="AH30" s="660"/>
      <c r="AI30" s="660"/>
      <c r="AJ30" s="660"/>
      <c r="AK30" s="660"/>
      <c r="AL30" s="624" t="s">
        <v>123</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379766</v>
      </c>
      <c r="CS30" s="622"/>
      <c r="CT30" s="622"/>
      <c r="CU30" s="622"/>
      <c r="CV30" s="622"/>
      <c r="CW30" s="622"/>
      <c r="CX30" s="622"/>
      <c r="CY30" s="623"/>
      <c r="CZ30" s="624">
        <v>15.6</v>
      </c>
      <c r="DA30" s="636"/>
      <c r="DB30" s="636"/>
      <c r="DC30" s="637"/>
      <c r="DD30" s="627">
        <v>375979</v>
      </c>
      <c r="DE30" s="622"/>
      <c r="DF30" s="622"/>
      <c r="DG30" s="622"/>
      <c r="DH30" s="622"/>
      <c r="DI30" s="622"/>
      <c r="DJ30" s="622"/>
      <c r="DK30" s="623"/>
      <c r="DL30" s="627">
        <v>375979</v>
      </c>
      <c r="DM30" s="622"/>
      <c r="DN30" s="622"/>
      <c r="DO30" s="622"/>
      <c r="DP30" s="622"/>
      <c r="DQ30" s="622"/>
      <c r="DR30" s="622"/>
      <c r="DS30" s="622"/>
      <c r="DT30" s="622"/>
      <c r="DU30" s="622"/>
      <c r="DV30" s="623"/>
      <c r="DW30" s="624">
        <v>26.2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99</v>
      </c>
      <c r="BN31" s="684"/>
      <c r="BO31" s="684"/>
      <c r="BP31" s="684"/>
      <c r="BQ31" s="686"/>
      <c r="BR31" s="683">
        <v>99.6</v>
      </c>
      <c r="BS31" s="684"/>
      <c r="BT31" s="684"/>
      <c r="BU31" s="684"/>
      <c r="BV31" s="684"/>
      <c r="BW31" s="684"/>
      <c r="BX31" s="685">
        <v>99.2</v>
      </c>
      <c r="BY31" s="684"/>
      <c r="BZ31" s="684"/>
      <c r="CA31" s="684"/>
      <c r="CB31" s="686"/>
      <c r="CD31" s="642"/>
      <c r="CE31" s="643"/>
      <c r="CF31" s="618" t="s">
        <v>300</v>
      </c>
      <c r="CG31" s="619"/>
      <c r="CH31" s="619"/>
      <c r="CI31" s="619"/>
      <c r="CJ31" s="619"/>
      <c r="CK31" s="619"/>
      <c r="CL31" s="619"/>
      <c r="CM31" s="619"/>
      <c r="CN31" s="619"/>
      <c r="CO31" s="619"/>
      <c r="CP31" s="619"/>
      <c r="CQ31" s="620"/>
      <c r="CR31" s="621">
        <v>4928</v>
      </c>
      <c r="CS31" s="634"/>
      <c r="CT31" s="634"/>
      <c r="CU31" s="634"/>
      <c r="CV31" s="634"/>
      <c r="CW31" s="634"/>
      <c r="CX31" s="634"/>
      <c r="CY31" s="635"/>
      <c r="CZ31" s="624">
        <v>0.2</v>
      </c>
      <c r="DA31" s="636"/>
      <c r="DB31" s="636"/>
      <c r="DC31" s="637"/>
      <c r="DD31" s="627">
        <v>4460</v>
      </c>
      <c r="DE31" s="634"/>
      <c r="DF31" s="634"/>
      <c r="DG31" s="634"/>
      <c r="DH31" s="634"/>
      <c r="DI31" s="634"/>
      <c r="DJ31" s="634"/>
      <c r="DK31" s="635"/>
      <c r="DL31" s="627">
        <v>4460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169094</v>
      </c>
      <c r="S32" s="622"/>
      <c r="T32" s="622"/>
      <c r="U32" s="622"/>
      <c r="V32" s="622"/>
      <c r="W32" s="622"/>
      <c r="X32" s="622"/>
      <c r="Y32" s="623"/>
      <c r="Z32" s="659">
        <v>6.7</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6"/>
      <c r="AU32" s="202" t="s">
        <v>302</v>
      </c>
      <c r="AX32" s="618" t="s">
        <v>303</v>
      </c>
      <c r="AY32" s="619"/>
      <c r="AZ32" s="619"/>
      <c r="BA32" s="619"/>
      <c r="BB32" s="619"/>
      <c r="BC32" s="619"/>
      <c r="BD32" s="619"/>
      <c r="BE32" s="619"/>
      <c r="BF32" s="620"/>
      <c r="BG32" s="687">
        <v>99.7</v>
      </c>
      <c r="BH32" s="634"/>
      <c r="BI32" s="634"/>
      <c r="BJ32" s="634"/>
      <c r="BK32" s="634"/>
      <c r="BL32" s="634"/>
      <c r="BM32" s="625">
        <v>99.5</v>
      </c>
      <c r="BN32" s="634"/>
      <c r="BO32" s="634"/>
      <c r="BP32" s="634"/>
      <c r="BQ32" s="657"/>
      <c r="BR32" s="687">
        <v>99.7</v>
      </c>
      <c r="BS32" s="634"/>
      <c r="BT32" s="634"/>
      <c r="BU32" s="634"/>
      <c r="BV32" s="634"/>
      <c r="BW32" s="634"/>
      <c r="BX32" s="625">
        <v>99.5</v>
      </c>
      <c r="BY32" s="634"/>
      <c r="BZ32" s="634"/>
      <c r="CA32" s="634"/>
      <c r="CB32" s="657"/>
      <c r="CD32" s="644"/>
      <c r="CE32" s="645"/>
      <c r="CF32" s="618" t="s">
        <v>304</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47238</v>
      </c>
      <c r="S33" s="622"/>
      <c r="T33" s="622"/>
      <c r="U33" s="622"/>
      <c r="V33" s="622"/>
      <c r="W33" s="622"/>
      <c r="X33" s="622"/>
      <c r="Y33" s="623"/>
      <c r="Z33" s="659">
        <v>1.9</v>
      </c>
      <c r="AA33" s="659"/>
      <c r="AB33" s="659"/>
      <c r="AC33" s="659"/>
      <c r="AD33" s="660">
        <v>665</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98.7</v>
      </c>
      <c r="BN33" s="606"/>
      <c r="BO33" s="606"/>
      <c r="BP33" s="606"/>
      <c r="BQ33" s="669"/>
      <c r="BR33" s="682">
        <v>99.5</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1205031</v>
      </c>
      <c r="CS33" s="634"/>
      <c r="CT33" s="634"/>
      <c r="CU33" s="634"/>
      <c r="CV33" s="634"/>
      <c r="CW33" s="634"/>
      <c r="CX33" s="634"/>
      <c r="CY33" s="635"/>
      <c r="CZ33" s="624">
        <v>49.5</v>
      </c>
      <c r="DA33" s="636"/>
      <c r="DB33" s="636"/>
      <c r="DC33" s="637"/>
      <c r="DD33" s="627">
        <v>866022</v>
      </c>
      <c r="DE33" s="634"/>
      <c r="DF33" s="634"/>
      <c r="DG33" s="634"/>
      <c r="DH33" s="634"/>
      <c r="DI33" s="634"/>
      <c r="DJ33" s="634"/>
      <c r="DK33" s="635"/>
      <c r="DL33" s="627">
        <v>553584</v>
      </c>
      <c r="DM33" s="634"/>
      <c r="DN33" s="634"/>
      <c r="DO33" s="634"/>
      <c r="DP33" s="634"/>
      <c r="DQ33" s="634"/>
      <c r="DR33" s="634"/>
      <c r="DS33" s="634"/>
      <c r="DT33" s="634"/>
      <c r="DU33" s="634"/>
      <c r="DV33" s="635"/>
      <c r="DW33" s="624">
        <v>38.6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14696</v>
      </c>
      <c r="S34" s="622"/>
      <c r="T34" s="622"/>
      <c r="U34" s="622"/>
      <c r="V34" s="622"/>
      <c r="W34" s="622"/>
      <c r="X34" s="622"/>
      <c r="Y34" s="623"/>
      <c r="Z34" s="659">
        <v>0.6</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414405</v>
      </c>
      <c r="CS34" s="622"/>
      <c r="CT34" s="622"/>
      <c r="CU34" s="622"/>
      <c r="CV34" s="622"/>
      <c r="CW34" s="622"/>
      <c r="CX34" s="622"/>
      <c r="CY34" s="623"/>
      <c r="CZ34" s="624">
        <v>17</v>
      </c>
      <c r="DA34" s="636"/>
      <c r="DB34" s="636"/>
      <c r="DC34" s="637"/>
      <c r="DD34" s="627">
        <v>307222</v>
      </c>
      <c r="DE34" s="622"/>
      <c r="DF34" s="622"/>
      <c r="DG34" s="622"/>
      <c r="DH34" s="622"/>
      <c r="DI34" s="622"/>
      <c r="DJ34" s="622"/>
      <c r="DK34" s="623"/>
      <c r="DL34" s="627">
        <v>223580</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210493</v>
      </c>
      <c r="S35" s="622"/>
      <c r="T35" s="622"/>
      <c r="U35" s="622"/>
      <c r="V35" s="622"/>
      <c r="W35" s="622"/>
      <c r="X35" s="622"/>
      <c r="Y35" s="623"/>
      <c r="Z35" s="659">
        <v>8.4</v>
      </c>
      <c r="AA35" s="659"/>
      <c r="AB35" s="659"/>
      <c r="AC35" s="659"/>
      <c r="AD35" s="660" t="s">
        <v>123</v>
      </c>
      <c r="AE35" s="660"/>
      <c r="AF35" s="660"/>
      <c r="AG35" s="660"/>
      <c r="AH35" s="660"/>
      <c r="AI35" s="660"/>
      <c r="AJ35" s="660"/>
      <c r="AK35" s="660"/>
      <c r="AL35" s="624" t="s">
        <v>123</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29414</v>
      </c>
      <c r="CS35" s="634"/>
      <c r="CT35" s="634"/>
      <c r="CU35" s="634"/>
      <c r="CV35" s="634"/>
      <c r="CW35" s="634"/>
      <c r="CX35" s="634"/>
      <c r="CY35" s="635"/>
      <c r="CZ35" s="624">
        <v>1.2</v>
      </c>
      <c r="DA35" s="636"/>
      <c r="DB35" s="636"/>
      <c r="DC35" s="637"/>
      <c r="DD35" s="627">
        <v>19061</v>
      </c>
      <c r="DE35" s="634"/>
      <c r="DF35" s="634"/>
      <c r="DG35" s="634"/>
      <c r="DH35" s="634"/>
      <c r="DI35" s="634"/>
      <c r="DJ35" s="634"/>
      <c r="DK35" s="635"/>
      <c r="DL35" s="627">
        <v>18675</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53075</v>
      </c>
      <c r="S36" s="622"/>
      <c r="T36" s="622"/>
      <c r="U36" s="622"/>
      <c r="V36" s="622"/>
      <c r="W36" s="622"/>
      <c r="X36" s="622"/>
      <c r="Y36" s="623"/>
      <c r="Z36" s="659">
        <v>2.1</v>
      </c>
      <c r="AA36" s="659"/>
      <c r="AB36" s="659"/>
      <c r="AC36" s="659"/>
      <c r="AD36" s="660" t="s">
        <v>123</v>
      </c>
      <c r="AE36" s="660"/>
      <c r="AF36" s="660"/>
      <c r="AG36" s="660"/>
      <c r="AH36" s="660"/>
      <c r="AI36" s="660"/>
      <c r="AJ36" s="660"/>
      <c r="AK36" s="660"/>
      <c r="AL36" s="624" t="s">
        <v>123</v>
      </c>
      <c r="AM36" s="625"/>
      <c r="AN36" s="625"/>
      <c r="AO36" s="661"/>
      <c r="AP36" s="210"/>
      <c r="AQ36" s="670" t="s">
        <v>315</v>
      </c>
      <c r="AR36" s="671"/>
      <c r="AS36" s="671"/>
      <c r="AT36" s="671"/>
      <c r="AU36" s="671"/>
      <c r="AV36" s="671"/>
      <c r="AW36" s="671"/>
      <c r="AX36" s="671"/>
      <c r="AY36" s="672"/>
      <c r="AZ36" s="676">
        <v>316641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449642</v>
      </c>
      <c r="CS36" s="622"/>
      <c r="CT36" s="622"/>
      <c r="CU36" s="622"/>
      <c r="CV36" s="622"/>
      <c r="CW36" s="622"/>
      <c r="CX36" s="622"/>
      <c r="CY36" s="623"/>
      <c r="CZ36" s="624">
        <v>18.5</v>
      </c>
      <c r="DA36" s="636"/>
      <c r="DB36" s="636"/>
      <c r="DC36" s="637"/>
      <c r="DD36" s="627">
        <v>286000</v>
      </c>
      <c r="DE36" s="622"/>
      <c r="DF36" s="622"/>
      <c r="DG36" s="622"/>
      <c r="DH36" s="622"/>
      <c r="DI36" s="622"/>
      <c r="DJ36" s="622"/>
      <c r="DK36" s="623"/>
      <c r="DL36" s="627">
        <v>177801</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17229</v>
      </c>
      <c r="S37" s="622"/>
      <c r="T37" s="622"/>
      <c r="U37" s="622"/>
      <c r="V37" s="622"/>
      <c r="W37" s="622"/>
      <c r="X37" s="622"/>
      <c r="Y37" s="623"/>
      <c r="Z37" s="659">
        <v>0.7</v>
      </c>
      <c r="AA37" s="659"/>
      <c r="AB37" s="659"/>
      <c r="AC37" s="659"/>
      <c r="AD37" s="660">
        <v>240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135778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-34690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132984</v>
      </c>
      <c r="CS37" s="634"/>
      <c r="CT37" s="634"/>
      <c r="CU37" s="634"/>
      <c r="CV37" s="634"/>
      <c r="CW37" s="634"/>
      <c r="CX37" s="634"/>
      <c r="CY37" s="635"/>
      <c r="CZ37" s="624">
        <v>5.5</v>
      </c>
      <c r="DA37" s="636"/>
      <c r="DB37" s="636"/>
      <c r="DC37" s="637"/>
      <c r="DD37" s="627">
        <v>111384</v>
      </c>
      <c r="DE37" s="634"/>
      <c r="DF37" s="634"/>
      <c r="DG37" s="634"/>
      <c r="DH37" s="634"/>
      <c r="DI37" s="634"/>
      <c r="DJ37" s="634"/>
      <c r="DK37" s="635"/>
      <c r="DL37" s="627">
        <v>111384</v>
      </c>
      <c r="DM37" s="634"/>
      <c r="DN37" s="634"/>
      <c r="DO37" s="634"/>
      <c r="DP37" s="634"/>
      <c r="DQ37" s="634"/>
      <c r="DR37" s="634"/>
      <c r="DS37" s="634"/>
      <c r="DT37" s="634"/>
      <c r="DU37" s="634"/>
      <c r="DV37" s="635"/>
      <c r="DW37" s="624">
        <v>7.8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114635</v>
      </c>
      <c r="S38" s="622"/>
      <c r="T38" s="622"/>
      <c r="U38" s="622"/>
      <c r="V38" s="622"/>
      <c r="W38" s="622"/>
      <c r="X38" s="622"/>
      <c r="Y38" s="623"/>
      <c r="Z38" s="659">
        <v>4.5999999999999996</v>
      </c>
      <c r="AA38" s="659"/>
      <c r="AB38" s="659"/>
      <c r="AC38" s="659"/>
      <c r="AD38" s="660" t="s">
        <v>123</v>
      </c>
      <c r="AE38" s="660"/>
      <c r="AF38" s="660"/>
      <c r="AG38" s="660"/>
      <c r="AH38" s="660"/>
      <c r="AI38" s="660"/>
      <c r="AJ38" s="660"/>
      <c r="AK38" s="660"/>
      <c r="AL38" s="624" t="s">
        <v>123</v>
      </c>
      <c r="AM38" s="625"/>
      <c r="AN38" s="625"/>
      <c r="AO38" s="661"/>
      <c r="AQ38" s="654" t="s">
        <v>323</v>
      </c>
      <c r="AR38" s="655"/>
      <c r="AS38" s="655"/>
      <c r="AT38" s="655"/>
      <c r="AU38" s="655"/>
      <c r="AV38" s="655"/>
      <c r="AW38" s="655"/>
      <c r="AX38" s="655"/>
      <c r="AY38" s="656"/>
      <c r="AZ38" s="621">
        <v>34251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146612</v>
      </c>
      <c r="CS38" s="622"/>
      <c r="CT38" s="622"/>
      <c r="CU38" s="622"/>
      <c r="CV38" s="622"/>
      <c r="CW38" s="622"/>
      <c r="CX38" s="622"/>
      <c r="CY38" s="623"/>
      <c r="CZ38" s="624">
        <v>6</v>
      </c>
      <c r="DA38" s="636"/>
      <c r="DB38" s="636"/>
      <c r="DC38" s="637"/>
      <c r="DD38" s="627">
        <v>137023</v>
      </c>
      <c r="DE38" s="622"/>
      <c r="DF38" s="622"/>
      <c r="DG38" s="622"/>
      <c r="DH38" s="622"/>
      <c r="DI38" s="622"/>
      <c r="DJ38" s="622"/>
      <c r="DK38" s="623"/>
      <c r="DL38" s="627">
        <v>133528</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327</v>
      </c>
      <c r="AR39" s="655"/>
      <c r="AS39" s="655"/>
      <c r="AT39" s="655"/>
      <c r="AU39" s="655"/>
      <c r="AV39" s="655"/>
      <c r="AW39" s="655"/>
      <c r="AX39" s="655"/>
      <c r="AY39" s="656"/>
      <c r="AZ39" s="621" t="s">
        <v>123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67178</v>
      </c>
      <c r="CS39" s="634"/>
      <c r="CT39" s="634"/>
      <c r="CU39" s="634"/>
      <c r="CV39" s="634"/>
      <c r="CW39" s="634"/>
      <c r="CX39" s="634"/>
      <c r="CY39" s="635"/>
      <c r="CZ39" s="624">
        <v>2.8</v>
      </c>
      <c r="DA39" s="636"/>
      <c r="DB39" s="636"/>
      <c r="DC39" s="637"/>
      <c r="DD39" s="627">
        <v>18941</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2335</v>
      </c>
      <c r="S40" s="622"/>
      <c r="T40" s="622"/>
      <c r="U40" s="622"/>
      <c r="V40" s="622"/>
      <c r="W40" s="622"/>
      <c r="X40" s="622"/>
      <c r="Y40" s="623"/>
      <c r="Z40" s="659">
        <v>0.1</v>
      </c>
      <c r="AA40" s="659"/>
      <c r="AB40" s="659"/>
      <c r="AC40" s="659"/>
      <c r="AD40" s="660" t="s">
        <v>123</v>
      </c>
      <c r="AE40" s="660"/>
      <c r="AF40" s="660"/>
      <c r="AG40" s="660"/>
      <c r="AH40" s="660"/>
      <c r="AI40" s="660"/>
      <c r="AJ40" s="660"/>
      <c r="AK40" s="660"/>
      <c r="AL40" s="624" t="s">
        <v>123</v>
      </c>
      <c r="AM40" s="625"/>
      <c r="AN40" s="625"/>
      <c r="AO40" s="661"/>
      <c r="AQ40" s="654" t="s">
        <v>331</v>
      </c>
      <c r="AR40" s="655"/>
      <c r="AS40" s="655"/>
      <c r="AT40" s="655"/>
      <c r="AU40" s="655"/>
      <c r="AV40" s="655"/>
      <c r="AW40" s="655"/>
      <c r="AX40" s="655"/>
      <c r="AY40" s="656"/>
      <c r="AZ40" s="621" t="s">
        <v>123</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97780</v>
      </c>
      <c r="CS40" s="622"/>
      <c r="CT40" s="622"/>
      <c r="CU40" s="622"/>
      <c r="CV40" s="622"/>
      <c r="CW40" s="622"/>
      <c r="CX40" s="622"/>
      <c r="CY40" s="623"/>
      <c r="CZ40" s="624">
        <v>4</v>
      </c>
      <c r="DA40" s="636"/>
      <c r="DB40" s="636"/>
      <c r="DC40" s="637"/>
      <c r="DD40" s="627">
        <v>97775</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2507275</v>
      </c>
      <c r="S41" s="646"/>
      <c r="T41" s="646"/>
      <c r="U41" s="646"/>
      <c r="V41" s="646"/>
      <c r="W41" s="646"/>
      <c r="X41" s="646"/>
      <c r="Y41" s="649"/>
      <c r="Z41" s="650">
        <v>100</v>
      </c>
      <c r="AA41" s="650"/>
      <c r="AB41" s="650"/>
      <c r="AC41" s="650"/>
      <c r="AD41" s="651">
        <v>1432240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64852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7</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81760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323575</v>
      </c>
      <c r="CS42" s="634"/>
      <c r="CT42" s="634"/>
      <c r="CU42" s="634"/>
      <c r="CV42" s="634"/>
      <c r="CW42" s="634"/>
      <c r="CX42" s="634"/>
      <c r="CY42" s="635"/>
      <c r="CZ42" s="624">
        <v>13.3</v>
      </c>
      <c r="DA42" s="636"/>
      <c r="DB42" s="636"/>
      <c r="DC42" s="637"/>
      <c r="DD42" s="627">
        <v>89028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5047</v>
      </c>
      <c r="CS43" s="634"/>
      <c r="CT43" s="634"/>
      <c r="CU43" s="634"/>
      <c r="CV43" s="634"/>
      <c r="CW43" s="634"/>
      <c r="CX43" s="634"/>
      <c r="CY43" s="635"/>
      <c r="CZ43" s="624">
        <v>0.2</v>
      </c>
      <c r="DA43" s="636"/>
      <c r="DB43" s="636"/>
      <c r="DC43" s="637"/>
      <c r="DD43" s="627">
        <v>4099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284686</v>
      </c>
      <c r="CS44" s="622"/>
      <c r="CT44" s="622"/>
      <c r="CU44" s="622"/>
      <c r="CV44" s="622"/>
      <c r="CW44" s="622"/>
      <c r="CX44" s="622"/>
      <c r="CY44" s="623"/>
      <c r="CZ44" s="624">
        <v>11.7</v>
      </c>
      <c r="DA44" s="625"/>
      <c r="DB44" s="625"/>
      <c r="DC44" s="626"/>
      <c r="DD44" s="627">
        <v>75734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194334</v>
      </c>
      <c r="CS45" s="634"/>
      <c r="CT45" s="634"/>
      <c r="CU45" s="634"/>
      <c r="CV45" s="634"/>
      <c r="CW45" s="634"/>
      <c r="CX45" s="634"/>
      <c r="CY45" s="635"/>
      <c r="CZ45" s="624">
        <v>8</v>
      </c>
      <c r="DA45" s="636"/>
      <c r="DB45" s="636"/>
      <c r="DC45" s="637"/>
      <c r="DD45" s="627">
        <v>28029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84046</v>
      </c>
      <c r="CS46" s="622"/>
      <c r="CT46" s="622"/>
      <c r="CU46" s="622"/>
      <c r="CV46" s="622"/>
      <c r="CW46" s="622"/>
      <c r="CX46" s="622"/>
      <c r="CY46" s="623"/>
      <c r="CZ46" s="624">
        <v>3.4</v>
      </c>
      <c r="DA46" s="625"/>
      <c r="DB46" s="625"/>
      <c r="DC46" s="626"/>
      <c r="DD46" s="627">
        <v>44783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38889</v>
      </c>
      <c r="CS47" s="634"/>
      <c r="CT47" s="634"/>
      <c r="CU47" s="634"/>
      <c r="CV47" s="634"/>
      <c r="CW47" s="634"/>
      <c r="CX47" s="634"/>
      <c r="CY47" s="635"/>
      <c r="CZ47" s="624">
        <v>1.6</v>
      </c>
      <c r="DA47" s="636"/>
      <c r="DB47" s="636"/>
      <c r="DC47" s="637"/>
      <c r="DD47" s="627">
        <v>13294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2436781</v>
      </c>
      <c r="CS49" s="606"/>
      <c r="CT49" s="606"/>
      <c r="CU49" s="606"/>
      <c r="CV49" s="606"/>
      <c r="CW49" s="606"/>
      <c r="CX49" s="606"/>
      <c r="CY49" s="607"/>
      <c r="CZ49" s="608">
        <v>100</v>
      </c>
      <c r="DA49" s="609"/>
      <c r="DB49" s="609"/>
      <c r="DC49" s="610"/>
      <c r="DD49" s="611">
        <v>1776809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tc29ZQzlT6JffoPpbZIQLr+b38nUeQRsCZpsWKJjMjsPkusCSXXmdzQNj9Hk32J7qKuKM+dy9soUDTAijL16Q==" saltValue="sjJSWieuT7dJVu/u7ekT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2507</v>
      </c>
      <c r="R7" s="1103"/>
      <c r="S7" s="1103"/>
      <c r="T7" s="1103"/>
      <c r="U7" s="1103"/>
      <c r="V7" s="1103">
        <v>2437</v>
      </c>
      <c r="W7" s="1103"/>
      <c r="X7" s="1103"/>
      <c r="Y7" s="1103"/>
      <c r="Z7" s="1103"/>
      <c r="AA7" s="1103">
        <v>70</v>
      </c>
      <c r="AB7" s="1103"/>
      <c r="AC7" s="1103"/>
      <c r="AD7" s="1103"/>
      <c r="AE7" s="1104"/>
      <c r="AF7" s="1105">
        <v>51</v>
      </c>
      <c r="AG7" s="1106"/>
      <c r="AH7" s="1106"/>
      <c r="AI7" s="1106"/>
      <c r="AJ7" s="1107"/>
      <c r="AK7" s="1108">
        <v>210</v>
      </c>
      <c r="AL7" s="1109"/>
      <c r="AM7" s="1109"/>
      <c r="AN7" s="1109"/>
      <c r="AO7" s="1109"/>
      <c r="AP7" s="1109">
        <v>2511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-2</v>
      </c>
      <c r="CI7" s="1097"/>
      <c r="CJ7" s="1097"/>
      <c r="CK7" s="1097"/>
      <c r="CL7" s="1098"/>
      <c r="CM7" s="1096">
        <v>38</v>
      </c>
      <c r="CN7" s="1097"/>
      <c r="CO7" s="1097"/>
      <c r="CP7" s="1097"/>
      <c r="CQ7" s="1098"/>
      <c r="CR7" s="1096">
        <v>5</v>
      </c>
      <c r="CS7" s="1097"/>
      <c r="CT7" s="1097"/>
      <c r="CU7" s="1097"/>
      <c r="CV7" s="1098"/>
      <c r="CW7" s="1096" t="s">
        <v>562</v>
      </c>
      <c r="CX7" s="1097"/>
      <c r="CY7" s="1097"/>
      <c r="CZ7" s="1097"/>
      <c r="DA7" s="1098"/>
      <c r="DB7" s="1096">
        <v>144</v>
      </c>
      <c r="DC7" s="1097"/>
      <c r="DD7" s="1097"/>
      <c r="DE7" s="1097"/>
      <c r="DF7" s="1098"/>
      <c r="DG7" s="1096" t="s">
        <v>562</v>
      </c>
      <c r="DH7" s="1097"/>
      <c r="DI7" s="1097"/>
      <c r="DJ7" s="1097"/>
      <c r="DK7" s="1098"/>
      <c r="DL7" s="1096" t="s">
        <v>562</v>
      </c>
      <c r="DM7" s="1097"/>
      <c r="DN7" s="1097"/>
      <c r="DO7" s="1097"/>
      <c r="DP7" s="1098"/>
      <c r="DQ7" s="1096" t="s">
        <v>562</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v>0</v>
      </c>
      <c r="AB8" s="1039"/>
      <c r="AC8" s="1039"/>
      <c r="AD8" s="1039"/>
      <c r="AE8" s="1040"/>
      <c r="AF8" s="1035" t="s">
        <v>123</v>
      </c>
      <c r="AG8" s="1036"/>
      <c r="AH8" s="1036"/>
      <c r="AI8" s="1036"/>
      <c r="AJ8" s="1037"/>
      <c r="AK8" s="1080">
        <v>0</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-45</v>
      </c>
      <c r="CI8" s="990"/>
      <c r="CJ8" s="990"/>
      <c r="CK8" s="990"/>
      <c r="CL8" s="991"/>
      <c r="CM8" s="989">
        <v>401</v>
      </c>
      <c r="CN8" s="990"/>
      <c r="CO8" s="990"/>
      <c r="CP8" s="990"/>
      <c r="CQ8" s="991"/>
      <c r="CR8" s="989">
        <v>10</v>
      </c>
      <c r="CS8" s="990"/>
      <c r="CT8" s="990"/>
      <c r="CU8" s="990"/>
      <c r="CV8" s="991"/>
      <c r="CW8" s="989">
        <v>23</v>
      </c>
      <c r="CX8" s="990"/>
      <c r="CY8" s="990"/>
      <c r="CZ8" s="990"/>
      <c r="DA8" s="991"/>
      <c r="DB8" s="989">
        <v>129</v>
      </c>
      <c r="DC8" s="990"/>
      <c r="DD8" s="990"/>
      <c r="DE8" s="990"/>
      <c r="DF8" s="991"/>
      <c r="DG8" s="989" t="s">
        <v>562</v>
      </c>
      <c r="DH8" s="990"/>
      <c r="DI8" s="990"/>
      <c r="DJ8" s="990"/>
      <c r="DK8" s="991"/>
      <c r="DL8" s="989" t="s">
        <v>562</v>
      </c>
      <c r="DM8" s="990"/>
      <c r="DN8" s="990"/>
      <c r="DO8" s="990"/>
      <c r="DP8" s="991"/>
      <c r="DQ8" s="989" t="s">
        <v>562</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2507</v>
      </c>
      <c r="R23" s="1061"/>
      <c r="S23" s="1061"/>
      <c r="T23" s="1061"/>
      <c r="U23" s="1061"/>
      <c r="V23" s="1061">
        <v>2437</v>
      </c>
      <c r="W23" s="1061"/>
      <c r="X23" s="1061"/>
      <c r="Y23" s="1061"/>
      <c r="Z23" s="1061"/>
      <c r="AA23" s="1061">
        <v>70</v>
      </c>
      <c r="AB23" s="1061"/>
      <c r="AC23" s="1061"/>
      <c r="AD23" s="1061"/>
      <c r="AE23" s="1068"/>
      <c r="AF23" s="1069">
        <v>51</v>
      </c>
      <c r="AG23" s="1061"/>
      <c r="AH23" s="1061"/>
      <c r="AI23" s="1061"/>
      <c r="AJ23" s="1070"/>
      <c r="AK23" s="1071"/>
      <c r="AL23" s="1072"/>
      <c r="AM23" s="1072"/>
      <c r="AN23" s="1072"/>
      <c r="AO23" s="1072"/>
      <c r="AP23" s="1061">
        <v>2511</v>
      </c>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239</v>
      </c>
      <c r="R28" s="1051"/>
      <c r="S28" s="1051"/>
      <c r="T28" s="1051"/>
      <c r="U28" s="1051"/>
      <c r="V28" s="1051">
        <v>239</v>
      </c>
      <c r="W28" s="1051"/>
      <c r="X28" s="1051"/>
      <c r="Y28" s="1051"/>
      <c r="Z28" s="1051"/>
      <c r="AA28" s="1051" t="s">
        <v>562</v>
      </c>
      <c r="AB28" s="1051"/>
      <c r="AC28" s="1051"/>
      <c r="AD28" s="1051"/>
      <c r="AE28" s="1052"/>
      <c r="AF28" s="1053" t="s">
        <v>123</v>
      </c>
      <c r="AG28" s="1051"/>
      <c r="AH28" s="1051"/>
      <c r="AI28" s="1051"/>
      <c r="AJ28" s="1054"/>
      <c r="AK28" s="1042">
        <v>58</v>
      </c>
      <c r="AL28" s="1043"/>
      <c r="AM28" s="1043"/>
      <c r="AN28" s="1043"/>
      <c r="AO28" s="1043"/>
      <c r="AP28" s="1043" t="s">
        <v>562</v>
      </c>
      <c r="AQ28" s="1043"/>
      <c r="AR28" s="1043"/>
      <c r="AS28" s="1043"/>
      <c r="AT28" s="1043"/>
      <c r="AU28" s="1043" t="s">
        <v>562</v>
      </c>
      <c r="AV28" s="1043"/>
      <c r="AW28" s="1043"/>
      <c r="AX28" s="1043"/>
      <c r="AY28" s="1043"/>
      <c r="AZ28" s="1044" t="s">
        <v>562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37</v>
      </c>
      <c r="R29" s="1039"/>
      <c r="S29" s="1039"/>
      <c r="T29" s="1039"/>
      <c r="U29" s="1039"/>
      <c r="V29" s="1039">
        <v>37</v>
      </c>
      <c r="W29" s="1039"/>
      <c r="X29" s="1039"/>
      <c r="Y29" s="1039"/>
      <c r="Z29" s="1039"/>
      <c r="AA29" s="1039" t="s">
        <v>562</v>
      </c>
      <c r="AB29" s="1039"/>
      <c r="AC29" s="1039"/>
      <c r="AD29" s="1039"/>
      <c r="AE29" s="1040"/>
      <c r="AF29" s="1035" t="s">
        <v>123</v>
      </c>
      <c r="AG29" s="1036"/>
      <c r="AH29" s="1036"/>
      <c r="AI29" s="1036"/>
      <c r="AJ29" s="1037"/>
      <c r="AK29" s="980">
        <v>14</v>
      </c>
      <c r="AL29" s="971"/>
      <c r="AM29" s="971"/>
      <c r="AN29" s="971"/>
      <c r="AO29" s="971"/>
      <c r="AP29" s="971">
        <v>4</v>
      </c>
      <c r="AQ29" s="971"/>
      <c r="AR29" s="971"/>
      <c r="AS29" s="971"/>
      <c r="AT29" s="971"/>
      <c r="AU29" s="971" t="s">
        <v>562</v>
      </c>
      <c r="AV29" s="971"/>
      <c r="AW29" s="971"/>
      <c r="AX29" s="971"/>
      <c r="AY29" s="971"/>
      <c r="AZ29" s="1041" t="s">
        <v>562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263</v>
      </c>
      <c r="R30" s="1039"/>
      <c r="S30" s="1039"/>
      <c r="T30" s="1039"/>
      <c r="U30" s="1039"/>
      <c r="V30" s="1039">
        <v>259</v>
      </c>
      <c r="W30" s="1039"/>
      <c r="X30" s="1039"/>
      <c r="Y30" s="1039"/>
      <c r="Z30" s="1039"/>
      <c r="AA30" s="1039">
        <v>4</v>
      </c>
      <c r="AB30" s="1039"/>
      <c r="AC30" s="1039"/>
      <c r="AD30" s="1039"/>
      <c r="AE30" s="1040"/>
      <c r="AF30" s="1035">
        <v>4</v>
      </c>
      <c r="AG30" s="1036"/>
      <c r="AH30" s="1036"/>
      <c r="AI30" s="1036"/>
      <c r="AJ30" s="1037"/>
      <c r="AK30" s="980">
        <v>41</v>
      </c>
      <c r="AL30" s="971"/>
      <c r="AM30" s="971"/>
      <c r="AN30" s="971"/>
      <c r="AO30" s="971"/>
      <c r="AP30" s="971" t="s">
        <v>562</v>
      </c>
      <c r="AQ30" s="971"/>
      <c r="AR30" s="971"/>
      <c r="AS30" s="971"/>
      <c r="AT30" s="971"/>
      <c r="AU30" s="971" t="s">
        <v>562</v>
      </c>
      <c r="AV30" s="971"/>
      <c r="AW30" s="971"/>
      <c r="AX30" s="971"/>
      <c r="AY30" s="971"/>
      <c r="AZ30" s="1041" t="s">
        <v>562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35</v>
      </c>
      <c r="R31" s="1039"/>
      <c r="S31" s="1039"/>
      <c r="T31" s="1039"/>
      <c r="U31" s="1039"/>
      <c r="V31" s="1039">
        <v>34</v>
      </c>
      <c r="W31" s="1039"/>
      <c r="X31" s="1039"/>
      <c r="Y31" s="1039"/>
      <c r="Z31" s="1039"/>
      <c r="AA31" s="1039">
        <v>1</v>
      </c>
      <c r="AB31" s="1039"/>
      <c r="AC31" s="1039"/>
      <c r="AD31" s="1039"/>
      <c r="AE31" s="1040"/>
      <c r="AF31" s="1035">
        <v>1</v>
      </c>
      <c r="AG31" s="1036"/>
      <c r="AH31" s="1036"/>
      <c r="AI31" s="1036"/>
      <c r="AJ31" s="1037"/>
      <c r="AK31" s="980">
        <v>12</v>
      </c>
      <c r="AL31" s="971"/>
      <c r="AM31" s="971"/>
      <c r="AN31" s="971"/>
      <c r="AO31" s="971"/>
      <c r="AP31" s="971" t="s">
        <v>562</v>
      </c>
      <c r="AQ31" s="971"/>
      <c r="AR31" s="971"/>
      <c r="AS31" s="971"/>
      <c r="AT31" s="971"/>
      <c r="AU31" s="971" t="s">
        <v>562</v>
      </c>
      <c r="AV31" s="971"/>
      <c r="AW31" s="971"/>
      <c r="AX31" s="971"/>
      <c r="AY31" s="971"/>
      <c r="AZ31" s="1041" t="s">
        <v>562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273</v>
      </c>
      <c r="R32" s="1039"/>
      <c r="S32" s="1039"/>
      <c r="T32" s="1039"/>
      <c r="U32" s="1039"/>
      <c r="V32" s="1039">
        <v>218</v>
      </c>
      <c r="W32" s="1039"/>
      <c r="X32" s="1039"/>
      <c r="Y32" s="1039"/>
      <c r="Z32" s="1039"/>
      <c r="AA32" s="1039">
        <v>55</v>
      </c>
      <c r="AB32" s="1039"/>
      <c r="AC32" s="1039"/>
      <c r="AD32" s="1039"/>
      <c r="AE32" s="1040"/>
      <c r="AF32" s="1035">
        <v>91</v>
      </c>
      <c r="AG32" s="1036"/>
      <c r="AH32" s="1036"/>
      <c r="AI32" s="1036"/>
      <c r="AJ32" s="1037"/>
      <c r="AK32" s="980">
        <v>48</v>
      </c>
      <c r="AL32" s="971"/>
      <c r="AM32" s="971"/>
      <c r="AN32" s="971"/>
      <c r="AO32" s="971"/>
      <c r="AP32" s="971">
        <v>399</v>
      </c>
      <c r="AQ32" s="971"/>
      <c r="AR32" s="971"/>
      <c r="AS32" s="971"/>
      <c r="AT32" s="971"/>
      <c r="AU32" s="971">
        <v>381</v>
      </c>
      <c r="AV32" s="971"/>
      <c r="AW32" s="971"/>
      <c r="AX32" s="971"/>
      <c r="AY32" s="971"/>
      <c r="AZ32" s="1041" t="s">
        <v>562</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58</v>
      </c>
      <c r="R33" s="1039"/>
      <c r="S33" s="1039"/>
      <c r="T33" s="1039"/>
      <c r="U33" s="1039"/>
      <c r="V33" s="1039">
        <v>64</v>
      </c>
      <c r="W33" s="1039"/>
      <c r="X33" s="1039"/>
      <c r="Y33" s="1039"/>
      <c r="Z33" s="1039"/>
      <c r="AA33" s="1039">
        <v>-6</v>
      </c>
      <c r="AB33" s="1039"/>
      <c r="AC33" s="1039"/>
      <c r="AD33" s="1039"/>
      <c r="AE33" s="1040"/>
      <c r="AF33" s="1035">
        <v>18</v>
      </c>
      <c r="AG33" s="1036"/>
      <c r="AH33" s="1036"/>
      <c r="AI33" s="1036"/>
      <c r="AJ33" s="1037"/>
      <c r="AK33" s="980">
        <v>24</v>
      </c>
      <c r="AL33" s="971"/>
      <c r="AM33" s="971"/>
      <c r="AN33" s="971"/>
      <c r="AO33" s="971"/>
      <c r="AP33" s="971">
        <v>107</v>
      </c>
      <c r="AQ33" s="971"/>
      <c r="AR33" s="971"/>
      <c r="AS33" s="971"/>
      <c r="AT33" s="971"/>
      <c r="AU33" s="971">
        <v>101</v>
      </c>
      <c r="AV33" s="971"/>
      <c r="AW33" s="971"/>
      <c r="AX33" s="971"/>
      <c r="AY33" s="971"/>
      <c r="AZ33" s="1041" t="s">
        <v>562</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48</v>
      </c>
      <c r="R34" s="1039"/>
      <c r="S34" s="1039"/>
      <c r="T34" s="1039"/>
      <c r="U34" s="1039"/>
      <c r="V34" s="1039">
        <v>48</v>
      </c>
      <c r="W34" s="1039"/>
      <c r="X34" s="1039"/>
      <c r="Y34" s="1039"/>
      <c r="Z34" s="1039"/>
      <c r="AA34" s="1039" t="s">
        <v>562</v>
      </c>
      <c r="AB34" s="1039"/>
      <c r="AC34" s="1039"/>
      <c r="AD34" s="1039"/>
      <c r="AE34" s="1040"/>
      <c r="AF34" s="1035" t="s">
        <v>123</v>
      </c>
      <c r="AG34" s="1036"/>
      <c r="AH34" s="1036"/>
      <c r="AI34" s="1036"/>
      <c r="AJ34" s="1037"/>
      <c r="AK34" s="980" t="s">
        <v>562</v>
      </c>
      <c r="AL34" s="971"/>
      <c r="AM34" s="971"/>
      <c r="AN34" s="971"/>
      <c r="AO34" s="971"/>
      <c r="AP34" s="971" t="s">
        <v>562</v>
      </c>
      <c r="AQ34" s="971"/>
      <c r="AR34" s="971"/>
      <c r="AS34" s="971"/>
      <c r="AT34" s="971"/>
      <c r="AU34" s="971" t="s">
        <v>562</v>
      </c>
      <c r="AV34" s="971"/>
      <c r="AW34" s="971"/>
      <c r="AX34" s="971"/>
      <c r="AY34" s="971"/>
      <c r="AZ34" s="1041" t="s">
        <v>562</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112</v>
      </c>
      <c r="AG63" s="959"/>
      <c r="AH63" s="959"/>
      <c r="AI63" s="959"/>
      <c r="AJ63" s="1022"/>
      <c r="AK63" s="1023"/>
      <c r="AL63" s="963"/>
      <c r="AM63" s="963"/>
      <c r="AN63" s="963"/>
      <c r="AO63" s="963"/>
      <c r="AP63" s="959">
        <v>510</v>
      </c>
      <c r="AQ63" s="959"/>
      <c r="AR63" s="959"/>
      <c r="AS63" s="959"/>
      <c r="AT63" s="959"/>
      <c r="AU63" s="959">
        <v>482</v>
      </c>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1657</v>
      </c>
      <c r="R68" s="982"/>
      <c r="S68" s="982"/>
      <c r="T68" s="982"/>
      <c r="U68" s="982"/>
      <c r="V68" s="982">
        <v>1657</v>
      </c>
      <c r="W68" s="982"/>
      <c r="X68" s="982"/>
      <c r="Y68" s="982"/>
      <c r="Z68" s="982"/>
      <c r="AA68" s="982" t="s">
        <v>562</v>
      </c>
      <c r="AB68" s="982"/>
      <c r="AC68" s="982"/>
      <c r="AD68" s="982"/>
      <c r="AE68" s="982"/>
      <c r="AF68" s="982" t="s">
        <v>562</v>
      </c>
      <c r="AG68" s="982"/>
      <c r="AH68" s="982"/>
      <c r="AI68" s="982"/>
      <c r="AJ68" s="982"/>
      <c r="AK68" s="982" t="s">
        <v>562</v>
      </c>
      <c r="AL68" s="982"/>
      <c r="AM68" s="982"/>
      <c r="AN68" s="982"/>
      <c r="AO68" s="982"/>
      <c r="AP68" s="982" t="s">
        <v>562</v>
      </c>
      <c r="AQ68" s="982"/>
      <c r="AR68" s="982"/>
      <c r="AS68" s="982"/>
      <c r="AT68" s="982"/>
      <c r="AU68" s="982" t="s">
        <v>562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15</v>
      </c>
      <c r="R69" s="971"/>
      <c r="S69" s="971"/>
      <c r="T69" s="971"/>
      <c r="U69" s="971"/>
      <c r="V69" s="971">
        <v>8</v>
      </c>
      <c r="W69" s="971"/>
      <c r="X69" s="971"/>
      <c r="Y69" s="971"/>
      <c r="Z69" s="971"/>
      <c r="AA69" s="971">
        <v>7</v>
      </c>
      <c r="AB69" s="971"/>
      <c r="AC69" s="971"/>
      <c r="AD69" s="971"/>
      <c r="AE69" s="971"/>
      <c r="AF69" s="971">
        <v>7</v>
      </c>
      <c r="AG69" s="971"/>
      <c r="AH69" s="971"/>
      <c r="AI69" s="971"/>
      <c r="AJ69" s="971"/>
      <c r="AK69" s="971" t="s">
        <v>562</v>
      </c>
      <c r="AL69" s="971"/>
      <c r="AM69" s="971"/>
      <c r="AN69" s="971"/>
      <c r="AO69" s="971"/>
      <c r="AP69" s="971" t="s">
        <v>562</v>
      </c>
      <c r="AQ69" s="971"/>
      <c r="AR69" s="971"/>
      <c r="AS69" s="971"/>
      <c r="AT69" s="971"/>
      <c r="AU69" s="971" t="s">
        <v>562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54</v>
      </c>
      <c r="R70" s="971"/>
      <c r="S70" s="971"/>
      <c r="T70" s="971"/>
      <c r="U70" s="971"/>
      <c r="V70" s="971">
        <v>54</v>
      </c>
      <c r="W70" s="971"/>
      <c r="X70" s="971"/>
      <c r="Y70" s="971"/>
      <c r="Z70" s="971"/>
      <c r="AA70" s="971" t="s">
        <v>562</v>
      </c>
      <c r="AB70" s="971"/>
      <c r="AC70" s="971"/>
      <c r="AD70" s="971"/>
      <c r="AE70" s="971"/>
      <c r="AF70" s="971" t="s">
        <v>562</v>
      </c>
      <c r="AG70" s="971"/>
      <c r="AH70" s="971"/>
      <c r="AI70" s="971"/>
      <c r="AJ70" s="971"/>
      <c r="AK70" s="971" t="s">
        <v>562</v>
      </c>
      <c r="AL70" s="971"/>
      <c r="AM70" s="971"/>
      <c r="AN70" s="971"/>
      <c r="AO70" s="971"/>
      <c r="AP70" s="971" t="s">
        <v>562</v>
      </c>
      <c r="AQ70" s="971"/>
      <c r="AR70" s="971"/>
      <c r="AS70" s="971"/>
      <c r="AT70" s="971"/>
      <c r="AU70" s="971" t="s">
        <v>562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837</v>
      </c>
      <c r="R71" s="971"/>
      <c r="S71" s="971"/>
      <c r="T71" s="971"/>
      <c r="U71" s="971"/>
      <c r="V71" s="971">
        <v>837</v>
      </c>
      <c r="W71" s="971"/>
      <c r="X71" s="971"/>
      <c r="Y71" s="971"/>
      <c r="Z71" s="971"/>
      <c r="AA71" s="971">
        <v>0</v>
      </c>
      <c r="AB71" s="971"/>
      <c r="AC71" s="971"/>
      <c r="AD71" s="971"/>
      <c r="AE71" s="971"/>
      <c r="AF71" s="971" t="s">
        <v>562</v>
      </c>
      <c r="AG71" s="971"/>
      <c r="AH71" s="971"/>
      <c r="AI71" s="971"/>
      <c r="AJ71" s="971"/>
      <c r="AK71" s="971" t="s">
        <v>562</v>
      </c>
      <c r="AL71" s="971"/>
      <c r="AM71" s="971"/>
      <c r="AN71" s="971"/>
      <c r="AO71" s="971"/>
      <c r="AP71" s="971" t="s">
        <v>562</v>
      </c>
      <c r="AQ71" s="971"/>
      <c r="AR71" s="971"/>
      <c r="AS71" s="971"/>
      <c r="AT71" s="971"/>
      <c r="AU71" s="971" t="s">
        <v>562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4171</v>
      </c>
      <c r="R72" s="971"/>
      <c r="S72" s="971"/>
      <c r="T72" s="971"/>
      <c r="U72" s="971"/>
      <c r="V72" s="971">
        <v>3764</v>
      </c>
      <c r="W72" s="971"/>
      <c r="X72" s="971"/>
      <c r="Y72" s="971"/>
      <c r="Z72" s="971"/>
      <c r="AA72" s="971">
        <v>407</v>
      </c>
      <c r="AB72" s="971"/>
      <c r="AC72" s="971"/>
      <c r="AD72" s="971"/>
      <c r="AE72" s="971"/>
      <c r="AF72" s="971">
        <v>407</v>
      </c>
      <c r="AG72" s="971"/>
      <c r="AH72" s="971"/>
      <c r="AI72" s="971"/>
      <c r="AJ72" s="971"/>
      <c r="AK72" s="971">
        <v>2</v>
      </c>
      <c r="AL72" s="971"/>
      <c r="AM72" s="971"/>
      <c r="AN72" s="971"/>
      <c r="AO72" s="971"/>
      <c r="AP72" s="971" t="s">
        <v>562</v>
      </c>
      <c r="AQ72" s="971"/>
      <c r="AR72" s="971"/>
      <c r="AS72" s="971"/>
      <c r="AT72" s="971"/>
      <c r="AU72" s="971" t="s">
        <v>562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7</v>
      </c>
      <c r="R73" s="971"/>
      <c r="S73" s="971"/>
      <c r="T73" s="971"/>
      <c r="U73" s="971"/>
      <c r="V73" s="971">
        <v>7</v>
      </c>
      <c r="W73" s="971"/>
      <c r="X73" s="971"/>
      <c r="Y73" s="971"/>
      <c r="Z73" s="971"/>
      <c r="AA73" s="971">
        <v>0</v>
      </c>
      <c r="AB73" s="971"/>
      <c r="AC73" s="971"/>
      <c r="AD73" s="971"/>
      <c r="AE73" s="971"/>
      <c r="AF73" s="971">
        <v>0</v>
      </c>
      <c r="AG73" s="971"/>
      <c r="AH73" s="971"/>
      <c r="AI73" s="971"/>
      <c r="AJ73" s="971"/>
      <c r="AK73" s="971" t="s">
        <v>562</v>
      </c>
      <c r="AL73" s="971"/>
      <c r="AM73" s="971"/>
      <c r="AN73" s="971"/>
      <c r="AO73" s="971"/>
      <c r="AP73" s="971" t="s">
        <v>562</v>
      </c>
      <c r="AQ73" s="971"/>
      <c r="AR73" s="971"/>
      <c r="AS73" s="971"/>
      <c r="AT73" s="971"/>
      <c r="AU73" s="971" t="s">
        <v>562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59</v>
      </c>
      <c r="R74" s="971"/>
      <c r="S74" s="971"/>
      <c r="T74" s="971"/>
      <c r="U74" s="971"/>
      <c r="V74" s="971">
        <v>48</v>
      </c>
      <c r="W74" s="971"/>
      <c r="X74" s="971"/>
      <c r="Y74" s="971"/>
      <c r="Z74" s="971"/>
      <c r="AA74" s="971">
        <v>11</v>
      </c>
      <c r="AB74" s="971"/>
      <c r="AC74" s="971"/>
      <c r="AD74" s="971"/>
      <c r="AE74" s="971"/>
      <c r="AF74" s="971">
        <v>11</v>
      </c>
      <c r="AG74" s="971"/>
      <c r="AH74" s="971"/>
      <c r="AI74" s="971"/>
      <c r="AJ74" s="971"/>
      <c r="AK74" s="971" t="s">
        <v>562</v>
      </c>
      <c r="AL74" s="971"/>
      <c r="AM74" s="971"/>
      <c r="AN74" s="971"/>
      <c r="AO74" s="971"/>
      <c r="AP74" s="971" t="s">
        <v>562</v>
      </c>
      <c r="AQ74" s="971"/>
      <c r="AR74" s="971"/>
      <c r="AS74" s="971"/>
      <c r="AT74" s="971"/>
      <c r="AU74" s="971" t="s">
        <v>562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558</v>
      </c>
      <c r="C75" s="975"/>
      <c r="D75" s="975"/>
      <c r="E75" s="975"/>
      <c r="F75" s="975"/>
      <c r="G75" s="975"/>
      <c r="H75" s="975"/>
      <c r="I75" s="975"/>
      <c r="J75" s="975"/>
      <c r="K75" s="975"/>
      <c r="L75" s="975"/>
      <c r="M75" s="975"/>
      <c r="N75" s="975"/>
      <c r="O75" s="975"/>
      <c r="P75" s="976"/>
      <c r="Q75" s="978">
        <v>155045</v>
      </c>
      <c r="R75" s="979"/>
      <c r="S75" s="979"/>
      <c r="T75" s="979"/>
      <c r="U75" s="980"/>
      <c r="V75" s="981">
        <v>151878</v>
      </c>
      <c r="W75" s="979"/>
      <c r="X75" s="979"/>
      <c r="Y75" s="979"/>
      <c r="Z75" s="980"/>
      <c r="AA75" s="981">
        <v>3167</v>
      </c>
      <c r="AB75" s="979"/>
      <c r="AC75" s="979"/>
      <c r="AD75" s="979"/>
      <c r="AE75" s="980"/>
      <c r="AF75" s="981">
        <v>3167</v>
      </c>
      <c r="AG75" s="979"/>
      <c r="AH75" s="979"/>
      <c r="AI75" s="979"/>
      <c r="AJ75" s="980"/>
      <c r="AK75" s="981" t="s">
        <v>562</v>
      </c>
      <c r="AL75" s="979"/>
      <c r="AM75" s="979"/>
      <c r="AN75" s="979"/>
      <c r="AO75" s="980"/>
      <c r="AP75" s="981" t="s">
        <v>562</v>
      </c>
      <c r="AQ75" s="979"/>
      <c r="AR75" s="979"/>
      <c r="AS75" s="979"/>
      <c r="AT75" s="980"/>
      <c r="AU75" s="981" t="s">
        <v>562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559</v>
      </c>
      <c r="C76" s="975"/>
      <c r="D76" s="975"/>
      <c r="E76" s="975"/>
      <c r="F76" s="975"/>
      <c r="G76" s="975"/>
      <c r="H76" s="975"/>
      <c r="I76" s="975"/>
      <c r="J76" s="975"/>
      <c r="K76" s="975"/>
      <c r="L76" s="975"/>
      <c r="M76" s="975"/>
      <c r="N76" s="975"/>
      <c r="O76" s="975"/>
      <c r="P76" s="976"/>
      <c r="Q76" s="978">
        <v>152</v>
      </c>
      <c r="R76" s="979"/>
      <c r="S76" s="979"/>
      <c r="T76" s="979"/>
      <c r="U76" s="980"/>
      <c r="V76" s="981">
        <v>143</v>
      </c>
      <c r="W76" s="979"/>
      <c r="X76" s="979"/>
      <c r="Y76" s="979"/>
      <c r="Z76" s="980"/>
      <c r="AA76" s="981">
        <v>9</v>
      </c>
      <c r="AB76" s="979"/>
      <c r="AC76" s="979"/>
      <c r="AD76" s="979"/>
      <c r="AE76" s="980"/>
      <c r="AF76" s="981">
        <v>9</v>
      </c>
      <c r="AG76" s="979"/>
      <c r="AH76" s="979"/>
      <c r="AI76" s="979"/>
      <c r="AJ76" s="980"/>
      <c r="AK76" s="981" t="s">
        <v>562</v>
      </c>
      <c r="AL76" s="979"/>
      <c r="AM76" s="979"/>
      <c r="AN76" s="979"/>
      <c r="AO76" s="980"/>
      <c r="AP76" s="981" t="s">
        <v>562</v>
      </c>
      <c r="AQ76" s="979"/>
      <c r="AR76" s="979"/>
      <c r="AS76" s="979"/>
      <c r="AT76" s="980"/>
      <c r="AU76" s="981" t="s">
        <v>562</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3601</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v>
      </c>
      <c r="CS102" s="953"/>
      <c r="CT102" s="953"/>
      <c r="CU102" s="953"/>
      <c r="CV102" s="954"/>
      <c r="CW102" s="952">
        <v>23</v>
      </c>
      <c r="CX102" s="953"/>
      <c r="CY102" s="953"/>
      <c r="CZ102" s="953"/>
      <c r="DA102" s="954"/>
      <c r="DB102" s="952">
        <v>273</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355357</v>
      </c>
      <c r="AB110" s="889"/>
      <c r="AC110" s="889"/>
      <c r="AD110" s="889"/>
      <c r="AE110" s="890"/>
      <c r="AF110" s="891">
        <v>382696</v>
      </c>
      <c r="AG110" s="889"/>
      <c r="AH110" s="889"/>
      <c r="AI110" s="889"/>
      <c r="AJ110" s="890"/>
      <c r="AK110" s="891">
        <v>384694</v>
      </c>
      <c r="AL110" s="889"/>
      <c r="AM110" s="889"/>
      <c r="AN110" s="889"/>
      <c r="AO110" s="890"/>
      <c r="AP110" s="892">
        <v>34</v>
      </c>
      <c r="AQ110" s="893"/>
      <c r="AR110" s="893"/>
      <c r="AS110" s="893"/>
      <c r="AT110" s="894"/>
      <c r="AU110" s="930" t="s">
        <v>70</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2959071</v>
      </c>
      <c r="BR110" s="842"/>
      <c r="BS110" s="842"/>
      <c r="BT110" s="842"/>
      <c r="BU110" s="842"/>
      <c r="BV110" s="842">
        <v>2776346</v>
      </c>
      <c r="BW110" s="842"/>
      <c r="BX110" s="842"/>
      <c r="BY110" s="842"/>
      <c r="BZ110" s="842"/>
      <c r="CA110" s="842">
        <v>2511215</v>
      </c>
      <c r="CB110" s="842"/>
      <c r="CC110" s="842"/>
      <c r="CD110" s="842"/>
      <c r="CE110" s="842"/>
      <c r="CF110" s="866">
        <v>221.9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15621</v>
      </c>
      <c r="BR111" s="817"/>
      <c r="BS111" s="817"/>
      <c r="BT111" s="817"/>
      <c r="BU111" s="817"/>
      <c r="BV111" s="817">
        <v>15621</v>
      </c>
      <c r="BW111" s="817"/>
      <c r="BX111" s="817"/>
      <c r="BY111" s="817"/>
      <c r="BZ111" s="817"/>
      <c r="CA111" s="817">
        <v>15621</v>
      </c>
      <c r="CB111" s="817"/>
      <c r="CC111" s="817"/>
      <c r="CD111" s="817"/>
      <c r="CE111" s="817"/>
      <c r="CF111" s="875">
        <v>1.4</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394021</v>
      </c>
      <c r="BR112" s="817"/>
      <c r="BS112" s="817"/>
      <c r="BT112" s="817"/>
      <c r="BU112" s="817"/>
      <c r="BV112" s="817">
        <v>435694</v>
      </c>
      <c r="BW112" s="817"/>
      <c r="BX112" s="817"/>
      <c r="BY112" s="817"/>
      <c r="BZ112" s="817"/>
      <c r="CA112" s="817">
        <v>481166</v>
      </c>
      <c r="CB112" s="817"/>
      <c r="CC112" s="817"/>
      <c r="CD112" s="817"/>
      <c r="CE112" s="817"/>
      <c r="CF112" s="875">
        <v>42.5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57099</v>
      </c>
      <c r="AB113" s="919"/>
      <c r="AC113" s="919"/>
      <c r="AD113" s="919"/>
      <c r="AE113" s="920"/>
      <c r="AF113" s="921">
        <v>56126</v>
      </c>
      <c r="AG113" s="919"/>
      <c r="AH113" s="919"/>
      <c r="AI113" s="919"/>
      <c r="AJ113" s="920"/>
      <c r="AK113" s="921">
        <v>63214</v>
      </c>
      <c r="AL113" s="919"/>
      <c r="AM113" s="919"/>
      <c r="AN113" s="919"/>
      <c r="AO113" s="920"/>
      <c r="AP113" s="922">
        <v>5.6</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635</v>
      </c>
      <c r="BR113" s="817"/>
      <c r="BS113" s="817"/>
      <c r="BT113" s="817"/>
      <c r="BU113" s="817"/>
      <c r="BV113" s="817" t="s">
        <v>123</v>
      </c>
      <c r="BW113" s="817"/>
      <c r="BX113" s="817"/>
      <c r="BY113" s="817"/>
      <c r="BZ113" s="817"/>
      <c r="CA113" s="817" t="s">
        <v>123</v>
      </c>
      <c r="CB113" s="817"/>
      <c r="CC113" s="817"/>
      <c r="CD113" s="817"/>
      <c r="CE113" s="817"/>
      <c r="CF113" s="875" t="s">
        <v>123</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2932</v>
      </c>
      <c r="AB114" s="780"/>
      <c r="AC114" s="780"/>
      <c r="AD114" s="780"/>
      <c r="AE114" s="781"/>
      <c r="AF114" s="782">
        <v>1651</v>
      </c>
      <c r="AG114" s="780"/>
      <c r="AH114" s="780"/>
      <c r="AI114" s="780"/>
      <c r="AJ114" s="781"/>
      <c r="AK114" s="782" t="s">
        <v>123</v>
      </c>
      <c r="AL114" s="780"/>
      <c r="AM114" s="780"/>
      <c r="AN114" s="780"/>
      <c r="AO114" s="781"/>
      <c r="AP114" s="824" t="s">
        <v>123</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235610</v>
      </c>
      <c r="BR114" s="817"/>
      <c r="BS114" s="817"/>
      <c r="BT114" s="817"/>
      <c r="BU114" s="817"/>
      <c r="BV114" s="817">
        <v>239282</v>
      </c>
      <c r="BW114" s="817"/>
      <c r="BX114" s="817"/>
      <c r="BY114" s="817"/>
      <c r="BZ114" s="817"/>
      <c r="CA114" s="817">
        <v>262529</v>
      </c>
      <c r="CB114" s="817"/>
      <c r="CC114" s="817"/>
      <c r="CD114" s="817"/>
      <c r="CE114" s="817"/>
      <c r="CF114" s="875">
        <v>23.2</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123</v>
      </c>
      <c r="AB115" s="919"/>
      <c r="AC115" s="919"/>
      <c r="AD115" s="919"/>
      <c r="AE115" s="920"/>
      <c r="AF115" s="921" t="s">
        <v>123</v>
      </c>
      <c r="AG115" s="919"/>
      <c r="AH115" s="919"/>
      <c r="AI115" s="919"/>
      <c r="AJ115" s="920"/>
      <c r="AK115" s="921" t="s">
        <v>123</v>
      </c>
      <c r="AL115" s="919"/>
      <c r="AM115" s="919"/>
      <c r="AN115" s="919"/>
      <c r="AO115" s="920"/>
      <c r="AP115" s="922" t="s">
        <v>123</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123</v>
      </c>
      <c r="BR115" s="817"/>
      <c r="BS115" s="817"/>
      <c r="BT115" s="817"/>
      <c r="BU115" s="817"/>
      <c r="BV115" s="817" t="s">
        <v>123</v>
      </c>
      <c r="BW115" s="817"/>
      <c r="BX115" s="817"/>
      <c r="BY115" s="817"/>
      <c r="BZ115" s="817"/>
      <c r="CA115" s="817" t="s">
        <v>123</v>
      </c>
      <c r="CB115" s="817"/>
      <c r="CC115" s="817"/>
      <c r="CD115" s="817"/>
      <c r="CE115" s="817"/>
      <c r="CF115" s="875" t="s">
        <v>123</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15621</v>
      </c>
      <c r="DH115" s="780"/>
      <c r="DI115" s="780"/>
      <c r="DJ115" s="780"/>
      <c r="DK115" s="781"/>
      <c r="DL115" s="782">
        <v>15621</v>
      </c>
      <c r="DM115" s="780"/>
      <c r="DN115" s="780"/>
      <c r="DO115" s="780"/>
      <c r="DP115" s="781"/>
      <c r="DQ115" s="782">
        <v>15621</v>
      </c>
      <c r="DR115" s="780"/>
      <c r="DS115" s="780"/>
      <c r="DT115" s="780"/>
      <c r="DU115" s="781"/>
      <c r="DV115" s="824">
        <v>1.4</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415388</v>
      </c>
      <c r="AB117" s="903"/>
      <c r="AC117" s="903"/>
      <c r="AD117" s="903"/>
      <c r="AE117" s="904"/>
      <c r="AF117" s="905">
        <v>440473</v>
      </c>
      <c r="AG117" s="903"/>
      <c r="AH117" s="903"/>
      <c r="AI117" s="903"/>
      <c r="AJ117" s="904"/>
      <c r="AK117" s="905">
        <v>447908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3604958</v>
      </c>
      <c r="BR119" s="845"/>
      <c r="BS119" s="845"/>
      <c r="BT119" s="845"/>
      <c r="BU119" s="845"/>
      <c r="BV119" s="845">
        <v>3466943</v>
      </c>
      <c r="BW119" s="845"/>
      <c r="BX119" s="845"/>
      <c r="BY119" s="845"/>
      <c r="BZ119" s="845"/>
      <c r="CA119" s="845">
        <v>3270531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2366453</v>
      </c>
      <c r="BR120" s="842"/>
      <c r="BS120" s="842"/>
      <c r="BT120" s="842"/>
      <c r="BU120" s="842"/>
      <c r="BV120" s="842">
        <v>2538796</v>
      </c>
      <c r="BW120" s="842"/>
      <c r="BX120" s="842"/>
      <c r="BY120" s="842"/>
      <c r="BZ120" s="842"/>
      <c r="CA120" s="842">
        <v>2613450</v>
      </c>
      <c r="CB120" s="842"/>
      <c r="CC120" s="842"/>
      <c r="CD120" s="842"/>
      <c r="CE120" s="842"/>
      <c r="CF120" s="866">
        <v>230.9</v>
      </c>
      <c r="CG120" s="867"/>
      <c r="CH120" s="867"/>
      <c r="CI120" s="867"/>
      <c r="CJ120" s="867"/>
      <c r="CK120" s="868" t="s">
        <v>448</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123</v>
      </c>
      <c r="DH120" s="842"/>
      <c r="DI120" s="842"/>
      <c r="DJ120" s="842"/>
      <c r="DK120" s="842"/>
      <c r="DL120" s="842" t="s">
        <v>123</v>
      </c>
      <c r="DM120" s="842"/>
      <c r="DN120" s="842"/>
      <c r="DO120" s="842"/>
      <c r="DP120" s="842"/>
      <c r="DQ120" s="842">
        <v>380584</v>
      </c>
      <c r="DR120" s="842"/>
      <c r="DS120" s="842"/>
      <c r="DT120" s="842"/>
      <c r="DU120" s="842"/>
      <c r="DV120" s="843">
        <v>33.6</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28782</v>
      </c>
      <c r="BR121" s="817"/>
      <c r="BS121" s="817"/>
      <c r="BT121" s="817"/>
      <c r="BU121" s="817"/>
      <c r="BV121" s="817">
        <v>25067</v>
      </c>
      <c r="BW121" s="817"/>
      <c r="BX121" s="817"/>
      <c r="BY121" s="817"/>
      <c r="BZ121" s="817"/>
      <c r="CA121" s="817">
        <v>21279</v>
      </c>
      <c r="CB121" s="817"/>
      <c r="CC121" s="817"/>
      <c r="CD121" s="817"/>
      <c r="CE121" s="817"/>
      <c r="CF121" s="875">
        <v>1.9</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123</v>
      </c>
      <c r="DH121" s="817"/>
      <c r="DI121" s="817"/>
      <c r="DJ121" s="817"/>
      <c r="DK121" s="817"/>
      <c r="DL121" s="817" t="s">
        <v>123</v>
      </c>
      <c r="DM121" s="817"/>
      <c r="DN121" s="817"/>
      <c r="DO121" s="817"/>
      <c r="DP121" s="817"/>
      <c r="DQ121" s="817">
        <v>100582</v>
      </c>
      <c r="DR121" s="817"/>
      <c r="DS121" s="817"/>
      <c r="DT121" s="817"/>
      <c r="DU121" s="817"/>
      <c r="DV121" s="794">
        <v>8.9</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2431392</v>
      </c>
      <c r="BR122" s="845"/>
      <c r="BS122" s="845"/>
      <c r="BT122" s="845"/>
      <c r="BU122" s="845"/>
      <c r="BV122" s="845">
        <v>2338537</v>
      </c>
      <c r="BW122" s="845"/>
      <c r="BX122" s="845"/>
      <c r="BY122" s="845"/>
      <c r="BZ122" s="845"/>
      <c r="CA122" s="845">
        <v>2151391</v>
      </c>
      <c r="CB122" s="845"/>
      <c r="CC122" s="845"/>
      <c r="CD122" s="845"/>
      <c r="CE122" s="845"/>
      <c r="CF122" s="846">
        <v>190.1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123</v>
      </c>
      <c r="DH122" s="817"/>
      <c r="DI122" s="817"/>
      <c r="DJ122" s="817"/>
      <c r="DK122" s="817"/>
      <c r="DL122" s="817" t="s">
        <v>123</v>
      </c>
      <c r="DM122" s="817"/>
      <c r="DN122" s="817"/>
      <c r="DO122" s="817"/>
      <c r="DP122" s="817"/>
      <c r="DQ122" s="817" t="s">
        <v>123</v>
      </c>
      <c r="DR122" s="817"/>
      <c r="DS122" s="817"/>
      <c r="DT122" s="817"/>
      <c r="DU122" s="817"/>
      <c r="DV122" s="794" t="s">
        <v>123</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4826627</v>
      </c>
      <c r="BR123" s="833"/>
      <c r="BS123" s="833"/>
      <c r="BT123" s="833"/>
      <c r="BU123" s="833"/>
      <c r="BV123" s="833">
        <v>4902400</v>
      </c>
      <c r="BW123" s="833"/>
      <c r="BX123" s="833"/>
      <c r="BY123" s="833"/>
      <c r="BZ123" s="833"/>
      <c r="CA123" s="833">
        <v>4786120</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123</v>
      </c>
      <c r="DH123" s="780"/>
      <c r="DI123" s="780"/>
      <c r="DJ123" s="780"/>
      <c r="DK123" s="781"/>
      <c r="DL123" s="782" t="s">
        <v>123</v>
      </c>
      <c r="DM123" s="780"/>
      <c r="DN123" s="780"/>
      <c r="DO123" s="780"/>
      <c r="DP123" s="781"/>
      <c r="DQ123" s="782" t="s">
        <v>123</v>
      </c>
      <c r="DR123" s="780"/>
      <c r="DS123" s="780"/>
      <c r="DT123" s="780"/>
      <c r="DU123" s="781"/>
      <c r="DV123" s="824" t="s">
        <v>123</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123</v>
      </c>
      <c r="BR124" s="831"/>
      <c r="BS124" s="831"/>
      <c r="BT124" s="831"/>
      <c r="BU124" s="831"/>
      <c r="BV124" s="831" t="s">
        <v>123</v>
      </c>
      <c r="BW124" s="831"/>
      <c r="BX124" s="831"/>
      <c r="BY124" s="831"/>
      <c r="BZ124" s="831"/>
      <c r="CA124" s="831" t="s">
        <v>123</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394021</v>
      </c>
      <c r="DH124" s="764"/>
      <c r="DI124" s="764"/>
      <c r="DJ124" s="764"/>
      <c r="DK124" s="765"/>
      <c r="DL124" s="766">
        <v>435694</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123</v>
      </c>
      <c r="AB127" s="780"/>
      <c r="AC127" s="780"/>
      <c r="AD127" s="780"/>
      <c r="AE127" s="781"/>
      <c r="AF127" s="782" t="s">
        <v>123</v>
      </c>
      <c r="AG127" s="780"/>
      <c r="AH127" s="780"/>
      <c r="AI127" s="780"/>
      <c r="AJ127" s="781"/>
      <c r="AK127" s="782" t="s">
        <v>123</v>
      </c>
      <c r="AL127" s="780"/>
      <c r="AM127" s="780"/>
      <c r="AN127" s="780"/>
      <c r="AO127" s="781"/>
      <c r="AP127" s="824" t="s">
        <v>123</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4255</v>
      </c>
      <c r="AB128" s="801"/>
      <c r="AC128" s="801"/>
      <c r="AD128" s="801"/>
      <c r="AE128" s="802"/>
      <c r="AF128" s="803">
        <v>4256</v>
      </c>
      <c r="AG128" s="801"/>
      <c r="AH128" s="801"/>
      <c r="AI128" s="801"/>
      <c r="AJ128" s="802"/>
      <c r="AK128" s="803">
        <v>4255</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123</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123</v>
      </c>
      <c r="DH128" s="791"/>
      <c r="DI128" s="791"/>
      <c r="DJ128" s="791"/>
      <c r="DK128" s="791"/>
      <c r="DL128" s="791" t="s">
        <v>123</v>
      </c>
      <c r="DM128" s="791"/>
      <c r="DN128" s="791"/>
      <c r="DO128" s="791"/>
      <c r="DP128" s="791"/>
      <c r="DQ128" s="791" t="s">
        <v>123</v>
      </c>
      <c r="DR128" s="791"/>
      <c r="DS128" s="791"/>
      <c r="DT128" s="791"/>
      <c r="DU128" s="791"/>
      <c r="DV128" s="792" t="s">
        <v>123</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1359435</v>
      </c>
      <c r="AB129" s="780"/>
      <c r="AC129" s="780"/>
      <c r="AD129" s="780"/>
      <c r="AE129" s="781"/>
      <c r="AF129" s="782">
        <v>1378266</v>
      </c>
      <c r="AG129" s="780"/>
      <c r="AH129" s="780"/>
      <c r="AI129" s="780"/>
      <c r="AJ129" s="781"/>
      <c r="AK129" s="782">
        <v>1419328</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262702</v>
      </c>
      <c r="AB130" s="780"/>
      <c r="AC130" s="780"/>
      <c r="AD130" s="780"/>
      <c r="AE130" s="781"/>
      <c r="AF130" s="782">
        <v>280285</v>
      </c>
      <c r="AG130" s="780"/>
      <c r="AH130" s="780"/>
      <c r="AI130" s="780"/>
      <c r="AJ130" s="781"/>
      <c r="AK130" s="782">
        <v>287402</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13.8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1096733</v>
      </c>
      <c r="AB131" s="764"/>
      <c r="AC131" s="764"/>
      <c r="AD131" s="764"/>
      <c r="AE131" s="765"/>
      <c r="AF131" s="766">
        <v>1097981</v>
      </c>
      <c r="AG131" s="764"/>
      <c r="AH131" s="764"/>
      <c r="AI131" s="764"/>
      <c r="AJ131" s="765"/>
      <c r="AK131" s="766">
        <v>1131926</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13.53392302</v>
      </c>
      <c r="AB132" s="745"/>
      <c r="AC132" s="745"/>
      <c r="AD132" s="745"/>
      <c r="AE132" s="746"/>
      <c r="AF132" s="747">
        <v>14.201702940000001</v>
      </c>
      <c r="AG132" s="745"/>
      <c r="AH132" s="745"/>
      <c r="AI132" s="745"/>
      <c r="AJ132" s="746"/>
      <c r="AK132" s="747">
        <v>13.803994250000001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12</v>
      </c>
      <c r="AB133" s="724"/>
      <c r="AC133" s="724"/>
      <c r="AD133" s="724"/>
      <c r="AE133" s="725"/>
      <c r="AF133" s="723">
        <v>12.9</v>
      </c>
      <c r="AG133" s="724"/>
      <c r="AH133" s="724"/>
      <c r="AI133" s="724"/>
      <c r="AJ133" s="725"/>
      <c r="AK133" s="723">
        <v>13.8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NrXXkiHPKDjL7V4tmfWX3jzuuP2PeaQibO6WF569C/JVWjXS7JbWdy23DsPN1gw0num8XKKRvFmxqIG7/xS4A==" saltValue="kHnaZMyGM+l1Z241M3QK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w3PojrSBlkche4D5cq0UsZg8HJcQwVm8tBbx+ox//TaBuWL0BnttReqZO1JjNUxPJRk1JW/WEYOZRcvu+y5A==" saltValue="CxYN5taJpOwFarTux2fy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5Wfj4hy/0zuGXbamX4GoJZdWSvqFiA3qHC1k91gQV/gHBCNxM3FEjsWOmYLOxBTDfDZ7KzT5ARdMLSuX8bErw==" saltValue="T/5VDlRiZMP0qdU9i4FZ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417202</v>
      </c>
      <c r="AP9" s="269">
        <v>307898</v>
      </c>
      <c r="AQ9" s="270">
        <v>263788</v>
      </c>
      <c r="AR9" s="271">
        <v>16.7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52136</v>
      </c>
      <c r="AP10" s="272">
        <v>38477</v>
      </c>
      <c r="AQ10" s="273">
        <v>39680</v>
      </c>
      <c r="AR10" s="274">
        <v>-3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10868</v>
      </c>
      <c r="AP11" s="272">
        <v>8021</v>
      </c>
      <c r="AQ11" s="273">
        <v>4557</v>
      </c>
      <c r="AR11" s="274">
        <v>76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t="s">
        <v>490</v>
      </c>
      <c r="AP13" s="272" t="s">
        <v>490</v>
      </c>
      <c r="AQ13" s="273">
        <v>12917</v>
      </c>
      <c r="AR13" s="274" t="s">
        <v>490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5047</v>
      </c>
      <c r="AP14" s="272">
        <v>3725</v>
      </c>
      <c r="AQ14" s="273">
        <v>4746</v>
      </c>
      <c r="AR14" s="274">
        <v>-21.5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-22137</v>
      </c>
      <c r="AP15" s="272">
        <v>-16337</v>
      </c>
      <c r="AQ15" s="273">
        <v>-12765</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463116</v>
      </c>
      <c r="AP16" s="272">
        <v>341783</v>
      </c>
      <c r="AQ16" s="273">
        <v>312922</v>
      </c>
      <c r="AR16" s="274">
        <v>9.1999999999999993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30.26</v>
      </c>
      <c r="AP21" s="286">
        <v>24.75</v>
      </c>
      <c r="AQ21" s="287">
        <v>5.51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v>
      </c>
      <c r="AP22" s="291">
        <v>95.6</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384694</v>
      </c>
      <c r="AP32" s="300">
        <v>283907</v>
      </c>
      <c r="AQ32" s="301">
        <v>170896</v>
      </c>
      <c r="AR32" s="302">
        <v>66.099999999999994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5</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63214</v>
      </c>
      <c r="AP35" s="300">
        <v>46652</v>
      </c>
      <c r="AQ35" s="301">
        <v>33138</v>
      </c>
      <c r="AR35" s="302">
        <v>40.799999999999997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t="s">
        <v>490</v>
      </c>
      <c r="AP36" s="300" t="s">
        <v>490</v>
      </c>
      <c r="AQ36" s="301">
        <v>2943</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1487</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60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-4255</v>
      </c>
      <c r="AP39" s="300">
        <v>-3140</v>
      </c>
      <c r="AQ39" s="301">
        <v>-8408</v>
      </c>
      <c r="AR39" s="302">
        <v>-62.7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-287402</v>
      </c>
      <c r="AP40" s="300">
        <v>-212105</v>
      </c>
      <c r="AQ40" s="301">
        <v>-141122</v>
      </c>
      <c r="AR40" s="302">
        <v>50.3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156251</v>
      </c>
      <c r="AP41" s="300">
        <v>115314</v>
      </c>
      <c r="AQ41" s="301">
        <v>59000</v>
      </c>
      <c r="AR41" s="302">
        <v>95.4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267913</v>
      </c>
      <c r="AN51" s="322">
        <v>179928</v>
      </c>
      <c r="AO51" s="323">
        <v>-73.2</v>
      </c>
      <c r="AP51" s="324">
        <v>263613</v>
      </c>
      <c r="AQ51" s="325">
        <v>-0.2</v>
      </c>
      <c r="AR51" s="326">
        <v>-73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109302</v>
      </c>
      <c r="AN52" s="330">
        <v>73406</v>
      </c>
      <c r="AO52" s="331">
        <v>-79.2</v>
      </c>
      <c r="AP52" s="332">
        <v>128823</v>
      </c>
      <c r="AQ52" s="333">
        <v>-3.8</v>
      </c>
      <c r="AR52" s="334">
        <v>-75.400000000000006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276643</v>
      </c>
      <c r="AN53" s="322">
        <v>188449</v>
      </c>
      <c r="AO53" s="323">
        <v>4.7</v>
      </c>
      <c r="AP53" s="324">
        <v>277467</v>
      </c>
      <c r="AQ53" s="325">
        <v>5.3</v>
      </c>
      <c r="AR53" s="326">
        <v>-0.6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109645</v>
      </c>
      <c r="AN54" s="330">
        <v>74690</v>
      </c>
      <c r="AO54" s="331">
        <v>1.7</v>
      </c>
      <c r="AP54" s="332">
        <v>128378</v>
      </c>
      <c r="AQ54" s="333">
        <v>-0.3</v>
      </c>
      <c r="AR54" s="334">
        <v>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158435</v>
      </c>
      <c r="AN55" s="322">
        <v>110408</v>
      </c>
      <c r="AO55" s="323">
        <v>-41.4</v>
      </c>
      <c r="AP55" s="324">
        <v>282256</v>
      </c>
      <c r="AQ55" s="325">
        <v>1.7</v>
      </c>
      <c r="AR55" s="326">
        <v>-43.1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65873</v>
      </c>
      <c r="AN56" s="330">
        <v>45905</v>
      </c>
      <c r="AO56" s="331">
        <v>-38.5</v>
      </c>
      <c r="AP56" s="332">
        <v>145453</v>
      </c>
      <c r="AQ56" s="333">
        <v>13.3</v>
      </c>
      <c r="AR56" s="334">
        <v>-51.8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288813</v>
      </c>
      <c r="AN57" s="322">
        <v>204108</v>
      </c>
      <c r="AO57" s="323">
        <v>84.9</v>
      </c>
      <c r="AP57" s="324">
        <v>295341</v>
      </c>
      <c r="AQ57" s="325">
        <v>4.5999999999999996</v>
      </c>
      <c r="AR57" s="326">
        <v>80.3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126680</v>
      </c>
      <c r="AN58" s="330">
        <v>89527</v>
      </c>
      <c r="AO58" s="331">
        <v>95</v>
      </c>
      <c r="AP58" s="332">
        <v>137402</v>
      </c>
      <c r="AQ58" s="333">
        <v>-5.5</v>
      </c>
      <c r="AR58" s="334">
        <v>100.5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284686</v>
      </c>
      <c r="AN59" s="322">
        <v>210100</v>
      </c>
      <c r="AO59" s="323">
        <v>2.9</v>
      </c>
      <c r="AP59" s="324">
        <v>292845</v>
      </c>
      <c r="AQ59" s="325">
        <v>-0.8</v>
      </c>
      <c r="AR59" s="326">
        <v>3.7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84046</v>
      </c>
      <c r="AN60" s="330">
        <v>62027</v>
      </c>
      <c r="AO60" s="331">
        <v>-30.7</v>
      </c>
      <c r="AP60" s="332">
        <v>143187</v>
      </c>
      <c r="AQ60" s="333">
        <v>4.2</v>
      </c>
      <c r="AR60" s="334">
        <v>-34.9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255298</v>
      </c>
      <c r="AN61" s="337">
        <v>178599</v>
      </c>
      <c r="AO61" s="338">
        <v>-4.4000000000000004</v>
      </c>
      <c r="AP61" s="339">
        <v>282304</v>
      </c>
      <c r="AQ61" s="340">
        <v>2.1</v>
      </c>
      <c r="AR61" s="326">
        <v>-6.5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99109</v>
      </c>
      <c r="AN62" s="330">
        <v>69111</v>
      </c>
      <c r="AO62" s="331">
        <v>-10.3</v>
      </c>
      <c r="AP62" s="332">
        <v>136649</v>
      </c>
      <c r="AQ62" s="333">
        <v>1.6</v>
      </c>
      <c r="AR62" s="334">
        <v>-11.9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uEI0iSg+pD/CpFqpvHRDJzmWA0/XeoFmnqYzy88bv4IpeiDvkvCe1QXV4ejxsfpiXqAAuRAI+b6X9gbylNzrA==" saltValue="PbXmurh9oYjdgpSKFfv8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eBfcQp4juCRebnDKfn5oNQr+RROAr5I/6u9TnBblypTxjMUz9fpn/F8Ah8QBsgxfCmYLnMV2Xl7Q7YEOeGW8YA==" saltValue="WEzc43lnkbS+wk6XF0Q4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igexXxE3X22x0vyf4kAAIIznQlCTJHYayLX0HwdfQ2niooNY03QLQ86I4//QWomsg1dlv2fRFQcPL3916KfZOQ==" saltValue="eoWU9vYOBLoI0MxkanWu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89.15</v>
      </c>
      <c r="G47" s="12">
        <v>84.37</v>
      </c>
      <c r="H47" s="12">
        <v>92.75</v>
      </c>
      <c r="I47" s="12">
        <v>102.11</v>
      </c>
      <c r="J47" s="13">
        <v>92.17</v>
      </c>
    </row>
    <row r="48" spans="2:10" ht="57.75" customHeight="1" x14ac:dyDescent="0.15">
      <c r="B48" s="14"/>
      <c r="C48" s="1141" t="s">
        <v>4</v>
      </c>
      <c r="D48" s="1141"/>
      <c r="E48" s="1142"/>
      <c r="F48" s="15">
        <v>2.4</v>
      </c>
      <c r="G48" s="16">
        <v>3.58</v>
      </c>
      <c r="H48" s="16">
        <v>8.5500000000000007</v>
      </c>
      <c r="I48" s="16">
        <v>4.0199999999999996</v>
      </c>
      <c r="J48" s="17">
        <v>3.6</v>
      </c>
    </row>
    <row r="49" spans="2:10" ht="57.75" customHeight="1" thickBot="1" x14ac:dyDescent="0.2">
      <c r="B49" s="18"/>
      <c r="C49" s="1143" t="s">
        <v>5</v>
      </c>
      <c r="D49" s="1143"/>
      <c r="E49" s="1144"/>
      <c r="F49" s="19" t="s">
        <v>533</v>
      </c>
      <c r="G49" s="20">
        <v>7.37</v>
      </c>
      <c r="H49" s="20">
        <v>10.73</v>
      </c>
      <c r="I49" s="20">
        <v>1.86</v>
      </c>
      <c r="J49" s="21" t="s">
        <v>534</v>
      </c>
    </row>
    <row r="50" spans="2:10" x14ac:dyDescent="0.15"/>
  </sheetData>
  <sheetProtection algorithmName="SHA-512" hashValue="VzeacC7sA5ZVC0E/YyIhuf6p2cpYEQlmmgwCaet51QjakrEhNlPx/y+vb/wwtdB8bTqbdQJEsDUCqCCoRtJeSQ==" saltValue="464om9SQ0jncWhPv0DJ8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2026-03-09T00:19:28Z</cp:lastPrinted>
  <dcterms:created xsi:type="dcterms:W3CDTF">2026-02-23T09:01:56Z</dcterms:created>
  <dcterms:modified xsi:type="dcterms:W3CDTF">2026-03-17T01:03:24Z</dcterms:modified>
  <cp:category/>
</cp:coreProperties>
</file>