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<sst xmlns="http://schemas.openxmlformats.org/spreadsheetml/2006/main" count="1140" uniqueCount="560">
  <si>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</si>
  <si>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</si>
  <si>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</si>
  <si>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</si>
  <si>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</si>
  <si>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</si>
  <si>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</si>
  <si>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</si>
  <si>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</si>
  <si>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</si>
  <si>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</si>
  <si>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</si>
  <si>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</si>
  <si>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</si>
  <si>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</si>
  <si>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</si>
  <si>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</si>
  <si>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</si>
  <si>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</si>
  <si>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</si>
  <si>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</si>
  <si>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</si>
  <si>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</si>
  <si>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</si>
  <si>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</si>
  <si>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</si>
  <si>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</si>
  <si>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</si>
  <si>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</si>
  <si>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</si>
  <si>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</si>
  <si>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</si>
  <si>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</si>
  <si>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</si>
  <si>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</si>
  <si>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</si>
  <si>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</si>
  <si>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</si>
  <si>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</si>
  <si>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</si>
  <si>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</si>
  <si>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</si>
  <si>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</si>
  <si>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</si>
  <si>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</si>
  <si>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</si>
  <si>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</si>
  <si>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</si>
  <si>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</si>
  <si>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</si>
  <si>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</si>
  <si>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</si>
  <si>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</si>
  <si>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</si>
  <si>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</si>
  <si>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</si>
  <si>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</si>
  <si>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</si>
  <si>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</si>
  <si>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</si>
  <si>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</si>
  <si>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</si>
  <si>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</si>
  <si>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</si>
  <si>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</si>
  <si>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</si>
  <si>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</si>
  <si>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</si>
  <si>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</si>
  <si>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</si>
  <si>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</si>
  <si>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</si>
  <si>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</si>
  <si>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</si>
  <si>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</si>
  <si>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</si>
  <si>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</si>
  <si>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</si>
  <si>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</si>
  <si>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</si>
  <si>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</si>
  <si>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</si>
  <si>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</si>
  <si>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</si>
  <si>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</si>
  <si>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</si>
  <si>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</si>
  <si>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</si>
  <si>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</si>
  <si>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</si>
  <si>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</si>
  <si>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</si>
  <si>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</si>
  <si>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</si>
  <si>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</si>
  <si>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</si>
  <si>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</si>
  <si>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</si>
  <si>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</si>
  <si>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</si>
  <si>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</si>
  <si>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</si>
  <si>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</si>
  <si>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</si>
  <si>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</si>
  <si>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</si>
  <si>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</si>
  <si>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</si>
  <si>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</si>
  <si>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</si>
  <si>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</si>
  <si>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</si>
  <si>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</si>
  <si>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</si>
  <si>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</si>
  <si>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</si>
  <si>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</si>
  <si>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</si>
  <si>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</si>
  <si>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</si>
  <si>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</si>
  <si>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</si>
  <si>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</si>
  <si>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</si>
  <si>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</si>
  <si>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</si>
  <si>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</si>
  <si>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</si>
  <si>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</si>
  <si>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</si>
  <si>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</si>
  <si>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</si>
  <si>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</si>
  <si>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</si>
  <si>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</si>
  <si>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</si>
  <si>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</si>
  <si>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</si>
  <si>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</si>
  <si>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</si>
  <si>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</si>
  <si>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</si>
  <si>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</si>
  <si>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</si>
  <si>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</si>
  <si>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</si>
  <si>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</si>
  <si>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</si>
  <si>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</si>
  <si>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</si>
  <si>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</si>
  <si>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</si>
  <si>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</si>
  <si>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</si>
  <si>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</si>
  <si>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</si>
  <si>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</si>
  <si>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</si>
  <si>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</si>
  <si>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</si>
  <si>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</si>
  <si>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</si>
  <si>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</si>
  <si>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</si>
  <si>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</si>
  <si>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</si>
  <si>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</si>
  <si>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</si>
  <si>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</si>
  <si>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</si>
  <si>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</si>
  <si>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</si>
  <si>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</si>
  <si>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</si>
  <si>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</si>
  <si>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</si>
  <si>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</si>
  <si>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</si>
  <si>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</si>
  <si>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</si>
  <si>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</si>
  <si>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</si>
  <si>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</si>
  <si>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</si>
  <si>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</si>
  <si>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</si>
  <si>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</si>
  <si>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</si>
  <si>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</si>
  <si>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</si>
  <si>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</si>
  <si>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</si>
  <si>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</si>
  <si>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</si>
  <si>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</si>
  <si>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</si>
  <si>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</si>
  <si>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</si>
  <si>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</si>
  <si>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</si>
  <si>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</si>
  <si>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</si>
  <si>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</si>
  <si>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</si>
  <si>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高知県安田町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</si>
  <si>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</si>
  <si>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</si>
  <si>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</si>
  <si>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</si>
  <si>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</si>
  <si>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</si>
  <si>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</si>
  <si>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</si>
  <si>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</si>
  <si>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</si>
  <si>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</si>
  <si>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</si>
  <si>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</si>
  <si>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</si>
  <si>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</si>
  <si>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</si>
  <si>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</si>
  <si>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</si>
  <si>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</si>
  <si>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</si>
  <si>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</si>
  <si>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</si>
  <si>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</si>
  <si>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</si>
  <si>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</si>
  <si>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</si>
  <si>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</si>
  <si>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</si>
  <si>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</si>
  <si>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</si>
  <si>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</si>
  <si>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</si>
  <si>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</si>
  <si>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</si>
  <si>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</si>
  <si>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</si>
  <si>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</si>
  <si>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</si>
  <si>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</si>
  <si>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</si>
  <si>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</si>
  <si>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</si>
  <si>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</si>
  <si>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</si>
  <si>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</si>
  <si>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</si>
  <si>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</si>
  <si>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</si>
  <si>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</si>
  <si>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</si>
  <si>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</si>
  <si>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</si>
  <si>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</si>
  <si>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</si>
  <si>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</si>
  <si>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</si>
  <si>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</si>
  <si>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</si>
  <si>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</si>
  <si>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</si>
  <si>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</si>
  <si>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</si>
  <si>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</si>
  <si>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</si>
  <si>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</si>
  <si>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</si>
  <si>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</si>
  <si>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</si>
  <si>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</si>
  <si>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</si>
  <si>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</si>
  <si>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</si>
  <si>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</si>
  <si>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</si>
  <si>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</si>
  <si>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</si>
  <si>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</si>
  <si>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</si>
  <si>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</si>
  <si>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</si>
  <si>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</si>
  <si>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</si>
  <si>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</si>
  <si>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</si>
  <si>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</si>
  <si>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</si>
  <si>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</si>
  <si>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</si>
  <si>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</si>
  <si>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</si>
  <si>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</si>
  <si>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</si>
  <si>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</si>
  <si>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</si>
  <si>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</si>
  <si>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</si>
  <si>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</si>
  <si>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</si>
  <si>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</si>
  <si>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</si>
  <si>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</si>
  <si>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</si>
  <si>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</si>
  <si>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</si>
  <si>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</si>
  <si>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</si>
  <si>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</si>
  <si>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</si>
  <si>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</si>
  <si>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</si>
  <si>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</si>
  <si>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</si>
  <si>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</si>
  <si>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</si>
  <si>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</si>
  <si>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</si>
  <si>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</si>
  <si>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</si>
  <si>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</si>
  <si>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</si>
  <si>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</si>
  <si>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</si>
  <si>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</si>
  <si>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</si>
  <si>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</si>
  <si>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</si>
  <si>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</si>
  <si>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</si>
  <si>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</si>
  <si>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</si>
  <si>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</si>
  <si>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</si>
  <si>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</si>
  <si>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</si>
  <si>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</si>
  <si>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</si>
  <si>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</si>
  <si>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</si>
  <si>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</si>
  <si>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</si>
  <si>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</si>
  <si>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</si>
  <si>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</si>
  <si>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</si>
  <si>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</si>
  <si>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</si>
  <si>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</si>
  <si>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</si>
  <si>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</si>
  <si>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</si>
  <si>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高知県安田町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</si>
  <si>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</si>
  <si>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</si>
  <si>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</si>
  <si>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</si>
  <si>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</si>
  <si>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</si>
  <si>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</si>
  <si>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</si>
  <si>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</si>
  <si>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</si>
  <si>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</si>
  <si>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</si>
  <si>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</si>
  <si>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</si>
  <si>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</si>
  <si>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</si>
  <si>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</si>
  <si>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</si>
  <si>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</si>
  <si>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</si>
  <si>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</si>
  <si>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</si>
  <si>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</si>
  <si>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</si>
  <si>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</si>
  <si>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</si>
  <si>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</si>
  <si>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</si>
  <si>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</si>
  <si>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</si>
  <si>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</si>
  <si>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</si>
  <si>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</si>
  <si>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</si>
  <si>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</si>
  <si>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</si>
  <si>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</si>
  <si>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</si>
  <si>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</si>
  <si>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</si>
  <si>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</si>
  <si>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</si>
  <si>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</si>
  <si>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</si>
  <si>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</si>
  <si>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</si>
  <si>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</si>
  <si>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</si>
  <si>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</si>
  <si>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</si>
  <si>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</si>
  <si>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</si>
  <si>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</si>
  <si>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</si>
  <si>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</si>
  <si>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</si>
  <si>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</si>
  <si>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</si>
  <si>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</si>
  <si>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</si>
  <si>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</si>
  <si>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</si>
  <si>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</si>
  <si>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</si>
  <si>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</si>
  <si>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</si>
  <si>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</si>
  <si>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</si>
  <si>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</si>
  <si>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</si>
  <si>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</si>
  <si>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</si>
  <si>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</si>
  <si>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</si>
  <si>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</si>
  <si>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</si>
  <si>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</si>
  <si>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</si>
  <si>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</si>
  <si>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</si>
  <si>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</si>
  <si>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</si>
  <si>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</si>
  <si>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</si>
  <si>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</si>
  <si>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</si>
  <si>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</si>
  <si>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</si>
  <si>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</si>
  <si>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</si>
  <si>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</si>
  <si>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</si>
  <si>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</si>
  <si>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</si>
  <si>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</si>
  <si>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</si>
  <si>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</si>
  <si>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</si>
  <si>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</si>
  <si>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</si>
  <si>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</si>
  <si>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</si>
  <si>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</si>
  <si>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</si>
  <si>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</si>
  <si>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</si>
  <si>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</si>
  <si>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</si>
  <si>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</si>
  <si>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</si>
  <si>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</si>
  <si>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</si>
  <si>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</si>
  <si>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</si>
  <si>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</si>
  <si>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</si>
  <si>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</si>
  <si>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</si>
  <si>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</si>
  <si>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</si>
  <si>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</si>
  <si>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</si>
  <si>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</si>
  <si>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</si>
  <si>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</si>
  <si>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</si>
  <si>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</si>
  <si>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</si>
  <si>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</si>
  <si>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</si>
  <si>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</si>
  <si>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</si>
  <si>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</si>
  <si>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</si>
  <si>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</si>
  <si>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</si>
  <si>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</si>
  <si>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</si>
  <si>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</si>
  <si>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</si>
  <si>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</si>
  <si>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</si>
  <si>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</si>
  <si>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</si>
  <si>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</si>
  <si>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</si>
  <si>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</si>
  <si>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</si>
  <si>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</si>
  <si>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</si>
  <si>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</si>
  <si>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</si>
  <si>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</si>
  <si>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</si>
  <si>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</si>
  <si>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</si>
  <si>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</si>
  <si>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</si>
  <si>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</si>
  <si>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</si>
  <si>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</si>
  <si>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</si>
  <si>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</si>
  <si>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</si>
  <si>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</si>
  <si>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</si>
  <si>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</si>
  <si>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</si>
  <si>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</si>
  <si>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</si>
  <si>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</si>
  <si>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</si>
  <si>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</si>
  <si>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3.70</t>
  </si>
  <si>
    <t>▲ 3.60</t>
  </si>
  <si>
    <t>一般会計</t>
  </si>
  <si>
    <t>簡易水道事業会計</t>
  </si>
  <si>
    <t>国民健康保険事業特別会計</t>
  </si>
  <si>
    <t>後期高齢者医療事業特別会計</t>
  </si>
  <si>
    <t>土地開発事業特別会計</t>
  </si>
  <si>
    <t>その他会計（赤字）</t>
  </si>
  <si>
    <t>その他会計（黒字）</t>
  </si>
  <si>
    <t>R02</t>
    <phoneticPr fontId="5"/>
  </si>
  <si>
    <t>R03</t>
    <phoneticPr fontId="5"/>
  </si>
  <si>
    <t>R04</t>
    <phoneticPr fontId="5"/>
  </si>
  <si>
    <t>R05</t>
    <phoneticPr fontId="5"/>
  </si>
  <si>
    <t>R06</t>
    <phoneticPr fontId="5"/>
  </si>
  <si>
    <t>-</t>
    <phoneticPr fontId="2"/>
  </si>
  <si>
    <t>（株）やすだソーラーパワー</t>
    <rPh sb="1" eb="2">
      <t>カブ</t>
    </rPh>
    <phoneticPr fontId="2"/>
  </si>
  <si>
    <t>施設等整備基金</t>
    <rPh sb="0" eb="2">
      <t>シセツ</t>
    </rPh>
    <rPh sb="2" eb="3">
      <t>トウ</t>
    </rPh>
    <rPh sb="3" eb="5">
      <t>セイビ</t>
    </rPh>
    <rPh sb="5" eb="7">
      <t>キキン</t>
    </rPh>
    <phoneticPr fontId="5"/>
  </si>
  <si>
    <t>地方創生推進基金</t>
    <rPh sb="0" eb="4">
      <t>チホウソウセイ</t>
    </rPh>
    <rPh sb="4" eb="6">
      <t>スイシン</t>
    </rPh>
    <rPh sb="6" eb="8">
      <t>キキン</t>
    </rPh>
    <phoneticPr fontId="5"/>
  </si>
  <si>
    <t>分水対策基金</t>
    <rPh sb="0" eb="4">
      <t>ブンスイタイサク</t>
    </rPh>
    <rPh sb="4" eb="6">
      <t>キキン</t>
    </rPh>
    <phoneticPr fontId="5"/>
  </si>
  <si>
    <t>ふるさと応援基金</t>
    <rPh sb="4" eb="6">
      <t>オウエン</t>
    </rPh>
    <rPh sb="6" eb="8">
      <t>キキン</t>
    </rPh>
    <phoneticPr fontId="5"/>
  </si>
  <si>
    <t>地域福祉基金</t>
    <rPh sb="0" eb="4">
      <t>チイキフクシ</t>
    </rPh>
    <rPh sb="4" eb="6">
      <t>キキン</t>
    </rPh>
    <phoneticPr fontId="5"/>
  </si>
  <si>
    <t>安芸広域市町村圏事務組合特別養護老人ホーム</t>
    <rPh sb="0" eb="2">
      <t>アキ</t>
    </rPh>
    <rPh sb="2" eb="4">
      <t>コウイキ</t>
    </rPh>
    <rPh sb="4" eb="7">
      <t>シチョウソン</t>
    </rPh>
    <rPh sb="7" eb="8">
      <t>ケン</t>
    </rPh>
    <rPh sb="8" eb="10">
      <t>ジム</t>
    </rPh>
    <rPh sb="10" eb="12">
      <t>クミアイ</t>
    </rPh>
    <rPh sb="12" eb="14">
      <t>トクベツ</t>
    </rPh>
    <rPh sb="14" eb="16">
      <t>ヨウゴ</t>
    </rPh>
    <rPh sb="16" eb="18">
      <t>ロウジン</t>
    </rPh>
    <phoneticPr fontId="2"/>
  </si>
  <si>
    <t>こうち人づくり広域連合</t>
    <rPh sb="3" eb="4">
      <t>ヒト</t>
    </rPh>
    <rPh sb="7" eb="9">
      <t>コウイキ</t>
    </rPh>
    <rPh sb="9" eb="11">
      <t>レンゴウ</t>
    </rPh>
    <phoneticPr fontId="2"/>
  </si>
  <si>
    <t>安芸広域市町村圏事務組合（一般会計）</t>
    <rPh sb="0" eb="4">
      <t>アキコウイキ</t>
    </rPh>
    <rPh sb="4" eb="8">
      <t>シチョウソンケン</t>
    </rPh>
    <rPh sb="8" eb="12">
      <t>ジムクミアイ</t>
    </rPh>
    <rPh sb="13" eb="17">
      <t>イッパンカイケイ</t>
    </rPh>
    <phoneticPr fontId="2"/>
  </si>
  <si>
    <t>中芸広域連合（一般会計）</t>
    <rPh sb="0" eb="2">
      <t>チュウゲイ</t>
    </rPh>
    <rPh sb="2" eb="4">
      <t>コウイキ</t>
    </rPh>
    <rPh sb="4" eb="6">
      <t>レンゴウ</t>
    </rPh>
    <rPh sb="7" eb="11">
      <t>イッパンカイケイ</t>
    </rPh>
    <phoneticPr fontId="2"/>
  </si>
  <si>
    <t>中芸広域連合（介護保険事業特別会計）</t>
    <rPh sb="0" eb="2">
      <t>チュウゲイ</t>
    </rPh>
    <rPh sb="2" eb="4">
      <t>コウイキ</t>
    </rPh>
    <rPh sb="4" eb="6">
      <t>レンゴウ</t>
    </rPh>
    <rPh sb="7" eb="9">
      <t>カイゴ</t>
    </rPh>
    <rPh sb="9" eb="11">
      <t>ホケン</t>
    </rPh>
    <rPh sb="11" eb="13">
      <t>ジギョウ</t>
    </rPh>
    <rPh sb="13" eb="15">
      <t>トクベツ</t>
    </rPh>
    <rPh sb="15" eb="17">
      <t>カイケイ</t>
    </rPh>
    <phoneticPr fontId="2"/>
  </si>
  <si>
    <t>高知県市町村総合事務組合（一般会計）</t>
    <rPh sb="0" eb="3">
      <t>コウチケン</t>
    </rPh>
    <rPh sb="3" eb="6">
      <t>シチョウソン</t>
    </rPh>
    <rPh sb="6" eb="8">
      <t>ソウゴウ</t>
    </rPh>
    <rPh sb="8" eb="12">
      <t>ジムクミアイ</t>
    </rPh>
    <rPh sb="13" eb="17">
      <t>イッパンカイケイ</t>
    </rPh>
    <phoneticPr fontId="2"/>
  </si>
  <si>
    <t>高知県市町村総合事務組合（交通災害共済事業特別会計）</t>
    <rPh sb="0" eb="3">
      <t>コウチケン</t>
    </rPh>
    <rPh sb="3" eb="6">
      <t>シチョウソン</t>
    </rPh>
    <rPh sb="6" eb="8">
      <t>ソウゴウ</t>
    </rPh>
    <rPh sb="8" eb="12">
      <t>ジムクミアイ</t>
    </rPh>
    <rPh sb="13" eb="19">
      <t>コウツウサイガイキョウサイ</t>
    </rPh>
    <rPh sb="19" eb="21">
      <t>ジギョウ</t>
    </rPh>
    <rPh sb="21" eb="23">
      <t>トクベツ</t>
    </rPh>
    <rPh sb="23" eb="25">
      <t>カイケイ</t>
    </rPh>
    <phoneticPr fontId="2"/>
  </si>
  <si>
    <t>高知県後期高齢者医療広域連合（一般会計）</t>
    <rPh sb="0" eb="3">
      <t>コウチケン</t>
    </rPh>
    <rPh sb="3" eb="8">
      <t>コウキコウレイシャ</t>
    </rPh>
    <rPh sb="8" eb="10">
      <t>イリョウ</t>
    </rPh>
    <rPh sb="10" eb="14">
      <t>コウイキレンゴウ</t>
    </rPh>
    <rPh sb="15" eb="19">
      <t>イッパンカイケイ</t>
    </rPh>
    <phoneticPr fontId="2"/>
  </si>
  <si>
    <t>高知県後期高齢者医療広域連合（特別会計）</t>
    <rPh sb="0" eb="3">
      <t>コウチケン</t>
    </rPh>
    <rPh sb="3" eb="8">
      <t>コウキコウレイシャ</t>
    </rPh>
    <rPh sb="8" eb="10">
      <t>イリョウ</t>
    </rPh>
    <rPh sb="10" eb="14">
      <t>コウイキレンゴウ</t>
    </rPh>
    <rPh sb="15" eb="17">
      <t>トクベツ</t>
    </rPh>
    <rPh sb="17" eb="19">
      <t>カイケイ</t>
    </rPh>
    <phoneticPr fontId="2"/>
  </si>
  <si>
    <t>安芸広域市町村圏事務組合（滞納整理事務特別会計）</t>
    <rPh sb="0" eb="4">
      <t>アキコウイキ</t>
    </rPh>
    <rPh sb="4" eb="8">
      <t>シチョウソンケン</t>
    </rPh>
    <rPh sb="8" eb="12">
      <t>ジムクミアイ</t>
    </rPh>
    <rPh sb="13" eb="15">
      <t>タイノウ</t>
    </rPh>
    <rPh sb="15" eb="17">
      <t>セイリ</t>
    </rPh>
    <rPh sb="17" eb="19">
      <t>ジム</t>
    </rPh>
    <rPh sb="19" eb="21">
      <t>トクベツ</t>
    </rPh>
    <rPh sb="21" eb="23">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</si>
</sst>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507-43C3-BA89-2203ED7D6D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631381</c:v>
                </c:pt>
                <c:pt idx="1">
                  <c:v>411356</c:v>
                </c:pt>
                <c:pt idx="2">
                  <c:v>149647</c:v>
                </c:pt>
                <c:pt idx="3">
                  <c:v>173144</c:v>
                </c:pt>
                <c:pt idx="4">
                  <c:v>184088</c:v>
                </c:pt>
              </c:numCache>
            </c:numRef>
          </c:val>
          <c:smooth val="0"/>
          <c:extLst>
            <c:ext xmlns:c16="http://schemas.microsoft.com/office/drawing/2014/chart" uri="{C3380CC4-5D6E-409C-BE32-E72D297353CC}">
              <c16:uniqueId val="{00000001-4507-43C3-BA89-2203ED7D6D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2.88</c:v>
                </c:pt>
                <c:pt idx="1">
                  <c:v>4.66</c:v>
                </c:pt>
                <c:pt idx="2">
                  <c:v>5.47</c:v>
                </c:pt>
                <c:pt idx="3">
                  <c:v>3.08</c:v>
                </c:pt>
                <c:pt idx="4">
                  <c:v>3.74</c:v>
                </c:pt>
              </c:numCache>
            </c:numRef>
          </c:val>
          <c:extLst>
            <c:ext xmlns:c16="http://schemas.microsoft.com/office/drawing/2014/chart" uri="{C3380CC4-5D6E-409C-BE32-E72D297353CC}">
              <c16:uniqueId val="{00000000-2656-4E46-9E5D-17F75FC950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17.739999999999998</c:v>
                </c:pt>
                <c:pt idx="1">
                  <c:v>21.9</c:v>
                </c:pt>
                <c:pt idx="2">
                  <c:v>25</c:v>
                </c:pt>
                <c:pt idx="3">
                  <c:v>27.92</c:v>
                </c:pt>
                <c:pt idx="4">
                  <c:v>23.47</c:v>
                </c:pt>
              </c:numCache>
            </c:numRef>
          </c:val>
          <c:extLst>
            <c:ext xmlns:c16="http://schemas.microsoft.com/office/drawing/2014/chart" uri="{C3380CC4-5D6E-409C-BE32-E72D297353CC}">
              <c16:uniqueId val="{00000001-2656-4E46-9E5D-17F75FC950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c:v>
                </c:pt>
                <c:pt idx="1">
                  <c:v>7.6</c:v>
                </c:pt>
                <c:pt idx="2">
                  <c:v>3.1</c:v>
                </c:pt>
                <c:pt idx="3">
                  <c:v>0.36</c:v>
                </c:pt>
                <c:pt idx="4">
                  <c:v>-3.6</c:v>
                </c:pt>
              </c:numCache>
            </c:numRef>
          </c:val>
          <c:smooth val="0"/>
          <c:extLst>
            <c:ext xmlns:c16="http://schemas.microsoft.com/office/drawing/2014/chart" uri="{C3380CC4-5D6E-409C-BE32-E72D297353CC}">
              <c16:uniqueId val="{00000002-2656-4E46-9E5D-17F75FC950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0.14000000000000001</c:v>
                </c:pt>
                <c:pt idx="8">
                  <c:v>0</c:v>
                </c:pt>
                <c:pt idx="9">
                  <c:v>0</c:v>
                </c:pt>
              </c:numCache>
            </c:numRef>
          </c:val>
          <c:extLst>
            <c:ext xmlns:c16="http://schemas.microsoft.com/office/drawing/2014/chart" uri="{C3380CC4-5D6E-409C-BE32-E72D297353CC}">
              <c16:uniqueId val="{00000000-8B8C-402B-9D72-DA803C8E43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8C-402B-9D72-DA803C8E43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8C-402B-9D72-DA803C8E43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8C-402B-9D72-DA803C8E43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B8C-402B-9D72-DA803C8E433C}"/>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8B8C-402B-9D72-DA803C8E433C}"/>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6-8B8C-402B-9D72-DA803C8E433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0.03</c:v>
                </c:pt>
                <c:pt idx="2">
                  <c:v>#N/A</c:v>
                </c:pt>
                <c:pt idx="3">
                  <c:v>0.03</c:v>
                </c:pt>
                <c:pt idx="4">
                  <c:v>#N/A</c:v>
                </c:pt>
                <c:pt idx="5">
                  <c:v>0.03</c:v>
                </c:pt>
                <c:pt idx="6">
                  <c:v>#N/A</c:v>
                </c:pt>
                <c:pt idx="7">
                  <c:v>0.27</c:v>
                </c:pt>
                <c:pt idx="8">
                  <c:v>#N/A</c:v>
                </c:pt>
                <c:pt idx="9">
                  <c:v>0.06</c:v>
                </c:pt>
              </c:numCache>
            </c:numRef>
          </c:val>
          <c:extLst>
            <c:ext xmlns:c16="http://schemas.microsoft.com/office/drawing/2014/chart" uri="{C3380CC4-5D6E-409C-BE32-E72D297353CC}">
              <c16:uniqueId val="{00000007-8B8C-402B-9D72-DA803C8E433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2.3199999999999998</c:v>
                </c:pt>
              </c:numCache>
            </c:numRef>
          </c:val>
          <c:extLst>
            <c:ext xmlns:c16="http://schemas.microsoft.com/office/drawing/2014/chart" uri="{C3380CC4-5D6E-409C-BE32-E72D297353CC}">
              <c16:uniqueId val="{00000008-8B8C-402B-9D72-DA803C8E43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2.87</c:v>
                </c:pt>
                <c:pt idx="2">
                  <c:v>#N/A</c:v>
                </c:pt>
                <c:pt idx="3">
                  <c:v>4.6500000000000004</c:v>
                </c:pt>
                <c:pt idx="4">
                  <c:v>#N/A</c:v>
                </c:pt>
                <c:pt idx="5">
                  <c:v>5.46</c:v>
                </c:pt>
                <c:pt idx="6">
                  <c:v>#N/A</c:v>
                </c:pt>
                <c:pt idx="7">
                  <c:v>3.06</c:v>
                </c:pt>
                <c:pt idx="8">
                  <c:v>#N/A</c:v>
                </c:pt>
                <c:pt idx="9">
                  <c:v>3.73</c:v>
                </c:pt>
              </c:numCache>
            </c:numRef>
          </c:val>
          <c:extLst>
            <c:ext xmlns:c16="http://schemas.microsoft.com/office/drawing/2014/chart" uri="{C3380CC4-5D6E-409C-BE32-E72D297353CC}">
              <c16:uniqueId val="{00000009-8B8C-402B-9D72-DA803C8E43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c:v>
                </c:pt>
                <c:pt idx="5">
                  <c:v>286</c:v>
                </c:pt>
                <c:pt idx="8">
                  <c:v>296</c:v>
                </c:pt>
                <c:pt idx="11">
                  <c:v>279</c:v>
                </c:pt>
                <c:pt idx="14">
                  <c:v>282</c:v>
                </c:pt>
              </c:numCache>
            </c:numRef>
          </c:val>
          <c:extLst>
            <c:ext xmlns:c16="http://schemas.microsoft.com/office/drawing/2014/chart" uri="{C3380CC4-5D6E-409C-BE32-E72D297353CC}">
              <c16:uniqueId val="{00000000-B26D-4797-B0C3-1D3F6D55EF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6D-4797-B0C3-1D3F6D55EF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6D-4797-B0C3-1D3F6D55EF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4</c:v>
                </c:pt>
                <c:pt idx="6">
                  <c:v>4</c:v>
                </c:pt>
                <c:pt idx="9">
                  <c:v>0</c:v>
                </c:pt>
                <c:pt idx="12">
                  <c:v>0</c:v>
                </c:pt>
              </c:numCache>
            </c:numRef>
          </c:val>
          <c:extLst>
            <c:ext xmlns:c16="http://schemas.microsoft.com/office/drawing/2014/chart" uri="{C3380CC4-5D6E-409C-BE32-E72D297353CC}">
              <c16:uniqueId val="{00000003-B26D-4797-B0C3-1D3F6D55EF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c:v>
                </c:pt>
                <c:pt idx="3">
                  <c:v>24</c:v>
                </c:pt>
                <c:pt idx="6">
                  <c:v>31</c:v>
                </c:pt>
                <c:pt idx="9">
                  <c:v>31</c:v>
                </c:pt>
                <c:pt idx="12">
                  <c:v>39</c:v>
                </c:pt>
              </c:numCache>
            </c:numRef>
          </c:val>
          <c:extLst>
            <c:ext xmlns:c16="http://schemas.microsoft.com/office/drawing/2014/chart" uri="{C3380CC4-5D6E-409C-BE32-E72D297353CC}">
              <c16:uniqueId val="{00000004-B26D-4797-B0C3-1D3F6D55EF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D-4797-B0C3-1D3F6D55EF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6D-4797-B0C3-1D3F6D55EF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366</c:v>
                </c:pt>
                <c:pt idx="3">
                  <c:v>362</c:v>
                </c:pt>
                <c:pt idx="6">
                  <c:v>377</c:v>
                </c:pt>
                <c:pt idx="9">
                  <c:v>381</c:v>
                </c:pt>
                <c:pt idx="12">
                  <c:v>372</c:v>
                </c:pt>
              </c:numCache>
            </c:numRef>
          </c:val>
          <c:extLst>
            <c:ext xmlns:c16="http://schemas.microsoft.com/office/drawing/2014/chart" uri="{C3380CC4-5D6E-409C-BE32-E72D297353CC}">
              <c16:uniqueId val="{00000007-B26D-4797-B0C3-1D3F6D55EF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c:v>
                </c:pt>
                <c:pt idx="2">
                  <c:v>#N/A</c:v>
                </c:pt>
                <c:pt idx="3">
                  <c:v>#N/A</c:v>
                </c:pt>
                <c:pt idx="4">
                  <c:v>104</c:v>
                </c:pt>
                <c:pt idx="5">
                  <c:v>#N/A</c:v>
                </c:pt>
                <c:pt idx="6">
                  <c:v>#N/A</c:v>
                </c:pt>
                <c:pt idx="7">
                  <c:v>116</c:v>
                </c:pt>
                <c:pt idx="8">
                  <c:v>#N/A</c:v>
                </c:pt>
                <c:pt idx="9">
                  <c:v>#N/A</c:v>
                </c:pt>
                <c:pt idx="10">
                  <c:v>133</c:v>
                </c:pt>
                <c:pt idx="11">
                  <c:v>#N/A</c:v>
                </c:pt>
                <c:pt idx="12">
                  <c:v>#N/A</c:v>
                </c:pt>
                <c:pt idx="13">
                  <c:v>129</c:v>
                </c:pt>
                <c:pt idx="14">
                  <c:v>#N/A</c:v>
                </c:pt>
              </c:numCache>
            </c:numRef>
          </c:val>
          <c:smooth val="0"/>
          <c:extLst>
            <c:ext xmlns:c16="http://schemas.microsoft.com/office/drawing/2014/chart" uri="{C3380CC4-5D6E-409C-BE32-E72D297353CC}">
              <c16:uniqueId val="{00000008-B26D-4797-B0C3-1D3F6D55EF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2936</c:v>
                </c:pt>
                <c:pt idx="5">
                  <c:v>3025</c:v>
                </c:pt>
                <c:pt idx="8">
                  <c:v>2975</c:v>
                </c:pt>
                <c:pt idx="11">
                  <c:v>2879</c:v>
                </c:pt>
                <c:pt idx="14">
                  <c:v>2704</c:v>
                </c:pt>
              </c:numCache>
            </c:numRef>
          </c:val>
          <c:extLst>
            <c:ext xmlns:c16="http://schemas.microsoft.com/office/drawing/2014/chart" uri="{C3380CC4-5D6E-409C-BE32-E72D297353CC}">
              <c16:uniqueId val="{00000000-45DE-46C3-B147-C9A70B8D63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167</c:v>
                </c:pt>
                <c:pt idx="5">
                  <c:v>160</c:v>
                </c:pt>
                <c:pt idx="8">
                  <c:v>147</c:v>
                </c:pt>
                <c:pt idx="11">
                  <c:v>145</c:v>
                </c:pt>
                <c:pt idx="14">
                  <c:v>129</c:v>
                </c:pt>
              </c:numCache>
            </c:numRef>
          </c:val>
          <c:extLst>
            <c:ext xmlns:c16="http://schemas.microsoft.com/office/drawing/2014/chart" uri="{C3380CC4-5D6E-409C-BE32-E72D297353CC}">
              <c16:uniqueId val="{00000001-45DE-46C3-B147-C9A70B8D63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2051</c:v>
                </c:pt>
                <c:pt idx="5">
                  <c:v>2212</c:v>
                </c:pt>
                <c:pt idx="8">
                  <c:v>2242</c:v>
                </c:pt>
                <c:pt idx="11">
                  <c:v>2322</c:v>
                </c:pt>
                <c:pt idx="14">
                  <c:v>2175</c:v>
                </c:pt>
              </c:numCache>
            </c:numRef>
          </c:val>
          <c:extLst>
            <c:ext xmlns:c16="http://schemas.microsoft.com/office/drawing/2014/chart" uri="{C3380CC4-5D6E-409C-BE32-E72D297353CC}">
              <c16:uniqueId val="{00000002-45DE-46C3-B147-C9A70B8D63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DE-46C3-B147-C9A70B8D63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DE-46C3-B147-C9A70B8D63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DE-46C3-B147-C9A70B8D63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404</c:v>
                </c:pt>
                <c:pt idx="3">
                  <c:v>406</c:v>
                </c:pt>
                <c:pt idx="6">
                  <c:v>367</c:v>
                </c:pt>
                <c:pt idx="9">
                  <c:v>370</c:v>
                </c:pt>
                <c:pt idx="12">
                  <c:v>401</c:v>
                </c:pt>
              </c:numCache>
            </c:numRef>
          </c:val>
          <c:extLst>
            <c:ext xmlns:c16="http://schemas.microsoft.com/office/drawing/2014/chart" uri="{C3380CC4-5D6E-409C-BE32-E72D297353CC}">
              <c16:uniqueId val="{00000006-45DE-46C3-B147-C9A70B8D63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4</c:v>
                </c:pt>
                <c:pt idx="6">
                  <c:v>0</c:v>
                </c:pt>
                <c:pt idx="9">
                  <c:v>0</c:v>
                </c:pt>
                <c:pt idx="12">
                  <c:v>0</c:v>
                </c:pt>
              </c:numCache>
            </c:numRef>
          </c:val>
          <c:extLst>
            <c:ext xmlns:c16="http://schemas.microsoft.com/office/drawing/2014/chart" uri="{C3380CC4-5D6E-409C-BE32-E72D297353CC}">
              <c16:uniqueId val="{00000007-45DE-46C3-B147-C9A70B8D63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379</c:v>
                </c:pt>
                <c:pt idx="3">
                  <c:v>391</c:v>
                </c:pt>
                <c:pt idx="6">
                  <c:v>410</c:v>
                </c:pt>
                <c:pt idx="9">
                  <c:v>423</c:v>
                </c:pt>
                <c:pt idx="12">
                  <c:v>451</c:v>
                </c:pt>
              </c:numCache>
            </c:numRef>
          </c:val>
          <c:extLst>
            <c:ext xmlns:c16="http://schemas.microsoft.com/office/drawing/2014/chart" uri="{C3380CC4-5D6E-409C-BE32-E72D297353CC}">
              <c16:uniqueId val="{00000008-45DE-46C3-B147-C9A70B8D63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5DE-46C3-B147-C9A70B8D63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4408</c:v>
                </c:pt>
                <c:pt idx="3">
                  <c:v>4599</c:v>
                </c:pt>
                <c:pt idx="6">
                  <c:v>4490</c:v>
                </c:pt>
                <c:pt idx="9">
                  <c:v>4326</c:v>
                </c:pt>
                <c:pt idx="12">
                  <c:v>4116</c:v>
                </c:pt>
              </c:numCache>
            </c:numRef>
          </c:val>
          <c:extLst>
            <c:ext xmlns:c16="http://schemas.microsoft.com/office/drawing/2014/chart" uri="{C3380CC4-5D6E-409C-BE32-E72D297353CC}">
              <c16:uniqueId val="{0000000A-45DE-46C3-B147-C9A70B8D63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c:v>
                </c:pt>
                <c:pt idx="2">
                  <c:v>#N/A</c:v>
                </c:pt>
                <c:pt idx="3">
                  <c:v>#N/A</c:v>
                </c:pt>
                <c:pt idx="4">
                  <c:v>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DE-46C3-B147-C9A70B8D63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426</c:v>
                </c:pt>
                <c:pt idx="1">
                  <c:v>474</c:v>
                </c:pt>
                <c:pt idx="2">
                  <c:v>400</c:v>
                </c:pt>
              </c:numCache>
            </c:numRef>
          </c:val>
          <c:extLst>
            <c:ext xmlns:c16="http://schemas.microsoft.com/office/drawing/2014/chart" uri="{C3380CC4-5D6E-409C-BE32-E72D297353CC}">
              <c16:uniqueId val="{00000000-97ED-4387-AB6A-4A8D665D94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380</c:v>
                </c:pt>
                <c:pt idx="1">
                  <c:v>395</c:v>
                </c:pt>
                <c:pt idx="2">
                  <c:v>363</c:v>
                </c:pt>
              </c:numCache>
            </c:numRef>
          </c:val>
          <c:extLst>
            <c:ext xmlns:c16="http://schemas.microsoft.com/office/drawing/2014/chart" uri="{C3380CC4-5D6E-409C-BE32-E72D297353CC}">
              <c16:uniqueId val="{00000001-97ED-4387-AB6A-4A8D665D94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1416</c:v>
                </c:pt>
                <c:pt idx="1">
                  <c:v>1444</c:v>
                </c:pt>
                <c:pt idx="2">
                  <c:v>1399</c:v>
                </c:pt>
              </c:numCache>
            </c:numRef>
          </c:val>
          <c:extLst>
            <c:ext xmlns:c16="http://schemas.microsoft.com/office/drawing/2014/chart" uri="{C3380CC4-5D6E-409C-BE32-E72D297353CC}">
              <c16:uniqueId val="{00000002-97ED-4387-AB6A-4A8D665D94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実質公債費比率（分子）については、近年実施してきた、庁舎建設事業の財源としている公共施設等適正管理推進事業債や、農業施設の改修事業などの財源としている一般補助施設整備等事業債、また、例年活用している過疎対策事業債の償還額が増加した。とりわけ、課題となるのが</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等適正管理推進事業債や一般補助施設整備等事業債などの、普通交付税参入率がそこまで高くない事業債の償還がはじまっており、事業費補正の有無もあるが、普通交付税における公債費との乖離が今後顕著となる見込みで、財源（母数）との関連も悪化傾向に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満期一括償還地方債の活用はしていない。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将来負担比率（分子）における、町債残高については、令和３年以降毎年減少している。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令和２年度に竣工となった本庁舎建設事業以降、普通建設事業については、計画的に減少させており、現状は、計画通りの動きとなっている。しかし、現在の</a:t>
          </a:r>
          <a:r>
            <a:rPr kumimoji="1" lang="ja-JP" altLang="en-US" sz="1400">
              <a:solidFill>
                <a:sysClr val="windowText" lastClr="000000"/>
              </a:solidFill>
              <a:latin typeface="ＭＳ ゴシック" pitchFamily="49" charset="-128"/>
              <a:ea typeface="ＭＳ ゴシック" pitchFamily="49" charset="-128"/>
            </a:rPr>
            <a:t>状況では、自ずと公債費は増加傾向にあり、単純に公債費の範囲内で新規発行を行い、残高を縮減するだけでは、管理上消極的である。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際は、減債基金を活用し繰上償還なども検討にいれるべきであったが、将来負担への備えより、単年度における財政調整対策（公債費への直充当）としての必要性が高まっており、抜本的な対策は現状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また、充当可能財源についても、令和６年度財政調整基金への積み増しができておらず、他の基金についても昨年から残高は減少しており、楽観視できない状況となっている。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共に残高を減らすことになった。それぞれの積立状況について整理すると、財政調整基金おいては、前年度決算剰余金等の積立のみにとどまり、減債基金においても、普通交付税における、臨時財政対策分など限られたものとなっており、これに対し、取崩し状況としては、財政調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千円（財政調整）減債基金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千円（減債対策）となっており、結果的に財政調整基金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73,067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31,833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千円の残高減となっている。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その他特目基金については、各種財政需要に応じて運用しており、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44,171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千円の残高減となっている。厳しい財政状況の中、事業運用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を行って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おり、特に</a:t>
          </a:r>
          <a:r>
            <a:rPr kumimoji="1" lang="ja-JP" altLang="en-US" sz="1200" strike="noStrike" baseline="0">
              <a:solidFill>
                <a:schemeClr val="tx1"/>
              </a:solidFill>
              <a:effectLst/>
              <a:latin typeface="ＭＳ ゴシック" panose="020B0609070205080204" pitchFamily="49" charset="-128"/>
              <a:ea typeface="ＭＳ ゴシック" panose="020B0609070205080204" pitchFamily="49" charset="-128"/>
              <a:cs typeface="+mn-cs"/>
            </a:rPr>
            <a:t>その他</a:t>
          </a:r>
          <a:r>
            <a:rPr kumimoji="1" lang="ja-JP" altLang="en-US" sz="1200" strike="noStrike">
              <a:solidFill>
                <a:schemeClr val="dk1"/>
              </a:solidFill>
              <a:effectLst/>
              <a:latin typeface="ＭＳ ゴシック" panose="020B0609070205080204" pitchFamily="49" charset="-128"/>
              <a:ea typeface="ＭＳ ゴシック" panose="020B0609070205080204" pitchFamily="49" charset="-128"/>
              <a:cs typeface="+mn-cs"/>
            </a:rPr>
            <a:t>特目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基金のうちふるさと応援基金（ふるさと納税）については、幅広い用途に活用できるため、積立原資の確保をすることが急務となっている。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文字通り財政調整機能を有しているため、財政健全化など複合的な課題を解決しない限り、残高は減少しつづけることとなる。減債基金については、充当目的がはっきりしているため、将来負担の軽減が若しくは単年度の（実質公債費比率）状況緩和のために取り崩すのか、十分に検討し、対応していく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目基金についても、残高を減らしているため、積立状況と取崩状況のバランスを見ながら運用することが求められる。特に、安定的な積立原資がない項目については、財政需要の精査や経常的な事業に充当することは控えるなど、財政調整基金や減債基金同様に財政健全化を意識することが求めら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施設等整備基金：土地、建物等を取得（建築）するための経費の財源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地方創生推進基金：定住の促進、雇用の創出、人口減少対策、地域づくりの推進等</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分水対策事業基金：安田川分水対策補償金を積み立てて、分水に係る諸対策を講ずるための経費の財源</a:t>
          </a:r>
          <a:r>
            <a:rPr kumimoji="1" lang="ja-JP" altLang="en-US" sz="1200" strike="sngStrike" baseline="0">
              <a:solidFill>
                <a:srgbClr val="FF0000"/>
              </a:solidFill>
              <a:effectLst/>
              <a:latin typeface="ＭＳ ゴシック" panose="020B0609070205080204" pitchFamily="49" charset="-128"/>
              <a:ea typeface="ＭＳ ゴシック" panose="020B0609070205080204" pitchFamily="49" charset="-128"/>
              <a:cs typeface="+mn-cs"/>
            </a:rPr>
            <a:t>。</a:t>
          </a:r>
          <a:endParaRPr kumimoji="1" lang="en-US" altLang="ja-JP" sz="1200" strike="sngStrike" baseline="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施設等整備基金：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18,716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千円（取崩）残高増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地方創生推進基金：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千円（取崩）残高減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分水対策事業基金：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16,954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千円（取崩）残高減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strike="noStrike" baseline="0">
              <a:solidFill>
                <a:schemeClr val="tx1"/>
              </a:solidFill>
              <a:effectLst/>
              <a:latin typeface="ＭＳ ゴシック" panose="020B0609070205080204" pitchFamily="49" charset="-128"/>
              <a:ea typeface="ＭＳ ゴシック" panose="020B0609070205080204" pitchFamily="49" charset="-128"/>
              <a:cs typeface="+mn-cs"/>
            </a:rPr>
            <a:t>その他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特目基金については、全体として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123,409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千円の積立金に対し、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167,579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44,170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残高減となっている。今後の方針としては、上位５位の項目のうち、定住の促進や人口減少対策事業の財源となる地方創生推進基金や、観光振興や学校教育など幅広く活用できるふるさと応援基金（ふるさと納税）については、これからの、本町の取組に欠かせない財源（基金）となっており、積立原資の確保が急務となってい</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る</a:t>
          </a:r>
          <a:r>
            <a:rPr kumimoji="1" lang="ja-JP" altLang="en-US" sz="1200" strike="sngStrike" baseline="0">
              <a:solidFill>
                <a:srgbClr val="FF0000"/>
              </a:solidFill>
              <a:effectLst/>
              <a:latin typeface="ＭＳ ゴシック" panose="020B0609070205080204" pitchFamily="49" charset="-128"/>
              <a:ea typeface="ＭＳ ゴシック" panose="020B0609070205080204" pitchFamily="49" charset="-128"/>
              <a:cs typeface="+mn-cs"/>
            </a:rPr>
            <a:t>ます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特にふるさと納税については、近年実施が伸び悩んでいるため、創意工夫のもと、寄付金確保に積極的に取り組む必要がある。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本年度については、人事院勧告に伴う給与改定や、物価高騰に伴う行政経費の増嵩など再算定された普通交付税などでは到底賄いきれず、結果的に、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千円の取崩措置を実施している。これに対し、積立については、前年度決算剰余金等（利子含む）となっており、金額としては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26,933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千円に留まった。これにより残高については、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73,067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千円の残高減となっている。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３年ぶりに取崩措置を行っており、今後についても、現在の社会情勢などを考えると引き続き、物価高騰の影響により様々な分野での行政経費が増嵩することが予想される。これに対応するためには、普通交付税など一般財源だけで対応することは、困難であり、財政健全化を図る必要がある。財政健全化を図りつつ財政調整基金を活用しながら、年度間の予算決算規模をなるべく平準化することが求め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減債基金については、減債対策として、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千円の取崩を実施しており、これに対して、積立状況については、普通交付税における臨時財政対策等分となっており、金額としては、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15,767</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千円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に留まっている。この結果</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31,833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千円の残高減となっている。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全体の項目でもふれているが、将来負担の軽減か単年度の公債費における財源対策とするのか、十分に精査したうえで運用していく必要がある。また、この方針自体についても、財政健全化に沿った形とするべきであり、中期的な方針を示す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2,253
52.36
3,078,619
2,992,662
63,743
1,706,320
4,115,675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令和３年度以降同数値となっており、依然として、類似団体平均を下回っている。詳細については、基準財政収入額及び基準財政需要額それぞれ増加に転じ、結果的に財政力指数については、同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前者については、市町村民税や地方消費税交付金、森林環境譲与税、自動車重量税などの増加による。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後者については、包括算定経費及び、公債費が増加したことによる。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結果的に、状況としては大きな変化がないことが見て取れる。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経常収支比率については、令和３年度以降増加傾向にあり、令和６年度についても例外はない結果となった。（前年度より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は、人件費にある。近年の人事院勧告に伴う、職員給の増加、また様々な行政ニーズに対応するために雇用している会計年度任用職員についても同様に増加傾向にあった。また物件費についても近年の物価高騰の影響をうけ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一方で、経常一般財源については、普通交付税などの増加により、若干増加したが、需要の方が増加率が高く、結果的に数値は増大する結果となった。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122767</xdr:rowOff>
    </xdr:from>
    <xdr:to>
      <xdr:col>23</xdr:col>
      <xdr:colOff>133350</xdr:colOff>
      <xdr:row>67</xdr:row>
      <xdr:rowOff>15663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3846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22225</xdr:rowOff>
    </xdr:from>
    <xdr:to>
      <xdr:col>19</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379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66</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3684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66</xdr:row>
      <xdr:rowOff>138854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36842"/>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136313</xdr:rowOff>
    </xdr:from>
    <xdr:to>
      <xdr:col>23</xdr:col>
      <xdr:colOff>184150</xdr:colOff>
      <xdr:row>67</xdr:row>
      <xdr:rowOff>66463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32190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142875</xdr:rowOff>
    </xdr:from>
    <xdr:to>
      <xdr:col>15</xdr:col>
      <xdr:colOff>133350</xdr:colOff>
      <xdr:row>66</xdr:row>
      <xdr:rowOff>73025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57802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88054</xdr:rowOff>
    </xdr:from>
    <xdr:to>
      <xdr:col>7</xdr:col>
      <xdr:colOff>31750</xdr:colOff>
      <xdr:row>67</xdr:row>
      <xdr:rowOff>18204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人件費、物件費等については、概ね経常収支比率の項目で説明したとおりである。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人件費については、人事院勧告に伴う職員給の増（共済費など関連経費含む）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職員の外、会計年度年度任用職員についても同じ動態である。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経常収支比率での説明と若干異なることになる。実際、物件費の決算額については、減少した。しかし、減額となったのは、臨時的な経費が中心であるため、物件費全体の決算額は減額はしたものの、経常的な経費は増嵩する結果となっており、物価高騰の観点から今後注視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17021</xdr:rowOff>
    </xdr:from>
    <xdr:to>
      <xdr:col>23</xdr:col>
      <xdr:colOff>133350</xdr:colOff>
      <xdr:row>82</xdr:row>
      <xdr:rowOff>25178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5921"/>
          <a:ext cx="8382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160572</xdr:rowOff>
    </xdr:from>
    <xdr:to>
      <xdr:col>19</xdr:col>
      <xdr:colOff>133350</xdr:colOff>
      <xdr:row>82</xdr:row>
      <xdr:rowOff>17021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8022"/>
          <a:ext cx="889000" cy="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136376</xdr:rowOff>
    </xdr:from>
    <xdr:to>
      <xdr:col>15</xdr:col>
      <xdr:colOff>82550</xdr:colOff>
      <xdr:row>81</xdr:row>
      <xdr:rowOff>160572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3826"/>
          <a:ext cx="889000" cy="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136376</xdr:rowOff>
    </xdr:from>
    <xdr:to>
      <xdr:col>11</xdr:col>
      <xdr:colOff>31750</xdr:colOff>
      <xdr:row>81</xdr:row>
      <xdr:rowOff>138247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23826"/>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145828</xdr:rowOff>
    </xdr:from>
    <xdr:to>
      <xdr:col>23</xdr:col>
      <xdr:colOff>184150</xdr:colOff>
      <xdr:row>82</xdr:row>
      <xdr:rowOff>75978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137671</xdr:rowOff>
    </xdr:from>
    <xdr:to>
      <xdr:col>19</xdr:col>
      <xdr:colOff>184150</xdr:colOff>
      <xdr:row>82</xdr:row>
      <xdr:rowOff>67821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77998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109772</xdr:rowOff>
    </xdr:from>
    <xdr:to>
      <xdr:col>15</xdr:col>
      <xdr:colOff>133350</xdr:colOff>
      <xdr:row>82</xdr:row>
      <xdr:rowOff>39922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50099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85576</xdr:rowOff>
    </xdr:from>
    <xdr:to>
      <xdr:col>11</xdr:col>
      <xdr:colOff>82550</xdr:colOff>
      <xdr:row>82</xdr:row>
      <xdr:rowOff>15726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25903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87447</xdr:rowOff>
    </xdr:from>
    <xdr:to>
      <xdr:col>7</xdr:col>
      <xdr:colOff>31750</xdr:colOff>
      <xdr:row>82</xdr:row>
      <xdr:rowOff>17597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27774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ラスパイレス指数については、職員配置や勤続年数層の関係で左記のとおりとなっている。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引き続き、人事院勧告の動きに沿った形で、類似団体との均衡を図りつつ職員の適正配置適正管理が必要である。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87</xdr:row>
      <xdr:rowOff>152146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634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152146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4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45974</xdr:rowOff>
    </xdr:from>
    <xdr:to>
      <xdr:col>72</xdr:col>
      <xdr:colOff>203200</xdr:colOff>
      <xdr:row>87</xdr:row>
      <xdr:rowOff>132842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21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45974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186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113047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101346</xdr:rowOff>
    </xdr:from>
    <xdr:to>
      <xdr:col>77</xdr:col>
      <xdr:colOff>95250</xdr:colOff>
      <xdr:row>88</xdr:row>
      <xdr:rowOff>31496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41673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22369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166624</xdr:rowOff>
    </xdr:from>
    <xdr:to>
      <xdr:col>68</xdr:col>
      <xdr:colOff>203200</xdr:colOff>
      <xdr:row>87</xdr:row>
      <xdr:rowOff>96774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106951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昨年に引き続き、多様化する行政需要に対応するため、職員数を増員しており、現在までに毎年増加しているが、　今後の採用計画については、昨今の人件費増大が町一般会計に与える影響が少なくなく、慎重にならざるを得ない状況ともいえる。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166762</xdr:rowOff>
    </xdr:from>
    <xdr:to>
      <xdr:col>81</xdr:col>
      <xdr:colOff>44450</xdr:colOff>
      <xdr:row>61</xdr:row>
      <xdr:rowOff>28491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3762"/>
          <a:ext cx="8382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153691</xdr:rowOff>
    </xdr:from>
    <xdr:to>
      <xdr:col>77</xdr:col>
      <xdr:colOff>44450</xdr:colOff>
      <xdr:row>60</xdr:row>
      <xdr:rowOff>166762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40691"/>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152887</xdr:rowOff>
    </xdr:from>
    <xdr:to>
      <xdr:col>72</xdr:col>
      <xdr:colOff>203200</xdr:colOff>
      <xdr:row>60</xdr:row>
      <xdr:rowOff>153691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3988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137806</xdr:rowOff>
    </xdr:from>
    <xdr:to>
      <xdr:col>68</xdr:col>
      <xdr:colOff>152400</xdr:colOff>
      <xdr:row>60</xdr:row>
      <xdr:rowOff>152887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4806"/>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149141</xdr:rowOff>
    </xdr:from>
    <xdr:to>
      <xdr:col>81</xdr:col>
      <xdr:colOff>95250</xdr:colOff>
      <xdr:row>61</xdr:row>
      <xdr:rowOff>79291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165668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8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115962</xdr:rowOff>
    </xdr:from>
    <xdr:to>
      <xdr:col>77</xdr:col>
      <xdr:colOff>95250</xdr:colOff>
      <xdr:row>61</xdr:row>
      <xdr:rowOff>46112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56289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71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102891</xdr:rowOff>
    </xdr:from>
    <xdr:to>
      <xdr:col>73</xdr:col>
      <xdr:colOff>44450</xdr:colOff>
      <xdr:row>61</xdr:row>
      <xdr:rowOff>33041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43218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5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102087</xdr:rowOff>
    </xdr:from>
    <xdr:to>
      <xdr:col>68</xdr:col>
      <xdr:colOff>203200</xdr:colOff>
      <xdr:row>61</xdr:row>
      <xdr:rowOff>32237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42414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87006</xdr:rowOff>
    </xdr:from>
    <xdr:to>
      <xdr:col>64</xdr:col>
      <xdr:colOff>152400</xdr:colOff>
      <xdr:row>61</xdr:row>
      <xdr:rowOff>17156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実質公債費比率については、年々の</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増加傾向にあり、令和６年度は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比率と類似する点があるが、主因は、普通交付税算入率が有利でない起債の償還が順次はじまっており、これと同時に緊急防災・減災事業債などの有利債の償還が順次終了していることから、普通交付税の公債費と償還額との乖離現象が進んだことによる。また、償還財源である財政調整基金については、近年取崩しなく決算を迎えてきたが、令和６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千円の取崩しを行っており、償還財源の減少につながって</a:t>
          </a:r>
          <a:r>
            <a:rPr kumimoji="1" lang="ja-JP" altLang="en-US" sz="1100">
              <a:latin typeface="ＭＳ Ｐゴシック" panose="020B0600070205080204" pitchFamily="50" charset="-128"/>
              <a:ea typeface="ＭＳ Ｐゴシック" panose="020B0600070205080204" pitchFamily="50" charset="-128"/>
            </a:rPr>
            <a:t>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今後においては、より慎重な町債管理を求められる。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138938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3460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105156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08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140733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7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将来負担比率ついては、ここ数年同じ状況であり、特に投資的経費の決算額が減少傾向であった。（令和６年度は、若干増加）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令和６年度は基金充当により対応したものが多く、町債残高ついては毎年減少はしてきているものの、基金残高も減少してきており、今後の動きを注視していく必要がある。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一方懸案事項としては、庁舎建設に係る起債など（一般補助施設整備等事業債、公共施設等適正管理推進事業債など）地方交</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付税算入率の低いものの償還が順次開始となっており、地方交付税における公債費と償還額が乖離してくることが想定されており、将来負担比率への影響は少なくない。</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144498</xdr:rowOff>
    </xdr:from>
    <xdr:to>
      <xdr:col>68</xdr:col>
      <xdr:colOff>152400</xdr:colOff>
      <xdr:row>14</xdr:row>
      <xdr:rowOff>14605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373348"/>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93698</xdr:rowOff>
    </xdr:from>
    <xdr:to>
      <xdr:col>68</xdr:col>
      <xdr:colOff>203200</xdr:colOff>
      <xdr:row>14</xdr:row>
      <xdr:rowOff>23848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8625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135255</xdr:rowOff>
    </xdr:from>
    <xdr:to>
      <xdr:col>64</xdr:col>
      <xdr:colOff>152400</xdr:colOff>
      <xdr:row>14</xdr:row>
      <xdr:rowOff>65405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50182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5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2,253
52.36
3,078,619
2,992,662
63,743
1,706,320
4,115,675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人件費については、経常的な経費として整理されてるものが多く、前頁で説明した内容と大きく変わることはない。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ただし、会計年度任用職員における、勤勉手当が創設されたことによる増額分については、経常的経費に与える影響が大きといえる。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制度の創設を含んだ増額となるため、翌年度以降もこれが基本となることを踏まえ、職員管理を行っていく必要がある。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6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6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91440</xdr:rowOff>
    </xdr:from>
    <xdr:to>
      <xdr:col>24</xdr:col>
      <xdr:colOff>76200</xdr:colOff>
      <xdr:row>38</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物件費については、若干増加しており、主因は、物価高騰における施設の維持管理経費（光熱水費、保守経費）の増加によるとこである。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また、委託費などについても、社会全体のインフレの動きに応じて、民間給与や、関連経費（雑費など）が上昇する動きを見せており、総じて物価高騰の影響によるものと分析している。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0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9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扶助費については、昨年度と比べ横ばいの同数値となっている。この費目における、大きく変動を起こす要因は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手当支給事業（職員分含む）や、福祉医療支給事業、各種予防接種助成事業の実施によるもので、財源については、国県支出金、また基金など、ある一定確保されるものが多く、大きな変化はないと言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89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56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56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その他については、令和６年度より簡易水道事業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に地方公営企業法を適用</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ため、従前より決算があがっていた、公営</a:t>
          </a:r>
          <a:r>
            <a:rPr kumimoji="1" lang="ja-JP" altLang="en-US" sz="1300">
              <a:latin typeface="ＭＳ Ｐゴシック" panose="020B0600070205080204" pitchFamily="50" charset="-128"/>
              <a:ea typeface="ＭＳ Ｐゴシック" panose="020B0600070205080204" pitchFamily="50" charset="-128"/>
            </a:rPr>
            <a:t>企業会計への繰出金が大幅に減少した。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また、一過性である可能性が高いが、維持管理経費についても、案件自体が減少したことにより、大きく減少した。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このような状況であることから、全体として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ポイント減少する結果となった。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90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消防、ごみ処理、介護保険事業、保健福祉などを広域連合（一部事務組合）が担っており、これに対する負担金を支出している関係から類似団体の平均から大きく乖離して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令和６年度については、上記の一組負担金（経常的経費分）は減額となったが、簡易水道事業（公営企業会計）への補助金が増額となっており、結果的に昨年と同数値となっている。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88138</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74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78994</xdr:rowOff>
    </xdr:from>
    <xdr:to>
      <xdr:col>78</xdr:col>
      <xdr:colOff>69850</xdr:colOff>
      <xdr:row>39</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7655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83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168148</xdr:rowOff>
    </xdr:from>
    <xdr:to>
      <xdr:col>69</xdr:col>
      <xdr:colOff>92075</xdr:colOff>
      <xdr:row>39</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832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公債費については、緊急防災・減災事業債及び臨時財政対策債における償還額が減少したことにより、決算額は減少することとなった。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なお、財源についても若干増加したことにより、経常収支比率としては減少傾向にあった。</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9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29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公債費以外の部分については、その他の項目で記述したとおり、簡易水道事業において公営企業化した関係から、繰出金が減少し、補助費及び出資金が大幅に増加する結果となった。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このことから、全体を見通すと補助金等及び繰出金、出資金相互間で、性質の構造が変動している形となっている。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27395</xdr:rowOff>
    </xdr:from>
    <xdr:to>
      <xdr:col>82</xdr:col>
      <xdr:colOff>107950</xdr:colOff>
      <xdr:row>79</xdr:row>
      <xdr:rowOff>105773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71945"/>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162923</xdr:rowOff>
    </xdr:from>
    <xdr:to>
      <xdr:col>78</xdr:col>
      <xdr:colOff>69850</xdr:colOff>
      <xdr:row>79</xdr:row>
      <xdr:rowOff>27395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360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48623</xdr:rowOff>
    </xdr:from>
    <xdr:to>
      <xdr:col>73</xdr:col>
      <xdr:colOff>180975</xdr:colOff>
      <xdr:row>78</xdr:row>
      <xdr:rowOff>162923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2172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48623</xdr:rowOff>
    </xdr:from>
    <xdr:to>
      <xdr:col>69</xdr:col>
      <xdr:colOff>92075</xdr:colOff>
      <xdr:row>79</xdr:row>
      <xdr:rowOff>73116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2172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54973</xdr:rowOff>
    </xdr:from>
    <xdr:to>
      <xdr:col>82</xdr:col>
      <xdr:colOff>158750</xdr:colOff>
      <xdr:row>79</xdr:row>
      <xdr:rowOff>156573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27050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112123</xdr:rowOff>
    </xdr:from>
    <xdr:to>
      <xdr:col>74</xdr:col>
      <xdr:colOff>31750</xdr:colOff>
      <xdr:row>79</xdr:row>
      <xdr:rowOff>42273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27050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169273</xdr:rowOff>
    </xdr:from>
    <xdr:to>
      <xdr:col>69</xdr:col>
      <xdr:colOff>142875</xdr:colOff>
      <xdr:row>78</xdr:row>
      <xdr:rowOff>99423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84200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22316</xdr:rowOff>
    </xdr:from>
    <xdr:to>
      <xdr:col>65</xdr:col>
      <xdr:colOff>53975</xdr:colOff>
      <xdr:row>79</xdr:row>
      <xdr:rowOff>123916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108693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17466</xdr:rowOff>
    </xdr:from>
    <xdr:to>
      <xdr:col>29</xdr:col>
      <xdr:colOff>127000</xdr:colOff>
      <xdr:row>19</xdr:row>
      <xdr:rowOff>87610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2641"/>
          <a:ext cx="647700" cy="7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19</xdr:row>
      <xdr:rowOff>2244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30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87610</xdr:rowOff>
    </xdr:from>
    <xdr:to>
      <xdr:col>26</xdr:col>
      <xdr:colOff>50800</xdr:colOff>
      <xdr:row>19</xdr:row>
      <xdr:rowOff>125983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2785"/>
          <a:ext cx="698500" cy="38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125983</xdr:rowOff>
    </xdr:from>
    <xdr:to>
      <xdr:col>22</xdr:col>
      <xdr:colOff>114300</xdr:colOff>
      <xdr:row>19</xdr:row>
      <xdr:rowOff>142920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1158"/>
          <a:ext cx="698500" cy="1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142920</xdr:rowOff>
    </xdr:from>
    <xdr:to>
      <xdr:col>18</xdr:col>
      <xdr:colOff>177800</xdr:colOff>
      <xdr:row>19</xdr:row>
      <xdr:rowOff>164601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8095"/>
          <a:ext cx="698500" cy="21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138116</xdr:rowOff>
    </xdr:from>
    <xdr:to>
      <xdr:col>29</xdr:col>
      <xdr:colOff>177800</xdr:colOff>
      <xdr:row>19</xdr:row>
      <xdr:rowOff>68266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1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154643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36810</xdr:rowOff>
    </xdr:from>
    <xdr:to>
      <xdr:col>26</xdr:col>
      <xdr:colOff>101600</xdr:colOff>
      <xdr:row>19</xdr:row>
      <xdr:rowOff>138410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1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123187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75183</xdr:rowOff>
    </xdr:from>
    <xdr:to>
      <xdr:col>22</xdr:col>
      <xdr:colOff>165100</xdr:colOff>
      <xdr:row>20</xdr:row>
      <xdr:rowOff>5333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0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161560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92120</xdr:rowOff>
    </xdr:from>
    <xdr:to>
      <xdr:col>19</xdr:col>
      <xdr:colOff>38100</xdr:colOff>
      <xdr:row>20</xdr:row>
      <xdr:rowOff>22270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113801</xdr:rowOff>
    </xdr:from>
    <xdr:to>
      <xdr:col>15</xdr:col>
      <xdr:colOff>101600</xdr:colOff>
      <xdr:row>20</xdr:row>
      <xdr:rowOff>43951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8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28728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152502</xdr:rowOff>
    </xdr:from>
    <xdr:to>
      <xdr:col>29</xdr:col>
      <xdr:colOff>127000</xdr:colOff>
      <xdr:row>35</xdr:row>
      <xdr:rowOff>154053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2852"/>
          <a:ext cx="647700" cy="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154053</xdr:rowOff>
    </xdr:from>
    <xdr:to>
      <xdr:col>26</xdr:col>
      <xdr:colOff>50800</xdr:colOff>
      <xdr:row>35</xdr:row>
      <xdr:rowOff>192416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4403"/>
          <a:ext cx="698500" cy="38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192416</xdr:rowOff>
    </xdr:from>
    <xdr:to>
      <xdr:col>22</xdr:col>
      <xdr:colOff>114300</xdr:colOff>
      <xdr:row>35</xdr:row>
      <xdr:rowOff>221759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02766"/>
          <a:ext cx="698500" cy="2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221759</xdr:rowOff>
    </xdr:from>
    <xdr:to>
      <xdr:col>18</xdr:col>
      <xdr:colOff>177800</xdr:colOff>
      <xdr:row>35</xdr:row>
      <xdr:rowOff>243696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32109"/>
          <a:ext cx="698500" cy="2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101702</xdr:rowOff>
    </xdr:from>
    <xdr:to>
      <xdr:col>29</xdr:col>
      <xdr:colOff>177800</xdr:colOff>
      <xdr:row>35</xdr:row>
      <xdr:rowOff>203302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2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73779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103253</xdr:rowOff>
    </xdr:from>
    <xdr:to>
      <xdr:col>26</xdr:col>
      <xdr:colOff>101600</xdr:colOff>
      <xdr:row>35</xdr:row>
      <xdr:rowOff>204853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189630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141616</xdr:rowOff>
    </xdr:from>
    <xdr:to>
      <xdr:col>22</xdr:col>
      <xdr:colOff>165100</xdr:colOff>
      <xdr:row>35</xdr:row>
      <xdr:rowOff>243216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5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227993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3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170959</xdr:rowOff>
    </xdr:from>
    <xdr:to>
      <xdr:col>19</xdr:col>
      <xdr:colOff>38100</xdr:colOff>
      <xdr:row>35</xdr:row>
      <xdr:rowOff>272559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8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257336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192896</xdr:rowOff>
    </xdr:from>
    <xdr:to>
      <xdr:col>15</xdr:col>
      <xdr:colOff>101600</xdr:colOff>
      <xdr:row>35</xdr:row>
      <xdr:rowOff>294496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279273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2,253
52.36
3,078,619
2,992,662
63,743
1,706,320
4,115,675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157565</xdr:rowOff>
    </xdr:from>
    <xdr:to>
      <xdr:col>24</xdr:col>
      <xdr:colOff>63500</xdr:colOff>
      <xdr:row>37</xdr:row>
      <xdr:rowOff>39662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29765"/>
          <a:ext cx="838200" cy="5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39662</xdr:rowOff>
    </xdr:from>
    <xdr:to>
      <xdr:col>19</xdr:col>
      <xdr:colOff>177800</xdr:colOff>
      <xdr:row>37</xdr:row>
      <xdr:rowOff>69276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3312"/>
          <a:ext cx="889000" cy="2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69276</xdr:rowOff>
    </xdr:from>
    <xdr:to>
      <xdr:col>15</xdr:col>
      <xdr:colOff>50800</xdr:colOff>
      <xdr:row>37</xdr:row>
      <xdr:rowOff>72737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2926"/>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72737</xdr:rowOff>
    </xdr:from>
    <xdr:to>
      <xdr:col>10</xdr:col>
      <xdr:colOff>114300</xdr:colOff>
      <xdr:row>37</xdr:row>
      <xdr:rowOff>91258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6387"/>
          <a:ext cx="8890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106765</xdr:rowOff>
    </xdr:from>
    <xdr:to>
      <xdr:col>24</xdr:col>
      <xdr:colOff>114300</xdr:colOff>
      <xdr:row>37</xdr:row>
      <xdr:rowOff>36915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129642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160312</xdr:rowOff>
    </xdr:from>
    <xdr:to>
      <xdr:col>20</xdr:col>
      <xdr:colOff>38100</xdr:colOff>
      <xdr:row>37</xdr:row>
      <xdr:rowOff>90462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106989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0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18476</xdr:rowOff>
    </xdr:from>
    <xdr:to>
      <xdr:col>15</xdr:col>
      <xdr:colOff>101600</xdr:colOff>
      <xdr:row>37</xdr:row>
      <xdr:rowOff>120076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111203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5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21937</xdr:rowOff>
    </xdr:from>
    <xdr:to>
      <xdr:col>10</xdr:col>
      <xdr:colOff>165100</xdr:colOff>
      <xdr:row>37</xdr:row>
      <xdr:rowOff>123537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114664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5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40458</xdr:rowOff>
    </xdr:from>
    <xdr:to>
      <xdr:col>6</xdr:col>
      <xdr:colOff>38100</xdr:colOff>
      <xdr:row>37</xdr:row>
      <xdr:rowOff>142058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133185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7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102042</xdr:rowOff>
    </xdr:from>
    <xdr:to>
      <xdr:col>24</xdr:col>
      <xdr:colOff>63500</xdr:colOff>
      <xdr:row>57</xdr:row>
      <xdr:rowOff>111716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4692"/>
          <a:ext cx="838200" cy="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102042</xdr:rowOff>
    </xdr:from>
    <xdr:to>
      <xdr:col>19</xdr:col>
      <xdr:colOff>177800</xdr:colOff>
      <xdr:row>57</xdr:row>
      <xdr:rowOff>124231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4692"/>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124231</xdr:rowOff>
    </xdr:from>
    <xdr:to>
      <xdr:col>15</xdr:col>
      <xdr:colOff>50800</xdr:colOff>
      <xdr:row>57</xdr:row>
      <xdr:rowOff>163954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6881"/>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145624</xdr:rowOff>
    </xdr:from>
    <xdr:to>
      <xdr:col>10</xdr:col>
      <xdr:colOff>114300</xdr:colOff>
      <xdr:row>57</xdr:row>
      <xdr:rowOff>163954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18274"/>
          <a:ext cx="889000" cy="1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60916</xdr:rowOff>
    </xdr:from>
    <xdr:to>
      <xdr:col>24</xdr:col>
      <xdr:colOff>114300</xdr:colOff>
      <xdr:row>57</xdr:row>
      <xdr:rowOff>162516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39343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51242</xdr:rowOff>
    </xdr:from>
    <xdr:to>
      <xdr:col>20</xdr:col>
      <xdr:colOff>38100</xdr:colOff>
      <xdr:row>57</xdr:row>
      <xdr:rowOff>152842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143969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73431</xdr:rowOff>
    </xdr:from>
    <xdr:to>
      <xdr:col>15</xdr:col>
      <xdr:colOff>101600</xdr:colOff>
      <xdr:row>58</xdr:row>
      <xdr:rowOff>3581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166158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113154</xdr:rowOff>
    </xdr:from>
    <xdr:to>
      <xdr:col>10</xdr:col>
      <xdr:colOff>165100</xdr:colOff>
      <xdr:row>58</xdr:row>
      <xdr:rowOff>43304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34431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7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94824</xdr:rowOff>
    </xdr:from>
    <xdr:to>
      <xdr:col>6</xdr:col>
      <xdr:colOff>38100</xdr:colOff>
      <xdr:row>58</xdr:row>
      <xdr:rowOff>24974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16101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6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51594</xdr:rowOff>
    </xdr:from>
    <xdr:to>
      <xdr:col>24</xdr:col>
      <xdr:colOff>63500</xdr:colOff>
      <xdr:row>78</xdr:row>
      <xdr:rowOff>103394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4694"/>
          <a:ext cx="8382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51594</xdr:rowOff>
    </xdr:from>
    <xdr:to>
      <xdr:col>19</xdr:col>
      <xdr:colOff>177800</xdr:colOff>
      <xdr:row>78</xdr:row>
      <xdr:rowOff>64102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4694"/>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57303</xdr:rowOff>
    </xdr:from>
    <xdr:to>
      <xdr:col>15</xdr:col>
      <xdr:colOff>50800</xdr:colOff>
      <xdr:row>78</xdr:row>
      <xdr:rowOff>64102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0403"/>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57303</xdr:rowOff>
    </xdr:from>
    <xdr:to>
      <xdr:col>10</xdr:col>
      <xdr:colOff>114300</xdr:colOff>
      <xdr:row>78</xdr:row>
      <xdr:rowOff>66708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0403"/>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52594</xdr:rowOff>
    </xdr:from>
    <xdr:to>
      <xdr:col>24</xdr:col>
      <xdr:colOff>114300</xdr:colOff>
      <xdr:row>78</xdr:row>
      <xdr:rowOff>154194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138971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794</xdr:rowOff>
    </xdr:from>
    <xdr:to>
      <xdr:col>20</xdr:col>
      <xdr:colOff>38100</xdr:colOff>
      <xdr:row>78</xdr:row>
      <xdr:rowOff>102394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93521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13302</xdr:rowOff>
    </xdr:from>
    <xdr:to>
      <xdr:col>15</xdr:col>
      <xdr:colOff>101600</xdr:colOff>
      <xdr:row>78</xdr:row>
      <xdr:rowOff>114902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106029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6503</xdr:rowOff>
    </xdr:from>
    <xdr:to>
      <xdr:col>10</xdr:col>
      <xdr:colOff>165100</xdr:colOff>
      <xdr:row>78</xdr:row>
      <xdr:rowOff>108103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99230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15908</xdr:rowOff>
    </xdr:from>
    <xdr:to>
      <xdr:col>6</xdr:col>
      <xdr:colOff>38100</xdr:colOff>
      <xdr:row>78</xdr:row>
      <xdr:rowOff>117508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108635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53298</xdr:rowOff>
    </xdr:from>
    <xdr:to>
      <xdr:col>24</xdr:col>
      <xdr:colOff>63500</xdr:colOff>
      <xdr:row>97</xdr:row>
      <xdr:rowOff>135601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83948"/>
          <a:ext cx="838200" cy="8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53298</xdr:rowOff>
    </xdr:from>
    <xdr:to>
      <xdr:col>19</xdr:col>
      <xdr:colOff>177800</xdr:colOff>
      <xdr:row>97</xdr:row>
      <xdr:rowOff>89636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83948"/>
          <a:ext cx="889000" cy="3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40129</xdr:rowOff>
    </xdr:from>
    <xdr:to>
      <xdr:col>15</xdr:col>
      <xdr:colOff>50800</xdr:colOff>
      <xdr:row>97</xdr:row>
      <xdr:rowOff>89636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70779"/>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40129</xdr:rowOff>
    </xdr:from>
    <xdr:to>
      <xdr:col>10</xdr:col>
      <xdr:colOff>114300</xdr:colOff>
      <xdr:row>98</xdr:row>
      <xdr:rowOff>47978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0779"/>
          <a:ext cx="889000" cy="17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84801</xdr:rowOff>
    </xdr:from>
    <xdr:to>
      <xdr:col>24</xdr:col>
      <xdr:colOff>114300</xdr:colOff>
      <xdr:row>98</xdr:row>
      <xdr:rowOff>14951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171178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2498</xdr:rowOff>
    </xdr:from>
    <xdr:to>
      <xdr:col>20</xdr:col>
      <xdr:colOff>38100</xdr:colOff>
      <xdr:row>97</xdr:row>
      <xdr:rowOff>104098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2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38836</xdr:rowOff>
    </xdr:from>
    <xdr:to>
      <xdr:col>15</xdr:col>
      <xdr:colOff>101600</xdr:colOff>
      <xdr:row>97</xdr:row>
      <xdr:rowOff>140436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131563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160779</xdr:rowOff>
    </xdr:from>
    <xdr:to>
      <xdr:col>10</xdr:col>
      <xdr:colOff>165100</xdr:colOff>
      <xdr:row>97</xdr:row>
      <xdr:rowOff>90929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82056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168628</xdr:rowOff>
    </xdr:from>
    <xdr:to>
      <xdr:col>6</xdr:col>
      <xdr:colOff>38100</xdr:colOff>
      <xdr:row>98</xdr:row>
      <xdr:rowOff>98778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89905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162777</xdr:rowOff>
    </xdr:from>
    <xdr:to>
      <xdr:col>55</xdr:col>
      <xdr:colOff>0</xdr:colOff>
      <xdr:row>37</xdr:row>
      <xdr:rowOff>39921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4977"/>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5957</xdr:rowOff>
    </xdr:from>
    <xdr:to>
      <xdr:col>50</xdr:col>
      <xdr:colOff>114300</xdr:colOff>
      <xdr:row>37</xdr:row>
      <xdr:rowOff>39921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49607"/>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5957</xdr:rowOff>
    </xdr:from>
    <xdr:to>
      <xdr:col>45</xdr:col>
      <xdr:colOff>177800</xdr:colOff>
      <xdr:row>37</xdr:row>
      <xdr:rowOff>109497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9607"/>
          <a:ext cx="889000" cy="10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108620</xdr:rowOff>
    </xdr:from>
    <xdr:to>
      <xdr:col>41</xdr:col>
      <xdr:colOff>50800</xdr:colOff>
      <xdr:row>37</xdr:row>
      <xdr:rowOff>109497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80820"/>
          <a:ext cx="889000" cy="1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111977</xdr:rowOff>
    </xdr:from>
    <xdr:to>
      <xdr:col>55</xdr:col>
      <xdr:colOff>50800</xdr:colOff>
      <xdr:row>37</xdr:row>
      <xdr:rowOff>42127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90404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160571</xdr:rowOff>
    </xdr:from>
    <xdr:to>
      <xdr:col>50</xdr:col>
      <xdr:colOff>165100</xdr:colOff>
      <xdr:row>37</xdr:row>
      <xdr:rowOff>90721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81848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126607</xdr:rowOff>
    </xdr:from>
    <xdr:to>
      <xdr:col>46</xdr:col>
      <xdr:colOff>38100</xdr:colOff>
      <xdr:row>37</xdr:row>
      <xdr:rowOff>56757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73284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58697</xdr:rowOff>
    </xdr:from>
    <xdr:to>
      <xdr:col>41</xdr:col>
      <xdr:colOff>101600</xdr:colOff>
      <xdr:row>37</xdr:row>
      <xdr:rowOff>160297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151424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9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57820</xdr:rowOff>
    </xdr:from>
    <xdr:to>
      <xdr:col>36</xdr:col>
      <xdr:colOff>165100</xdr:colOff>
      <xdr:row>36</xdr:row>
      <xdr:rowOff>159420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150547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2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75625</xdr:rowOff>
    </xdr:from>
    <xdr:to>
      <xdr:col>55</xdr:col>
      <xdr:colOff>0</xdr:colOff>
      <xdr:row>58</xdr:row>
      <xdr:rowOff>83965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9725"/>
          <a:ext cx="838200" cy="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83965</xdr:rowOff>
    </xdr:from>
    <xdr:to>
      <xdr:col>50</xdr:col>
      <xdr:colOff>114300</xdr:colOff>
      <xdr:row>58</xdr:row>
      <xdr:rowOff>101869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28065"/>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73897</xdr:rowOff>
    </xdr:from>
    <xdr:to>
      <xdr:col>45</xdr:col>
      <xdr:colOff>177800</xdr:colOff>
      <xdr:row>58</xdr:row>
      <xdr:rowOff>101869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6547"/>
          <a:ext cx="889000" cy="1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77688</xdr:rowOff>
    </xdr:from>
    <xdr:to>
      <xdr:col>41</xdr:col>
      <xdr:colOff>50800</xdr:colOff>
      <xdr:row>57</xdr:row>
      <xdr:rowOff>73897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8888"/>
          <a:ext cx="889000" cy="16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24825</xdr:rowOff>
    </xdr:from>
    <xdr:to>
      <xdr:col>55</xdr:col>
      <xdr:colOff>50800</xdr:colOff>
      <xdr:row>58</xdr:row>
      <xdr:rowOff>126425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111202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33165</xdr:rowOff>
    </xdr:from>
    <xdr:to>
      <xdr:col>50</xdr:col>
      <xdr:colOff>165100</xdr:colOff>
      <xdr:row>58</xdr:row>
      <xdr:rowOff>134765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125892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6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51069</xdr:rowOff>
    </xdr:from>
    <xdr:to>
      <xdr:col>46</xdr:col>
      <xdr:colOff>38100</xdr:colOff>
      <xdr:row>58</xdr:row>
      <xdr:rowOff>152669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143796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23097</xdr:rowOff>
    </xdr:from>
    <xdr:to>
      <xdr:col>41</xdr:col>
      <xdr:colOff>101600</xdr:colOff>
      <xdr:row>57</xdr:row>
      <xdr:rowOff>124697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141224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26888</xdr:rowOff>
    </xdr:from>
    <xdr:to>
      <xdr:col>36</xdr:col>
      <xdr:colOff>165100</xdr:colOff>
      <xdr:row>56</xdr:row>
      <xdr:rowOff>128488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145015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0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22433</xdr:rowOff>
    </xdr:from>
    <xdr:to>
      <xdr:col>55</xdr:col>
      <xdr:colOff>0</xdr:colOff>
      <xdr:row>79</xdr:row>
      <xdr:rowOff>37272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6983"/>
          <a:ext cx="8382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24502</xdr:rowOff>
    </xdr:from>
    <xdr:to>
      <xdr:col>50</xdr:col>
      <xdr:colOff>114300</xdr:colOff>
      <xdr:row>79</xdr:row>
      <xdr:rowOff>37272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9052"/>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86353</xdr:rowOff>
    </xdr:from>
    <xdr:to>
      <xdr:col>45</xdr:col>
      <xdr:colOff>177800</xdr:colOff>
      <xdr:row>79</xdr:row>
      <xdr:rowOff>24502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59453"/>
          <a:ext cx="889000" cy="10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109013</xdr:rowOff>
    </xdr:from>
    <xdr:to>
      <xdr:col>41</xdr:col>
      <xdr:colOff>50800</xdr:colOff>
      <xdr:row>78</xdr:row>
      <xdr:rowOff>86353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67763"/>
          <a:ext cx="889000" cy="49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143083</xdr:rowOff>
    </xdr:from>
    <xdr:to>
      <xdr:col>55</xdr:col>
      <xdr:colOff>50800</xdr:colOff>
      <xdr:row>79</xdr:row>
      <xdr:rowOff>73233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58010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157922</xdr:rowOff>
    </xdr:from>
    <xdr:to>
      <xdr:col>50</xdr:col>
      <xdr:colOff>165100</xdr:colOff>
      <xdr:row>79</xdr:row>
      <xdr:rowOff>88072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79199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145152</xdr:rowOff>
    </xdr:from>
    <xdr:to>
      <xdr:col>46</xdr:col>
      <xdr:colOff>38100</xdr:colOff>
      <xdr:row>79</xdr:row>
      <xdr:rowOff>75302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66429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35553</xdr:rowOff>
    </xdr:from>
    <xdr:to>
      <xdr:col>41</xdr:col>
      <xdr:colOff>101600</xdr:colOff>
      <xdr:row>78</xdr:row>
      <xdr:rowOff>137153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153680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8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58213</xdr:rowOff>
    </xdr:from>
    <xdr:to>
      <xdr:col>36</xdr:col>
      <xdr:colOff>165100</xdr:colOff>
      <xdr:row>75</xdr:row>
      <xdr:rowOff>159814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16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4890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69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44090</xdr:rowOff>
    </xdr:from>
    <xdr:to>
      <xdr:col>55</xdr:col>
      <xdr:colOff>0</xdr:colOff>
      <xdr:row>98</xdr:row>
      <xdr:rowOff>52091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619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52091</xdr:rowOff>
    </xdr:from>
    <xdr:to>
      <xdr:col>50</xdr:col>
      <xdr:colOff>114300</xdr:colOff>
      <xdr:row>98</xdr:row>
      <xdr:rowOff>85280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4191"/>
          <a:ext cx="889000" cy="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70476</xdr:rowOff>
    </xdr:from>
    <xdr:to>
      <xdr:col>45</xdr:col>
      <xdr:colOff>177800</xdr:colOff>
      <xdr:row>98</xdr:row>
      <xdr:rowOff>85280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01126"/>
          <a:ext cx="889000" cy="18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70476</xdr:rowOff>
    </xdr:from>
    <xdr:to>
      <xdr:col>41</xdr:col>
      <xdr:colOff>50800</xdr:colOff>
      <xdr:row>98</xdr:row>
      <xdr:rowOff>74036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01126"/>
          <a:ext cx="889000" cy="17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164740</xdr:rowOff>
    </xdr:from>
    <xdr:to>
      <xdr:col>55</xdr:col>
      <xdr:colOff>50800</xdr:colOff>
      <xdr:row>98</xdr:row>
      <xdr:rowOff>94890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143167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1291</xdr:rowOff>
    </xdr:from>
    <xdr:to>
      <xdr:col>50</xdr:col>
      <xdr:colOff>165100</xdr:colOff>
      <xdr:row>98</xdr:row>
      <xdr:rowOff>102891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94018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9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34480</xdr:rowOff>
    </xdr:from>
    <xdr:to>
      <xdr:col>46</xdr:col>
      <xdr:colOff>38100</xdr:colOff>
      <xdr:row>98</xdr:row>
      <xdr:rowOff>136080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127207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19676</xdr:rowOff>
    </xdr:from>
    <xdr:to>
      <xdr:col>41</xdr:col>
      <xdr:colOff>101600</xdr:colOff>
      <xdr:row>97</xdr:row>
      <xdr:rowOff>121276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137803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2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23236</xdr:rowOff>
    </xdr:from>
    <xdr:to>
      <xdr:col>36</xdr:col>
      <xdr:colOff>165100</xdr:colOff>
      <xdr:row>98</xdr:row>
      <xdr:rowOff>124836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115963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1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42057</xdr:rowOff>
    </xdr:from>
    <xdr:to>
      <xdr:col>85</xdr:col>
      <xdr:colOff>127000</xdr:colOff>
      <xdr:row>39</xdr:row>
      <xdr:rowOff>43581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60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38763</xdr:rowOff>
    </xdr:from>
    <xdr:to>
      <xdr:col>81</xdr:col>
      <xdr:colOff>50800</xdr:colOff>
      <xdr:row>39</xdr:row>
      <xdr:rowOff>42057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5313"/>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38763</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5313"/>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16748</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3298"/>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164231</xdr:rowOff>
    </xdr:from>
    <xdr:to>
      <xdr:col>85</xdr:col>
      <xdr:colOff>177800</xdr:colOff>
      <xdr:row>39</xdr:row>
      <xdr:rowOff>94381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162707</xdr:rowOff>
    </xdr:from>
    <xdr:to>
      <xdr:col>81</xdr:col>
      <xdr:colOff>101600</xdr:colOff>
      <xdr:row>39</xdr:row>
      <xdr:rowOff>92857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83984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159413</xdr:rowOff>
    </xdr:from>
    <xdr:to>
      <xdr:col>76</xdr:col>
      <xdr:colOff>165100</xdr:colOff>
      <xdr:row>39</xdr:row>
      <xdr:rowOff>89563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137398</xdr:rowOff>
    </xdr:from>
    <xdr:to>
      <xdr:col>67</xdr:col>
      <xdr:colOff>101600</xdr:colOff>
      <xdr:row>39</xdr:row>
      <xdr:rowOff>67548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58675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74763</xdr:rowOff>
    </xdr:from>
    <xdr:to>
      <xdr:col>85</xdr:col>
      <xdr:colOff>127000</xdr:colOff>
      <xdr:row>77</xdr:row>
      <xdr:rowOff>78018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76413"/>
          <a:ext cx="8382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78018</xdr:rowOff>
    </xdr:from>
    <xdr:to>
      <xdr:col>81</xdr:col>
      <xdr:colOff>50800</xdr:colOff>
      <xdr:row>77</xdr:row>
      <xdr:rowOff>89728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79668"/>
          <a:ext cx="889000" cy="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89728</xdr:rowOff>
    </xdr:from>
    <xdr:to>
      <xdr:col>76</xdr:col>
      <xdr:colOff>114300</xdr:colOff>
      <xdr:row>77</xdr:row>
      <xdr:rowOff>112257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1378"/>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112257</xdr:rowOff>
    </xdr:from>
    <xdr:to>
      <xdr:col>71</xdr:col>
      <xdr:colOff>177800</xdr:colOff>
      <xdr:row>77</xdr:row>
      <xdr:rowOff>118183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1390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23963</xdr:rowOff>
    </xdr:from>
    <xdr:to>
      <xdr:col>85</xdr:col>
      <xdr:colOff>177800</xdr:colOff>
      <xdr:row>77</xdr:row>
      <xdr:rowOff>125563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2390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27218</xdr:rowOff>
    </xdr:from>
    <xdr:to>
      <xdr:col>81</xdr:col>
      <xdr:colOff>101600</xdr:colOff>
      <xdr:row>77</xdr:row>
      <xdr:rowOff>128818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119945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38928</xdr:rowOff>
    </xdr:from>
    <xdr:to>
      <xdr:col>76</xdr:col>
      <xdr:colOff>165100</xdr:colOff>
      <xdr:row>77</xdr:row>
      <xdr:rowOff>140528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131655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3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61457</xdr:rowOff>
    </xdr:from>
    <xdr:to>
      <xdr:col>72</xdr:col>
      <xdr:colOff>38100</xdr:colOff>
      <xdr:row>77</xdr:row>
      <xdr:rowOff>163057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154184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67383</xdr:rowOff>
    </xdr:from>
    <xdr:to>
      <xdr:col>67</xdr:col>
      <xdr:colOff>101600</xdr:colOff>
      <xdr:row>77</xdr:row>
      <xdr:rowOff>168983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160110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58024</xdr:rowOff>
    </xdr:from>
    <xdr:to>
      <xdr:col>85</xdr:col>
      <xdr:colOff>127000</xdr:colOff>
      <xdr:row>98</xdr:row>
      <xdr:rowOff>72758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0124"/>
          <a:ext cx="8382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58024</xdr:rowOff>
    </xdr:from>
    <xdr:to>
      <xdr:col>81</xdr:col>
      <xdr:colOff>50800</xdr:colOff>
      <xdr:row>98</xdr:row>
      <xdr:rowOff>80470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60124"/>
          <a:ext cx="889000" cy="2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43898</xdr:rowOff>
    </xdr:from>
    <xdr:to>
      <xdr:col>76</xdr:col>
      <xdr:colOff>114300</xdr:colOff>
      <xdr:row>98</xdr:row>
      <xdr:rowOff>80470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5998"/>
          <a:ext cx="889000" cy="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43898</xdr:rowOff>
    </xdr:from>
    <xdr:to>
      <xdr:col>71</xdr:col>
      <xdr:colOff>177800</xdr:colOff>
      <xdr:row>98</xdr:row>
      <xdr:rowOff>73636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5998"/>
          <a:ext cx="889000" cy="2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21958</xdr:rowOff>
    </xdr:from>
    <xdr:to>
      <xdr:col>85</xdr:col>
      <xdr:colOff>177800</xdr:colOff>
      <xdr:row>98</xdr:row>
      <xdr:rowOff>123558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7224</xdr:rowOff>
    </xdr:from>
    <xdr:to>
      <xdr:col>81</xdr:col>
      <xdr:colOff>101600</xdr:colOff>
      <xdr:row>98</xdr:row>
      <xdr:rowOff>108824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99951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29670</xdr:rowOff>
    </xdr:from>
    <xdr:to>
      <xdr:col>76</xdr:col>
      <xdr:colOff>165100</xdr:colOff>
      <xdr:row>98</xdr:row>
      <xdr:rowOff>131270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122397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164548</xdr:rowOff>
    </xdr:from>
    <xdr:to>
      <xdr:col>72</xdr:col>
      <xdr:colOff>38100</xdr:colOff>
      <xdr:row>98</xdr:row>
      <xdr:rowOff>94698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85825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22836</xdr:rowOff>
    </xdr:from>
    <xdr:to>
      <xdr:col>67</xdr:col>
      <xdr:colOff>101600</xdr:colOff>
      <xdr:row>98</xdr:row>
      <xdr:rowOff>124436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115563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34365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49465"/>
          <a:ext cx="838200" cy="23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155015</xdr:rowOff>
    </xdr:from>
    <xdr:to>
      <xdr:col>116</xdr:col>
      <xdr:colOff>114300</xdr:colOff>
      <xdr:row>38</xdr:row>
      <xdr:rowOff>85165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6442</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17297</xdr:rowOff>
    </xdr:from>
    <xdr:to>
      <xdr:col>116</xdr:col>
      <xdr:colOff>63500</xdr:colOff>
      <xdr:row>59</xdr:row>
      <xdr:rowOff>33375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2847"/>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29311</xdr:rowOff>
    </xdr:from>
    <xdr:to>
      <xdr:col>111</xdr:col>
      <xdr:colOff>177800</xdr:colOff>
      <xdr:row>59</xdr:row>
      <xdr:rowOff>33375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4486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99340</xdr:rowOff>
    </xdr:from>
    <xdr:to>
      <xdr:col>107</xdr:col>
      <xdr:colOff>50800</xdr:colOff>
      <xdr:row>59</xdr:row>
      <xdr:rowOff>29311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43440"/>
          <a:ext cx="889000" cy="10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99340</xdr:rowOff>
    </xdr:from>
    <xdr:to>
      <xdr:col>102</xdr:col>
      <xdr:colOff>114300</xdr:colOff>
      <xdr:row>58</xdr:row>
      <xdr:rowOff>100381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43440"/>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137947</xdr:rowOff>
    </xdr:from>
    <xdr:to>
      <xdr:col>116</xdr:col>
      <xdr:colOff>114300</xdr:colOff>
      <xdr:row>59</xdr:row>
      <xdr:rowOff>68097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52874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154025</xdr:rowOff>
    </xdr:from>
    <xdr:to>
      <xdr:col>112</xdr:col>
      <xdr:colOff>38100</xdr:colOff>
      <xdr:row>59</xdr:row>
      <xdr:rowOff>84175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75302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149961</xdr:rowOff>
    </xdr:from>
    <xdr:to>
      <xdr:col>107</xdr:col>
      <xdr:colOff>101600</xdr:colOff>
      <xdr:row>59</xdr:row>
      <xdr:rowOff>80111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71238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48540</xdr:rowOff>
    </xdr:from>
    <xdr:to>
      <xdr:col>102</xdr:col>
      <xdr:colOff>165100</xdr:colOff>
      <xdr:row>58</xdr:row>
      <xdr:rowOff>150140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166667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7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49581</xdr:rowOff>
    </xdr:from>
    <xdr:to>
      <xdr:col>98</xdr:col>
      <xdr:colOff>38100</xdr:colOff>
      <xdr:row>58</xdr:row>
      <xdr:rowOff>151181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167708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7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76470</xdr:rowOff>
    </xdr:from>
    <xdr:to>
      <xdr:col>116</xdr:col>
      <xdr:colOff>63500</xdr:colOff>
      <xdr:row>77</xdr:row>
      <xdr:rowOff>3285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06670"/>
          <a:ext cx="838200" cy="9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58089</xdr:rowOff>
    </xdr:from>
    <xdr:to>
      <xdr:col>111</xdr:col>
      <xdr:colOff>177800</xdr:colOff>
      <xdr:row>76</xdr:row>
      <xdr:rowOff>76470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88289"/>
          <a:ext cx="889000" cy="1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58089</xdr:rowOff>
    </xdr:from>
    <xdr:to>
      <xdr:col>107</xdr:col>
      <xdr:colOff>50800</xdr:colOff>
      <xdr:row>76</xdr:row>
      <xdr:rowOff>99814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8289"/>
          <a:ext cx="8890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99814</xdr:rowOff>
    </xdr:from>
    <xdr:to>
      <xdr:col>102</xdr:col>
      <xdr:colOff>114300</xdr:colOff>
      <xdr:row>76</xdr:row>
      <xdr:rowOff>112995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30014"/>
          <a:ext cx="889000" cy="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123935</xdr:rowOff>
    </xdr:from>
    <xdr:to>
      <xdr:col>116</xdr:col>
      <xdr:colOff>114300</xdr:colOff>
      <xdr:row>77</xdr:row>
      <xdr:rowOff>54085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102362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25670</xdr:rowOff>
    </xdr:from>
    <xdr:to>
      <xdr:col>112</xdr:col>
      <xdr:colOff>38100</xdr:colOff>
      <xdr:row>76</xdr:row>
      <xdr:rowOff>127270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118397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7289</xdr:rowOff>
    </xdr:from>
    <xdr:to>
      <xdr:col>107</xdr:col>
      <xdr:colOff>101600</xdr:colOff>
      <xdr:row>76</xdr:row>
      <xdr:rowOff>108889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100016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3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49014</xdr:rowOff>
    </xdr:from>
    <xdr:to>
      <xdr:col>102</xdr:col>
      <xdr:colOff>165100</xdr:colOff>
      <xdr:row>76</xdr:row>
      <xdr:rowOff>150614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141741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62195</xdr:rowOff>
    </xdr:from>
    <xdr:to>
      <xdr:col>98</xdr:col>
      <xdr:colOff>38100</xdr:colOff>
      <xdr:row>76</xdr:row>
      <xdr:rowOff>163795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154922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人件費については、人事院勧告に伴う給与改定、会計年度任用職員の勤勉手当創設に伴い増加する結果となった。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物件費については、公共施設の解体経費や、令和５年度に実施した商品券発行事業（物価高騰対策）など、主に臨時的に実施した事業が大幅に減額となったことに伴い全体として減少する結果となった。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扶助費については、定額減税調整給付金などにより増加する要因もあったが、令和５年度に実施した住民税非課税世帯等臨時給付金事業が大幅減少したことにより、全体として減少する結果となった。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補助費等については、一部事務組合負担金（普通建設事業関係）が減少したが、簡易水道事業（法適用）への補助金が大幅に増加した。これが主因となり全体では大幅に増加する結果となった。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補助事業として実施してきた社会資本整備総合交付金事業や道路メンテナス事業（橋りょう）の実績が大幅に減少した。一方で単独事業においては、学校施設の改修事業や観光施設（駐車場整備）、生活用水確保事業、また農林水産施設（頭首工）などの改修事業を多く実施しており、普通建設事業全体としては、増加す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2,253
52.36
3,078,619
2,992,662
63,743
1,706,320
4,115,675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123565</xdr:rowOff>
    </xdr:from>
    <xdr:to>
      <xdr:col>24</xdr:col>
      <xdr:colOff>63500</xdr:colOff>
      <xdr:row>36</xdr:row>
      <xdr:rowOff>141129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5765"/>
          <a:ext cx="8382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141129</xdr:rowOff>
    </xdr:from>
    <xdr:to>
      <xdr:col>19</xdr:col>
      <xdr:colOff>177800</xdr:colOff>
      <xdr:row>37</xdr:row>
      <xdr:rowOff>883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332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883</xdr:rowOff>
    </xdr:from>
    <xdr:to>
      <xdr:col>15</xdr:col>
      <xdr:colOff>50800</xdr:colOff>
      <xdr:row>37</xdr:row>
      <xdr:rowOff>17551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44533"/>
          <a:ext cx="8890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17551</xdr:rowOff>
    </xdr:from>
    <xdr:to>
      <xdr:col>10</xdr:col>
      <xdr:colOff>114300</xdr:colOff>
      <xdr:row>37</xdr:row>
      <xdr:rowOff>34220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1201"/>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72765</xdr:rowOff>
    </xdr:from>
    <xdr:to>
      <xdr:col>24</xdr:col>
      <xdr:colOff>114300</xdr:colOff>
      <xdr:row>37</xdr:row>
      <xdr:rowOff>2915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95642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90329</xdr:rowOff>
    </xdr:from>
    <xdr:to>
      <xdr:col>20</xdr:col>
      <xdr:colOff>38100</xdr:colOff>
      <xdr:row>37</xdr:row>
      <xdr:rowOff>20479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37006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121533</xdr:rowOff>
    </xdr:from>
    <xdr:to>
      <xdr:col>15</xdr:col>
      <xdr:colOff>101600</xdr:colOff>
      <xdr:row>37</xdr:row>
      <xdr:rowOff>51683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68210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138201</xdr:rowOff>
    </xdr:from>
    <xdr:to>
      <xdr:col>10</xdr:col>
      <xdr:colOff>165100</xdr:colOff>
      <xdr:row>37</xdr:row>
      <xdr:rowOff>68351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84878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154870</xdr:rowOff>
    </xdr:from>
    <xdr:to>
      <xdr:col>6</xdr:col>
      <xdr:colOff>38100</xdr:colOff>
      <xdr:row>37</xdr:row>
      <xdr:rowOff>85020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101547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152967</xdr:rowOff>
    </xdr:from>
    <xdr:to>
      <xdr:col>24</xdr:col>
      <xdr:colOff>63500</xdr:colOff>
      <xdr:row>57</xdr:row>
      <xdr:rowOff>153557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5617"/>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153557</xdr:rowOff>
    </xdr:from>
    <xdr:to>
      <xdr:col>19</xdr:col>
      <xdr:colOff>177800</xdr:colOff>
      <xdr:row>58</xdr:row>
      <xdr:rowOff>635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6207"/>
          <a:ext cx="88900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132319</xdr:rowOff>
    </xdr:from>
    <xdr:to>
      <xdr:col>15</xdr:col>
      <xdr:colOff>50800</xdr:colOff>
      <xdr:row>58</xdr:row>
      <xdr:rowOff>635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04969"/>
          <a:ext cx="889000" cy="3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14684</xdr:rowOff>
    </xdr:from>
    <xdr:to>
      <xdr:col>10</xdr:col>
      <xdr:colOff>114300</xdr:colOff>
      <xdr:row>57</xdr:row>
      <xdr:rowOff>132319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7334"/>
          <a:ext cx="889000" cy="1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102167</xdr:rowOff>
    </xdr:from>
    <xdr:to>
      <xdr:col>24</xdr:col>
      <xdr:colOff>114300</xdr:colOff>
      <xdr:row>58</xdr:row>
      <xdr:rowOff>32317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102757</xdr:rowOff>
    </xdr:from>
    <xdr:to>
      <xdr:col>20</xdr:col>
      <xdr:colOff>38100</xdr:colOff>
      <xdr:row>58</xdr:row>
      <xdr:rowOff>32907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24034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121285</xdr:rowOff>
    </xdr:from>
    <xdr:to>
      <xdr:col>15</xdr:col>
      <xdr:colOff>101600</xdr:colOff>
      <xdr:row>58</xdr:row>
      <xdr:rowOff>51435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42562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81519</xdr:rowOff>
    </xdr:from>
    <xdr:to>
      <xdr:col>10</xdr:col>
      <xdr:colOff>165100</xdr:colOff>
      <xdr:row>58</xdr:row>
      <xdr:rowOff>11669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28196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135334</xdr:rowOff>
    </xdr:from>
    <xdr:to>
      <xdr:col>6</xdr:col>
      <xdr:colOff>38100</xdr:colOff>
      <xdr:row>57</xdr:row>
      <xdr:rowOff>65484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82011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1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68321</xdr:rowOff>
    </xdr:from>
    <xdr:to>
      <xdr:col>24</xdr:col>
      <xdr:colOff>63500</xdr:colOff>
      <xdr:row>77</xdr:row>
      <xdr:rowOff>89793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69971"/>
          <a:ext cx="8382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80790</xdr:rowOff>
    </xdr:from>
    <xdr:to>
      <xdr:col>19</xdr:col>
      <xdr:colOff>177800</xdr:colOff>
      <xdr:row>77</xdr:row>
      <xdr:rowOff>89793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82440"/>
          <a:ext cx="8890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37099</xdr:rowOff>
    </xdr:from>
    <xdr:to>
      <xdr:col>15</xdr:col>
      <xdr:colOff>50800</xdr:colOff>
      <xdr:row>77</xdr:row>
      <xdr:rowOff>80790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67299"/>
          <a:ext cx="889000" cy="2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37099</xdr:rowOff>
    </xdr:from>
    <xdr:to>
      <xdr:col>10</xdr:col>
      <xdr:colOff>114300</xdr:colOff>
      <xdr:row>78</xdr:row>
      <xdr:rowOff>23904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7299"/>
          <a:ext cx="889000" cy="3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17521</xdr:rowOff>
    </xdr:from>
    <xdr:to>
      <xdr:col>24</xdr:col>
      <xdr:colOff>114300</xdr:colOff>
      <xdr:row>77</xdr:row>
      <xdr:rowOff>119121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167398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9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38993</xdr:rowOff>
    </xdr:from>
    <xdr:to>
      <xdr:col>20</xdr:col>
      <xdr:colOff>38100</xdr:colOff>
      <xdr:row>77</xdr:row>
      <xdr:rowOff>140593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131720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3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29990</xdr:rowOff>
    </xdr:from>
    <xdr:to>
      <xdr:col>15</xdr:col>
      <xdr:colOff>101600</xdr:colOff>
      <xdr:row>77</xdr:row>
      <xdr:rowOff>131590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122717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2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157749</xdr:rowOff>
    </xdr:from>
    <xdr:to>
      <xdr:col>10</xdr:col>
      <xdr:colOff>165100</xdr:colOff>
      <xdr:row>76</xdr:row>
      <xdr:rowOff>87899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104425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144554</xdr:rowOff>
    </xdr:from>
    <xdr:to>
      <xdr:col>6</xdr:col>
      <xdr:colOff>38100</xdr:colOff>
      <xdr:row>78</xdr:row>
      <xdr:rowOff>74704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65831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88486</xdr:rowOff>
    </xdr:from>
    <xdr:to>
      <xdr:col>24</xdr:col>
      <xdr:colOff>63500</xdr:colOff>
      <xdr:row>97</xdr:row>
      <xdr:rowOff>134437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19136"/>
          <a:ext cx="838200" cy="4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99233</xdr:rowOff>
    </xdr:from>
    <xdr:to>
      <xdr:col>19</xdr:col>
      <xdr:colOff>177800</xdr:colOff>
      <xdr:row>97</xdr:row>
      <xdr:rowOff>134437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29883"/>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99233</xdr:rowOff>
    </xdr:from>
    <xdr:to>
      <xdr:col>15</xdr:col>
      <xdr:colOff>50800</xdr:colOff>
      <xdr:row>98</xdr:row>
      <xdr:rowOff>30911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9883"/>
          <a:ext cx="889000" cy="1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30911</xdr:rowOff>
    </xdr:from>
    <xdr:to>
      <xdr:col>10</xdr:col>
      <xdr:colOff>114300</xdr:colOff>
      <xdr:row>98</xdr:row>
      <xdr:rowOff>40717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3011"/>
          <a:ext cx="8890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37686</xdr:rowOff>
    </xdr:from>
    <xdr:to>
      <xdr:col>24</xdr:col>
      <xdr:colOff>114300</xdr:colOff>
      <xdr:row>97</xdr:row>
      <xdr:rowOff>139286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60563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83637</xdr:rowOff>
    </xdr:from>
    <xdr:to>
      <xdr:col>20</xdr:col>
      <xdr:colOff>38100</xdr:colOff>
      <xdr:row>98</xdr:row>
      <xdr:rowOff>13787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4914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0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48433</xdr:rowOff>
    </xdr:from>
    <xdr:to>
      <xdr:col>15</xdr:col>
      <xdr:colOff>101600</xdr:colOff>
      <xdr:row>97</xdr:row>
      <xdr:rowOff>150033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166560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151561</xdr:rowOff>
    </xdr:from>
    <xdr:to>
      <xdr:col>10</xdr:col>
      <xdr:colOff>165100</xdr:colOff>
      <xdr:row>98</xdr:row>
      <xdr:rowOff>81711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72838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161367</xdr:rowOff>
    </xdr:from>
    <xdr:to>
      <xdr:col>6</xdr:col>
      <xdr:colOff>38100</xdr:colOff>
      <xdr:row>98</xdr:row>
      <xdr:rowOff>91517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82644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39665</xdr:rowOff>
    </xdr:from>
    <xdr:to>
      <xdr:col>55</xdr:col>
      <xdr:colOff>0</xdr:colOff>
      <xdr:row>58</xdr:row>
      <xdr:rowOff>43024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83765"/>
          <a:ext cx="8382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39665</xdr:rowOff>
    </xdr:from>
    <xdr:to>
      <xdr:col>50</xdr:col>
      <xdr:colOff>114300</xdr:colOff>
      <xdr:row>58</xdr:row>
      <xdr:rowOff>80034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83765"/>
          <a:ext cx="889000" cy="4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60447</xdr:rowOff>
    </xdr:from>
    <xdr:to>
      <xdr:col>45</xdr:col>
      <xdr:colOff>177800</xdr:colOff>
      <xdr:row>58</xdr:row>
      <xdr:rowOff>80034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4547"/>
          <a:ext cx="889000" cy="1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60447</xdr:rowOff>
    </xdr:from>
    <xdr:to>
      <xdr:col>41</xdr:col>
      <xdr:colOff>50800</xdr:colOff>
      <xdr:row>58</xdr:row>
      <xdr:rowOff>71710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4547"/>
          <a:ext cx="8890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163674</xdr:rowOff>
    </xdr:from>
    <xdr:to>
      <xdr:col>55</xdr:col>
      <xdr:colOff>50800</xdr:colOff>
      <xdr:row>58</xdr:row>
      <xdr:rowOff>93824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142101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160315</xdr:rowOff>
    </xdr:from>
    <xdr:to>
      <xdr:col>50</xdr:col>
      <xdr:colOff>165100</xdr:colOff>
      <xdr:row>58</xdr:row>
      <xdr:rowOff>90465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81592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2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29234</xdr:rowOff>
    </xdr:from>
    <xdr:to>
      <xdr:col>46</xdr:col>
      <xdr:colOff>38100</xdr:colOff>
      <xdr:row>58</xdr:row>
      <xdr:rowOff>130834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121961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9647</xdr:rowOff>
    </xdr:from>
    <xdr:to>
      <xdr:col>41</xdr:col>
      <xdr:colOff>101600</xdr:colOff>
      <xdr:row>58</xdr:row>
      <xdr:rowOff>111247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102374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4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20910</xdr:rowOff>
    </xdr:from>
    <xdr:to>
      <xdr:col>36</xdr:col>
      <xdr:colOff>165100</xdr:colOff>
      <xdr:row>58</xdr:row>
      <xdr:rowOff>122510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113637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62677</xdr:rowOff>
    </xdr:from>
    <xdr:to>
      <xdr:col>55</xdr:col>
      <xdr:colOff>0</xdr:colOff>
      <xdr:row>78</xdr:row>
      <xdr:rowOff>99981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5777"/>
          <a:ext cx="838200" cy="3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61340</xdr:rowOff>
    </xdr:from>
    <xdr:to>
      <xdr:col>50</xdr:col>
      <xdr:colOff>114300</xdr:colOff>
      <xdr:row>78</xdr:row>
      <xdr:rowOff>62677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34440"/>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61340</xdr:rowOff>
    </xdr:from>
    <xdr:to>
      <xdr:col>45</xdr:col>
      <xdr:colOff>177800</xdr:colOff>
      <xdr:row>78</xdr:row>
      <xdr:rowOff>107525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4440"/>
          <a:ext cx="889000" cy="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72845</xdr:rowOff>
    </xdr:from>
    <xdr:to>
      <xdr:col>41</xdr:col>
      <xdr:colOff>50800</xdr:colOff>
      <xdr:row>78</xdr:row>
      <xdr:rowOff>107525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03045"/>
          <a:ext cx="889000" cy="37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49181</xdr:rowOff>
    </xdr:from>
    <xdr:to>
      <xdr:col>55</xdr:col>
      <xdr:colOff>50800</xdr:colOff>
      <xdr:row>78</xdr:row>
      <xdr:rowOff>150781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135558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11877</xdr:rowOff>
    </xdr:from>
    <xdr:to>
      <xdr:col>50</xdr:col>
      <xdr:colOff>165100</xdr:colOff>
      <xdr:row>78</xdr:row>
      <xdr:rowOff>113477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104604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10540</xdr:rowOff>
    </xdr:from>
    <xdr:to>
      <xdr:col>46</xdr:col>
      <xdr:colOff>38100</xdr:colOff>
      <xdr:row>78</xdr:row>
      <xdr:rowOff>112140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103267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56725</xdr:rowOff>
    </xdr:from>
    <xdr:to>
      <xdr:col>41</xdr:col>
      <xdr:colOff>101600</xdr:colOff>
      <xdr:row>78</xdr:row>
      <xdr:rowOff>158325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149452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22045</xdr:rowOff>
    </xdr:from>
    <xdr:to>
      <xdr:col>36</xdr:col>
      <xdr:colOff>165100</xdr:colOff>
      <xdr:row>76</xdr:row>
      <xdr:rowOff>123645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140173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70013</xdr:rowOff>
    </xdr:from>
    <xdr:to>
      <xdr:col>55</xdr:col>
      <xdr:colOff>0</xdr:colOff>
      <xdr:row>98</xdr:row>
      <xdr:rowOff>116807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72113"/>
          <a:ext cx="838200" cy="4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70013</xdr:rowOff>
    </xdr:from>
    <xdr:to>
      <xdr:col>50</xdr:col>
      <xdr:colOff>114300</xdr:colOff>
      <xdr:row>98</xdr:row>
      <xdr:rowOff>117348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72113"/>
          <a:ext cx="8890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131849</xdr:rowOff>
    </xdr:from>
    <xdr:to>
      <xdr:col>45</xdr:col>
      <xdr:colOff>177800</xdr:colOff>
      <xdr:row>98</xdr:row>
      <xdr:rowOff>117348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62499"/>
          <a:ext cx="889000" cy="15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131849</xdr:rowOff>
    </xdr:from>
    <xdr:to>
      <xdr:col>41</xdr:col>
      <xdr:colOff>50800</xdr:colOff>
      <xdr:row>98</xdr:row>
      <xdr:rowOff>27660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62499"/>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66007</xdr:rowOff>
    </xdr:from>
    <xdr:to>
      <xdr:col>55</xdr:col>
      <xdr:colOff>50800</xdr:colOff>
      <xdr:row>98</xdr:row>
      <xdr:rowOff>167607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152384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19213</xdr:rowOff>
    </xdr:from>
    <xdr:to>
      <xdr:col>50</xdr:col>
      <xdr:colOff>165100</xdr:colOff>
      <xdr:row>98</xdr:row>
      <xdr:rowOff>120813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111940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1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66548</xdr:rowOff>
    </xdr:from>
    <xdr:to>
      <xdr:col>46</xdr:col>
      <xdr:colOff>38100</xdr:colOff>
      <xdr:row>98</xdr:row>
      <xdr:rowOff>168148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159275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81049</xdr:rowOff>
    </xdr:from>
    <xdr:to>
      <xdr:col>41</xdr:col>
      <xdr:colOff>101600</xdr:colOff>
      <xdr:row>98</xdr:row>
      <xdr:rowOff>11199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27726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8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148310</xdr:rowOff>
    </xdr:from>
    <xdr:to>
      <xdr:col>36</xdr:col>
      <xdr:colOff>165100</xdr:colOff>
      <xdr:row>98</xdr:row>
      <xdr:rowOff>78460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69587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7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30075</xdr:rowOff>
    </xdr:from>
    <xdr:to>
      <xdr:col>85</xdr:col>
      <xdr:colOff>127000</xdr:colOff>
      <xdr:row>38</xdr:row>
      <xdr:rowOff>67089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45175"/>
          <a:ext cx="8382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35935</xdr:rowOff>
    </xdr:from>
    <xdr:to>
      <xdr:col>81</xdr:col>
      <xdr:colOff>50800</xdr:colOff>
      <xdr:row>38</xdr:row>
      <xdr:rowOff>67089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51035"/>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35683</xdr:rowOff>
    </xdr:from>
    <xdr:to>
      <xdr:col>76</xdr:col>
      <xdr:colOff>114300</xdr:colOff>
      <xdr:row>38</xdr:row>
      <xdr:rowOff>35935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50783"/>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68575</xdr:rowOff>
    </xdr:from>
    <xdr:to>
      <xdr:col>71</xdr:col>
      <xdr:colOff>177800</xdr:colOff>
      <xdr:row>38</xdr:row>
      <xdr:rowOff>35683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40775"/>
          <a:ext cx="889000" cy="3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150725</xdr:rowOff>
    </xdr:from>
    <xdr:to>
      <xdr:col>85</xdr:col>
      <xdr:colOff>177800</xdr:colOff>
      <xdr:row>38</xdr:row>
      <xdr:rowOff>80875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129152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16289</xdr:rowOff>
    </xdr:from>
    <xdr:to>
      <xdr:col>81</xdr:col>
      <xdr:colOff>101600</xdr:colOff>
      <xdr:row>38</xdr:row>
      <xdr:rowOff>117889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109016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156585</xdr:rowOff>
    </xdr:from>
    <xdr:to>
      <xdr:col>76</xdr:col>
      <xdr:colOff>165100</xdr:colOff>
      <xdr:row>38</xdr:row>
      <xdr:rowOff>86734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02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77862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156333</xdr:rowOff>
    </xdr:from>
    <xdr:to>
      <xdr:col>72</xdr:col>
      <xdr:colOff>38100</xdr:colOff>
      <xdr:row>38</xdr:row>
      <xdr:rowOff>86483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17775</xdr:rowOff>
    </xdr:from>
    <xdr:to>
      <xdr:col>67</xdr:col>
      <xdr:colOff>101600</xdr:colOff>
      <xdr:row>36</xdr:row>
      <xdr:rowOff>119375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135902</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6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99315</xdr:rowOff>
    </xdr:from>
    <xdr:to>
      <xdr:col>85</xdr:col>
      <xdr:colOff>127000</xdr:colOff>
      <xdr:row>58</xdr:row>
      <xdr:rowOff>132478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43415"/>
          <a:ext cx="83820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121145</xdr:rowOff>
    </xdr:from>
    <xdr:to>
      <xdr:col>81</xdr:col>
      <xdr:colOff>50800</xdr:colOff>
      <xdr:row>58</xdr:row>
      <xdr:rowOff>132478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65245"/>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97832</xdr:rowOff>
    </xdr:from>
    <xdr:to>
      <xdr:col>76</xdr:col>
      <xdr:colOff>114300</xdr:colOff>
      <xdr:row>58</xdr:row>
      <xdr:rowOff>121145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41932"/>
          <a:ext cx="8890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97832</xdr:rowOff>
    </xdr:from>
    <xdr:to>
      <xdr:col>71</xdr:col>
      <xdr:colOff>177800</xdr:colOff>
      <xdr:row>58</xdr:row>
      <xdr:rowOff>119945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41932"/>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48515</xdr:rowOff>
    </xdr:from>
    <xdr:to>
      <xdr:col>85</xdr:col>
      <xdr:colOff>177800</xdr:colOff>
      <xdr:row>58</xdr:row>
      <xdr:rowOff>150115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134892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81678</xdr:rowOff>
    </xdr:from>
    <xdr:to>
      <xdr:col>81</xdr:col>
      <xdr:colOff>101600</xdr:colOff>
      <xdr:row>59</xdr:row>
      <xdr:rowOff>11828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2955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70345</xdr:rowOff>
    </xdr:from>
    <xdr:to>
      <xdr:col>76</xdr:col>
      <xdr:colOff>165100</xdr:colOff>
      <xdr:row>59</xdr:row>
      <xdr:rowOff>495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163072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47032</xdr:rowOff>
    </xdr:from>
    <xdr:to>
      <xdr:col>72</xdr:col>
      <xdr:colOff>38100</xdr:colOff>
      <xdr:row>58</xdr:row>
      <xdr:rowOff>148632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9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139759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69145</xdr:rowOff>
    </xdr:from>
    <xdr:to>
      <xdr:col>67</xdr:col>
      <xdr:colOff>101600</xdr:colOff>
      <xdr:row>58</xdr:row>
      <xdr:rowOff>170745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161872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42058</xdr:rowOff>
    </xdr:from>
    <xdr:to>
      <xdr:col>85</xdr:col>
      <xdr:colOff>127000</xdr:colOff>
      <xdr:row>79</xdr:row>
      <xdr:rowOff>43582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66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38764</xdr:rowOff>
    </xdr:from>
    <xdr:to>
      <xdr:col>81</xdr:col>
      <xdr:colOff>50800</xdr:colOff>
      <xdr:row>79</xdr:row>
      <xdr:rowOff>42058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3314"/>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38764</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3314"/>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16748</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1298"/>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164232</xdr:rowOff>
    </xdr:from>
    <xdr:to>
      <xdr:col>85</xdr:col>
      <xdr:colOff>177800</xdr:colOff>
      <xdr:row>79</xdr:row>
      <xdr:rowOff>94382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162708</xdr:rowOff>
    </xdr:from>
    <xdr:to>
      <xdr:col>81</xdr:col>
      <xdr:colOff>101600</xdr:colOff>
      <xdr:row>79</xdr:row>
      <xdr:rowOff>92858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83985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159414</xdr:rowOff>
    </xdr:from>
    <xdr:to>
      <xdr:col>76</xdr:col>
      <xdr:colOff>165100</xdr:colOff>
      <xdr:row>79</xdr:row>
      <xdr:rowOff>89564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137398</xdr:rowOff>
    </xdr:from>
    <xdr:to>
      <xdr:col>67</xdr:col>
      <xdr:colOff>101600</xdr:colOff>
      <xdr:row>79</xdr:row>
      <xdr:rowOff>67548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58675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74763</xdr:rowOff>
    </xdr:from>
    <xdr:to>
      <xdr:col>85</xdr:col>
      <xdr:colOff>127000</xdr:colOff>
      <xdr:row>97</xdr:row>
      <xdr:rowOff>78018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05413"/>
          <a:ext cx="8382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78018</xdr:rowOff>
    </xdr:from>
    <xdr:to>
      <xdr:col>81</xdr:col>
      <xdr:colOff>50800</xdr:colOff>
      <xdr:row>97</xdr:row>
      <xdr:rowOff>89728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08668"/>
          <a:ext cx="889000" cy="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89728</xdr:rowOff>
    </xdr:from>
    <xdr:to>
      <xdr:col>76</xdr:col>
      <xdr:colOff>114300</xdr:colOff>
      <xdr:row>97</xdr:row>
      <xdr:rowOff>112257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20378"/>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112257</xdr:rowOff>
    </xdr:from>
    <xdr:to>
      <xdr:col>71</xdr:col>
      <xdr:colOff>177800</xdr:colOff>
      <xdr:row>97</xdr:row>
      <xdr:rowOff>118183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4290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23963</xdr:rowOff>
    </xdr:from>
    <xdr:to>
      <xdr:col>85</xdr:col>
      <xdr:colOff>177800</xdr:colOff>
      <xdr:row>97</xdr:row>
      <xdr:rowOff>125563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2390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27218</xdr:rowOff>
    </xdr:from>
    <xdr:to>
      <xdr:col>81</xdr:col>
      <xdr:colOff>101600</xdr:colOff>
      <xdr:row>97</xdr:row>
      <xdr:rowOff>128818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119945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5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38928</xdr:rowOff>
    </xdr:from>
    <xdr:to>
      <xdr:col>76</xdr:col>
      <xdr:colOff>165100</xdr:colOff>
      <xdr:row>97</xdr:row>
      <xdr:rowOff>140528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131655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6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61457</xdr:rowOff>
    </xdr:from>
    <xdr:to>
      <xdr:col>72</xdr:col>
      <xdr:colOff>38100</xdr:colOff>
      <xdr:row>97</xdr:row>
      <xdr:rowOff>163057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154184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8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67383</xdr:rowOff>
    </xdr:from>
    <xdr:to>
      <xdr:col>67</xdr:col>
      <xdr:colOff>101600</xdr:colOff>
      <xdr:row>97</xdr:row>
      <xdr:rowOff>168983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160110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9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98160</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784710"/>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91956</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78506"/>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87514</xdr:rowOff>
    </xdr:from>
    <xdr:to>
      <xdr:col>107</xdr:col>
      <xdr:colOff>50800</xdr:colOff>
      <xdr:row>39</xdr:row>
      <xdr:rowOff>91956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7406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74549</xdr:rowOff>
    </xdr:from>
    <xdr:to>
      <xdr:col>102</xdr:col>
      <xdr:colOff>114300</xdr:colOff>
      <xdr:row>39</xdr:row>
      <xdr:rowOff>87514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61099"/>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47360</xdr:rowOff>
    </xdr:from>
    <xdr:to>
      <xdr:col>116</xdr:col>
      <xdr:colOff>114300</xdr:colOff>
      <xdr:row>39</xdr:row>
      <xdr:rowOff>148960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41156</xdr:rowOff>
    </xdr:from>
    <xdr:to>
      <xdr:col>107</xdr:col>
      <xdr:colOff>101600</xdr:colOff>
      <xdr:row>39</xdr:row>
      <xdr:rowOff>142756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133883</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6820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36714</xdr:rowOff>
    </xdr:from>
    <xdr:to>
      <xdr:col>102</xdr:col>
      <xdr:colOff>165100</xdr:colOff>
      <xdr:row>39</xdr:row>
      <xdr:rowOff>138314</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129441</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681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23749</xdr:rowOff>
    </xdr:from>
    <xdr:to>
      <xdr:col>98</xdr:col>
      <xdr:colOff>38100</xdr:colOff>
      <xdr:row>39</xdr:row>
      <xdr:rowOff>125349</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141876</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については、例年多くの人件費予算を配当してる関係で、決算値についても人件費が大幅に増加している。一方で、物件費（公共施設の除却経費）や補助費等、積立金（財政調整基金）などが減少に転じた。結果的には、人件費が主因となり大幅に増加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については、物件費における児童手当支給事業や定額減税調整給付事業などのシステム改修や諸計画策定経費、また補助費等における一部事務組合負担金が増加したが、住民税非課税世帯等臨時特別給付金事業や繰出金（他会計）などの減少から最終的に若干減少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については、補助費等において、簡易水道事業会計（公営企業）への補助費が大幅に増加し、また普通建設事業における生活用水確保事業などが増加したことにより全体としても大幅に増加する形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商工費については、昨年度全体の約</a:t>
          </a:r>
          <a:r>
            <a:rPr kumimoji="1" lang="en-US" altLang="ja-JP" sz="1200">
              <a:latin typeface="ＭＳ Ｐゴシック" panose="020B0600070205080204" pitchFamily="50" charset="-128"/>
              <a:ea typeface="ＭＳ Ｐゴシック" panose="020B0600070205080204" pitchFamily="50" charset="-128"/>
            </a:rPr>
            <a:t>34.3</a:t>
          </a:r>
          <a:r>
            <a:rPr kumimoji="1" lang="ja-JP" altLang="en-US" sz="1200">
              <a:latin typeface="ＭＳ Ｐゴシック" panose="020B0600070205080204" pitchFamily="50" charset="-128"/>
              <a:ea typeface="ＭＳ Ｐゴシック" panose="020B0600070205080204" pitchFamily="50" charset="-128"/>
            </a:rPr>
            <a:t>％を占めていた、商品券発行事業分が減額になったことが主な要因となり、全体として大幅に減少している。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土木費については、維持管理経費が大幅に減少し、また、普通建設事業においては、補助事業である、社会資本整備総合交付金事業や道路メンテナンス事業、が大幅に減少し、単独事業については、細かな増減はあったものの、ほぼ同数値となった。このような状況から全体としては、大幅に減少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については、総務費についで人件費が多い項目となっており、必然的に影響を大きくうけている。また、普通建設事業における、学校施設の設計費や、スクールバスの購入、また観光施設（文化施設）の駐車場整備事業など</a:t>
          </a:r>
          <a:r>
            <a:rPr kumimoji="1" lang="ja-JP" altLang="en-US" sz="1200">
              <a:solidFill>
                <a:srgbClr val="FF0000"/>
              </a:solidFill>
              <a:latin typeface="ＭＳ Ｐゴシック" panose="020B0600070205080204" pitchFamily="50" charset="-128"/>
              <a:ea typeface="ＭＳ Ｐゴシック" panose="020B0600070205080204" pitchFamily="50" charset="-128"/>
            </a:rPr>
            <a:t>が</a:t>
          </a:r>
          <a:r>
            <a:rPr kumimoji="1" lang="ja-JP" altLang="en-US" sz="1200">
              <a:latin typeface="ＭＳ Ｐゴシック" panose="020B0600070205080204" pitchFamily="50" charset="-128"/>
              <a:ea typeface="ＭＳ Ｐゴシック" panose="020B0600070205080204" pitchFamily="50" charset="-128"/>
            </a:rPr>
            <a:t>大幅に増加する結果となり、全体としても大幅に増加する結果となった。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実質収支比率について、これまでの項目での説明のとおり、行政コストは増嵩する一方で、令和６年度については、令和</a:t>
          </a:r>
          <a:r>
            <a:rPr kumimoji="1" lang="ja-JP" altLang="en-US" sz="1100">
              <a:solidFill>
                <a:sysClr val="windowText" lastClr="000000"/>
              </a:solidFill>
              <a:latin typeface="ＭＳ ゴシック" pitchFamily="49" charset="-128"/>
              <a:ea typeface="ＭＳ ゴシック" pitchFamily="49" charset="-128"/>
            </a:rPr>
            <a:t>２年度以来、４年ぶりに財政調整基金の繰入措置（取崩）を行っており、財政調整基金積立金については前年度決算剰余金と利子分のみとなっており、実質単年度収支については、悪化する結果（マイナス値）となってい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分子における標準財政規模については、普通交付税等が若干増加したことにより、微増となった。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結果としては、前段のとおり実質単年度収支が悪化したことにより、実質収支比率は、令和２年度以来のマイナス値</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itchFamily="49" charset="-128"/>
              <a:ea typeface="ＭＳ ゴシック" pitchFamily="49" charset="-128"/>
            </a:rPr>
            <a:t>　連結実質赤字比率については、全会計とおして赤字は発生しておらず、本指標については、健全な状態である。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しかし、前頁で記述したとおり、令和２年度ぶりに財政調整基金の取崩措置を実施しており、資産が減少する結果となっている。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また、簡易水道事業については、決算上赤字補てん対策も実施しているが、</a:t>
          </a:r>
          <a:r>
            <a:rPr kumimoji="1" lang="ja-JP" altLang="en-US" sz="1800">
              <a:solidFill>
                <a:sysClr val="windowText" lastClr="000000"/>
              </a:solidFill>
              <a:latin typeface="ＭＳ ゴシック" pitchFamily="49" charset="-128"/>
              <a:ea typeface="ＭＳ ゴシック" pitchFamily="49" charset="-128"/>
            </a:rPr>
            <a:t>地方公営企業法を適用した</a:t>
          </a:r>
          <a:r>
            <a:rPr kumimoji="1" lang="ja-JP" altLang="en-US" sz="1800">
              <a:latin typeface="ＭＳ ゴシック" pitchFamily="49" charset="-128"/>
              <a:ea typeface="ＭＳ ゴシック" pitchFamily="49" charset="-128"/>
            </a:rPr>
            <a:t>ことから、損益計算の関係により、歳入超過で決算を迎える必要があり、これに対する補助金について、当面の間工面する必要が生じており、町会計への影響は少なくない。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3078619</v>
      </c>
      <c r="BO4" s="371"/>
      <c r="BP4" s="371"/>
      <c r="BQ4" s="371"/>
      <c r="BR4" s="371"/>
      <c r="BS4" s="371"/>
      <c r="BT4" s="371"/>
      <c r="BU4" s="372"/>
      <c r="BV4" s="370">
        <v>3112598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3.1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2992662</v>
      </c>
      <c r="BO5" s="408"/>
      <c r="BP5" s="408"/>
      <c r="BQ5" s="408"/>
      <c r="BR5" s="408"/>
      <c r="BS5" s="408"/>
      <c r="BT5" s="408"/>
      <c r="BU5" s="409"/>
      <c r="BV5" s="407">
        <v>3040452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97.6</v>
      </c>
      <c r="CU5" s="405"/>
      <c r="CV5" s="405"/>
      <c r="CW5" s="405"/>
      <c r="CX5" s="405"/>
      <c r="CY5" s="405"/>
      <c r="CZ5" s="405"/>
      <c r="DA5" s="406"/>
      <c r="DB5" s="404">
        <v>96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85957</v>
      </c>
      <c r="BO6" s="408"/>
      <c r="BP6" s="408"/>
      <c r="BQ6" s="408"/>
      <c r="BR6" s="408"/>
      <c r="BS6" s="408"/>
      <c r="BT6" s="408"/>
      <c r="BU6" s="409"/>
      <c r="BV6" s="407">
        <v>72146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96.4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22214</v>
      </c>
      <c r="BO7" s="408"/>
      <c r="BP7" s="408"/>
      <c r="BQ7" s="408"/>
      <c r="BR7" s="408"/>
      <c r="BS7" s="408"/>
      <c r="BT7" s="408"/>
      <c r="BU7" s="409"/>
      <c r="BV7" s="407">
        <v>19983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1706320</v>
      </c>
      <c r="CU7" s="408"/>
      <c r="CV7" s="408"/>
      <c r="CW7" s="408"/>
      <c r="CX7" s="408"/>
      <c r="CY7" s="408"/>
      <c r="CZ7" s="408"/>
      <c r="DA7" s="409"/>
      <c r="DB7" s="407">
        <v>1696059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63743</v>
      </c>
      <c r="BO8" s="408"/>
      <c r="BP8" s="408"/>
      <c r="BQ8" s="408"/>
      <c r="BR8" s="408"/>
      <c r="BS8" s="408"/>
      <c r="BT8" s="408"/>
      <c r="BU8" s="409"/>
      <c r="BV8" s="407">
        <v>52163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2370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11580</v>
      </c>
      <c r="BO9" s="408"/>
      <c r="BP9" s="408"/>
      <c r="BQ9" s="408"/>
      <c r="BR9" s="408"/>
      <c r="BS9" s="408"/>
      <c r="BT9" s="408"/>
      <c r="BU9" s="409"/>
      <c r="BV9" s="407">
        <v>-41173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16.7</v>
      </c>
      <c r="CU9" s="405"/>
      <c r="CV9" s="405"/>
      <c r="CW9" s="405"/>
      <c r="CX9" s="405"/>
      <c r="CY9" s="405"/>
      <c r="CZ9" s="405"/>
      <c r="DA9" s="406"/>
      <c r="DB9" s="404">
        <v>18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2631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26933</v>
      </c>
      <c r="BO10" s="408"/>
      <c r="BP10" s="408"/>
      <c r="BQ10" s="408"/>
      <c r="BR10" s="408"/>
      <c r="BS10" s="408"/>
      <c r="BT10" s="408"/>
      <c r="BU10" s="409"/>
      <c r="BV10" s="407">
        <v>47227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2269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2253</v>
      </c>
      <c r="S13" s="492"/>
      <c r="T13" s="492"/>
      <c r="U13" s="492"/>
      <c r="V13" s="493"/>
      <c r="W13" s="423" t="s">
        <v>131</v>
      </c>
      <c r="X13" s="424"/>
      <c r="Y13" s="424"/>
      <c r="Z13" s="424"/>
      <c r="AA13" s="424"/>
      <c r="AB13" s="414"/>
      <c r="AC13" s="458">
        <v>450</v>
      </c>
      <c r="AD13" s="459"/>
      <c r="AE13" s="459"/>
      <c r="AF13" s="459"/>
      <c r="AG13" s="501"/>
      <c r="AH13" s="458">
        <v>494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-61487</v>
      </c>
      <c r="BO13" s="408"/>
      <c r="BP13" s="408"/>
      <c r="BQ13" s="408"/>
      <c r="BR13" s="408"/>
      <c r="BS13" s="408"/>
      <c r="BT13" s="408"/>
      <c r="BU13" s="409"/>
      <c r="BV13" s="407">
        <v>6054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2345</v>
      </c>
      <c r="S14" s="492"/>
      <c r="T14" s="492"/>
      <c r="U14" s="492"/>
      <c r="V14" s="493"/>
      <c r="W14" s="397"/>
      <c r="X14" s="398"/>
      <c r="Y14" s="398"/>
      <c r="Z14" s="398"/>
      <c r="AA14" s="398"/>
      <c r="AB14" s="387"/>
      <c r="AC14" s="494">
        <v>36.799999999999997</v>
      </c>
      <c r="AD14" s="495"/>
      <c r="AE14" s="495"/>
      <c r="AF14" s="495"/>
      <c r="AG14" s="496"/>
      <c r="AH14" s="494">
        <v>37.200000000000003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2334</v>
      </c>
      <c r="S15" s="492"/>
      <c r="T15" s="492"/>
      <c r="U15" s="492"/>
      <c r="V15" s="493"/>
      <c r="W15" s="423" t="s">
        <v>137</v>
      </c>
      <c r="X15" s="424"/>
      <c r="Y15" s="424"/>
      <c r="Z15" s="424"/>
      <c r="AA15" s="424"/>
      <c r="AB15" s="414"/>
      <c r="AC15" s="458">
        <v>140</v>
      </c>
      <c r="AD15" s="459"/>
      <c r="AE15" s="459"/>
      <c r="AF15" s="459"/>
      <c r="AG15" s="501"/>
      <c r="AH15" s="458">
        <v>179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240578</v>
      </c>
      <c r="BO15" s="371"/>
      <c r="BP15" s="371"/>
      <c r="BQ15" s="371"/>
      <c r="BR15" s="371"/>
      <c r="BS15" s="371"/>
      <c r="BT15" s="371"/>
      <c r="BU15" s="372"/>
      <c r="BV15" s="370">
        <v>247018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11.4</v>
      </c>
      <c r="AD16" s="495"/>
      <c r="AE16" s="495"/>
      <c r="AF16" s="495"/>
      <c r="AG16" s="496"/>
      <c r="AH16" s="494">
        <v>13.5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1652604</v>
      </c>
      <c r="BO16" s="408"/>
      <c r="BP16" s="408"/>
      <c r="BQ16" s="408"/>
      <c r="BR16" s="408"/>
      <c r="BS16" s="408"/>
      <c r="BT16" s="408"/>
      <c r="BU16" s="409"/>
      <c r="BV16" s="407">
        <v>1622268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634</v>
      </c>
      <c r="AD17" s="459"/>
      <c r="AE17" s="459"/>
      <c r="AF17" s="459"/>
      <c r="AG17" s="501"/>
      <c r="AH17" s="458">
        <v>655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291366</v>
      </c>
      <c r="BO17" s="408"/>
      <c r="BP17" s="408"/>
      <c r="BQ17" s="408"/>
      <c r="BR17" s="408"/>
      <c r="BS17" s="408"/>
      <c r="BT17" s="408"/>
      <c r="BU17" s="409"/>
      <c r="BV17" s="407">
        <v>301050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52.36</v>
      </c>
      <c r="M18" s="531"/>
      <c r="N18" s="531"/>
      <c r="O18" s="531"/>
      <c r="P18" s="531"/>
      <c r="Q18" s="531"/>
      <c r="R18" s="532"/>
      <c r="S18" s="532"/>
      <c r="T18" s="532"/>
      <c r="U18" s="532"/>
      <c r="V18" s="533"/>
      <c r="W18" s="425"/>
      <c r="X18" s="426"/>
      <c r="Y18" s="426"/>
      <c r="Z18" s="426"/>
      <c r="AA18" s="426"/>
      <c r="AB18" s="417"/>
      <c r="AC18" s="534">
        <v>51.8</v>
      </c>
      <c r="AD18" s="535"/>
      <c r="AE18" s="535"/>
      <c r="AF18" s="535"/>
      <c r="AG18" s="536"/>
      <c r="AH18" s="534">
        <v>49.3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1684897</v>
      </c>
      <c r="BO18" s="408"/>
      <c r="BP18" s="408"/>
      <c r="BQ18" s="408"/>
      <c r="BR18" s="408"/>
      <c r="BS18" s="408"/>
      <c r="BT18" s="408"/>
      <c r="BU18" s="409"/>
      <c r="BV18" s="407">
        <v>1639514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2167889</v>
      </c>
      <c r="BO19" s="408"/>
      <c r="BP19" s="408"/>
      <c r="BQ19" s="408"/>
      <c r="BR19" s="408"/>
      <c r="BS19" s="408"/>
      <c r="BT19" s="408"/>
      <c r="BU19" s="409"/>
      <c r="BV19" s="407">
        <v>2072802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1064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4115675</v>
      </c>
      <c r="BO22" s="371"/>
      <c r="BP22" s="371"/>
      <c r="BQ22" s="371"/>
      <c r="BR22" s="371"/>
      <c r="BS22" s="371"/>
      <c r="BT22" s="371"/>
      <c r="BU22" s="372"/>
      <c r="BV22" s="370">
        <v>4325745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3026314</v>
      </c>
      <c r="BO23" s="408"/>
      <c r="BP23" s="408"/>
      <c r="BQ23" s="408"/>
      <c r="BR23" s="408"/>
      <c r="BS23" s="408"/>
      <c r="BT23" s="408"/>
      <c r="BU23" s="409"/>
      <c r="BV23" s="407">
        <v>3219794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7050</v>
      </c>
      <c r="R24" s="459"/>
      <c r="S24" s="459"/>
      <c r="T24" s="459"/>
      <c r="U24" s="459"/>
      <c r="V24" s="501"/>
      <c r="W24" s="553"/>
      <c r="X24" s="554"/>
      <c r="Y24" s="555"/>
      <c r="Z24" s="457" t="s">
        <v>162</v>
      </c>
      <c r="AA24" s="437"/>
      <c r="AB24" s="437"/>
      <c r="AC24" s="437"/>
      <c r="AD24" s="437"/>
      <c r="AE24" s="437"/>
      <c r="AF24" s="437"/>
      <c r="AG24" s="438"/>
      <c r="AH24" s="458">
        <v>53</v>
      </c>
      <c r="AI24" s="459"/>
      <c r="AJ24" s="459"/>
      <c r="AK24" s="459"/>
      <c r="AL24" s="501"/>
      <c r="AM24" s="458">
        <v>164777</v>
      </c>
      <c r="AN24" s="459"/>
      <c r="AO24" s="459"/>
      <c r="AP24" s="459"/>
      <c r="AQ24" s="459"/>
      <c r="AR24" s="501"/>
      <c r="AS24" s="458">
        <v>3109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3487320</v>
      </c>
      <c r="BO24" s="408"/>
      <c r="BP24" s="408"/>
      <c r="BQ24" s="408"/>
      <c r="BR24" s="408"/>
      <c r="BS24" s="408"/>
      <c r="BT24" s="408"/>
      <c r="BU24" s="409"/>
      <c r="BV24" s="407">
        <v>3626310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116837</v>
      </c>
      <c r="BO25" s="371"/>
      <c r="BP25" s="371"/>
      <c r="BQ25" s="371"/>
      <c r="BR25" s="371"/>
      <c r="BS25" s="371"/>
      <c r="BT25" s="371"/>
      <c r="BU25" s="372"/>
      <c r="BV25" s="370">
        <v>93488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5650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2360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7329</v>
      </c>
      <c r="AN27" s="459"/>
      <c r="AO27" s="459"/>
      <c r="AP27" s="459"/>
      <c r="AQ27" s="459"/>
      <c r="AR27" s="501"/>
      <c r="AS27" s="458">
        <v>2443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11022</v>
      </c>
      <c r="BO27" s="527"/>
      <c r="BP27" s="527"/>
      <c r="BQ27" s="527"/>
      <c r="BR27" s="527"/>
      <c r="BS27" s="527"/>
      <c r="BT27" s="527"/>
      <c r="BU27" s="528"/>
      <c r="BV27" s="526">
        <v>11000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1950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400472</v>
      </c>
      <c r="BO28" s="371"/>
      <c r="BP28" s="371"/>
      <c r="BQ28" s="371"/>
      <c r="BR28" s="371"/>
      <c r="BS28" s="371"/>
      <c r="BT28" s="371"/>
      <c r="BU28" s="372"/>
      <c r="BV28" s="370">
        <v>473539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1700</v>
      </c>
      <c r="R29" s="459"/>
      <c r="S29" s="459"/>
      <c r="T29" s="459"/>
      <c r="U29" s="459"/>
      <c r="V29" s="501"/>
      <c r="W29" s="556"/>
      <c r="X29" s="557"/>
      <c r="Y29" s="558"/>
      <c r="Z29" s="457" t="s">
        <v>178</v>
      </c>
      <c r="AA29" s="437"/>
      <c r="AB29" s="437"/>
      <c r="AC29" s="437"/>
      <c r="AD29" s="437"/>
      <c r="AE29" s="437"/>
      <c r="AF29" s="437"/>
      <c r="AG29" s="438"/>
      <c r="AH29" s="458">
        <v>56</v>
      </c>
      <c r="AI29" s="459"/>
      <c r="AJ29" s="459"/>
      <c r="AK29" s="459"/>
      <c r="AL29" s="501"/>
      <c r="AM29" s="458">
        <v>172106</v>
      </c>
      <c r="AN29" s="459"/>
      <c r="AO29" s="459"/>
      <c r="AP29" s="459"/>
      <c r="AQ29" s="459"/>
      <c r="AR29" s="501"/>
      <c r="AS29" s="458">
        <v>3073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363055</v>
      </c>
      <c r="BO29" s="408"/>
      <c r="BP29" s="408"/>
      <c r="BQ29" s="408"/>
      <c r="BR29" s="408"/>
      <c r="BS29" s="408"/>
      <c r="BT29" s="408"/>
      <c r="BU29" s="409"/>
      <c r="BV29" s="407">
        <v>394888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1399421</v>
      </c>
      <c r="BO30" s="527"/>
      <c r="BP30" s="527"/>
      <c r="BQ30" s="527"/>
      <c r="BR30" s="527"/>
      <c r="BS30" s="527"/>
      <c r="BT30" s="527"/>
      <c r="BU30" s="528"/>
      <c r="BV30" s="526">
        <v>1443592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IF('各会計、関係団体の財政状況及び健全化判断比率'!B30="","",'各会計、関係団体の財政状況及び健全化判断比率'!B30)</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安芸広域市町村圏事務組合特別養護老人ホーム</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（株）やすだソーラーパワー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土地開発事業特別会計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安芸広域市町村圏事務組合（一般会計）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安芸広域市町村圏事務組合（滞納整理事務特別会計）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中芸広域連合（一般会計）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中芸広域連合（介護保険事業特別会計）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こうち人づくり広域連合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高知県市町村総合事務組合（一般会計）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高知県市町村総合事務組合（交通災害共済事業特別会計）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高知県後期高齢者医療広域連合（一般会計）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高知県後期高齢者医療広域連合（特別会計）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XoEjrcRHwhZ0jfRpZWwlRdKEECgcY/PxqHnEDOVaLB/JNoEzQ6uVfPNITFKi5MFsm2+tbKMRUKggwDUCsIyyQ==" saltValue="RgNurBuEY9tfTvWsl0R6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8" zoomScaleNormal="4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2.87</v>
      </c>
      <c r="G34" s="33">
        <v>4.6500000000000004</v>
      </c>
      <c r="H34" s="33">
        <v>5.46</v>
      </c>
      <c r="I34" s="33">
        <v>3.06</v>
      </c>
      <c r="J34" s="34">
        <v>3.73</v>
      </c>
      <c r="K34" s="22"/>
      <c r="L34" s="22"/>
      <c r="M34" s="22"/>
      <c r="N34" s="22"/>
      <c r="O34" s="22"/>
      <c r="P34" s="22"/>
    </row>
    <row r="35" spans="1:16" ht="39" customHeight="1" x14ac:dyDescent="0.15">
      <c r="A35" s="22"/>
      <c r="B35" s="35"/>
      <c r="C35" s="1145" t="s">
        <v>532</v>
      </c>
      <c r="D35" s="1146"/>
      <c r="E35" s="1147"/>
      <c r="F35" s="36" t="s">
        <v>485</v>
      </c>
      <c r="G35" s="37" t="s">
        <v>485</v>
      </c>
      <c r="H35" s="37" t="s">
        <v>485</v>
      </c>
      <c r="I35" s="37" t="s">
        <v>485</v>
      </c>
      <c r="J35" s="38">
        <v>2.3199999999999998</v>
      </c>
      <c r="K35" s="22"/>
      <c r="L35" s="22"/>
      <c r="M35" s="22"/>
      <c r="N35" s="22"/>
      <c r="O35" s="22"/>
      <c r="P35" s="22"/>
    </row>
    <row r="36" spans="1:16" ht="39" customHeight="1" x14ac:dyDescent="0.15">
      <c r="A36" s="22"/>
      <c r="B36" s="35"/>
      <c r="C36" s="1145" t="s">
        <v>533</v>
      </c>
      <c r="D36" s="1146"/>
      <c r="E36" s="1147"/>
      <c r="F36" s="36">
        <v>0.03</v>
      </c>
      <c r="G36" s="37">
        <v>0.03</v>
      </c>
      <c r="H36" s="37">
        <v>0.03</v>
      </c>
      <c r="I36" s="37">
        <v>0.27</v>
      </c>
      <c r="J36" s="38">
        <v>0.06</v>
      </c>
      <c r="K36" s="22"/>
      <c r="L36" s="22"/>
      <c r="M36" s="22"/>
      <c r="N36" s="22"/>
      <c r="O36" s="22"/>
      <c r="P36" s="22"/>
    </row>
    <row r="37" spans="1:16" ht="39" customHeight="1" x14ac:dyDescent="0.15">
      <c r="A37" s="22"/>
      <c r="B37" s="35"/>
      <c r="C37" s="1145" t="s">
        <v>534</v>
      </c>
      <c r="D37" s="1146"/>
      <c r="E37" s="1147"/>
      <c r="F37" s="36">
        <v>0</v>
      </c>
      <c r="G37" s="37">
        <v>0.02</v>
      </c>
      <c r="H37" s="37">
        <v>0.01</v>
      </c>
      <c r="I37" s="37">
        <v>0.01</v>
      </c>
      <c r="J37" s="38">
        <v>0.01</v>
      </c>
      <c r="K37" s="22"/>
      <c r="L37" s="22"/>
      <c r="M37" s="22"/>
      <c r="N37" s="22"/>
      <c r="O37" s="22"/>
      <c r="P37" s="22"/>
    </row>
    <row r="38" spans="1:16" ht="39" customHeight="1" x14ac:dyDescent="0.15">
      <c r="A38" s="22"/>
      <c r="B38" s="35"/>
      <c r="C38" s="1145" t="s">
        <v>535</v>
      </c>
      <c r="D38" s="1146"/>
      <c r="E38" s="1147"/>
      <c r="F38" s="36">
        <v>0</v>
      </c>
      <c r="G38" s="37">
        <v>0</v>
      </c>
      <c r="H38" s="37">
        <v>0</v>
      </c>
      <c r="I38" s="37">
        <v>0.01</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v>0</v>
      </c>
      <c r="G43" s="42">
        <v>0</v>
      </c>
      <c r="H43" s="42">
        <v>0</v>
      </c>
      <c r="I43" s="42">
        <v>0.14000000000000001</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S5NpmeGRG22lZaq3MxIE0FFOlaLykq2NHZYRte7SVn/Wp3uWoLcx7UIcCtEElmT5vlCrzdsjJM3SbFMpC5/mQ==" saltValue="Ad0hO8ucnCs3LOa+61Ut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8" zoomScaleNormal="6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366</v>
      </c>
      <c r="L45" s="60">
        <v>362</v>
      </c>
      <c r="M45" s="60">
        <v>377</v>
      </c>
      <c r="N45" s="60">
        <v>381</v>
      </c>
      <c r="O45" s="61">
        <v>372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v>
      </c>
      <c r="L48" s="64">
        <v>24</v>
      </c>
      <c r="M48" s="64">
        <v>31</v>
      </c>
      <c r="N48" s="64">
        <v>31</v>
      </c>
      <c r="O48" s="65">
        <v>39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4</v>
      </c>
      <c r="M49" s="64">
        <v>4</v>
      </c>
      <c r="N49" s="64" t="s">
        <v>485</v>
      </c>
      <c r="O49" s="65" t="s">
        <v>485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312</v>
      </c>
      <c r="L52" s="64">
        <v>286</v>
      </c>
      <c r="M52" s="64">
        <v>296</v>
      </c>
      <c r="N52" s="64">
        <v>279</v>
      </c>
      <c r="O52" s="65">
        <v>282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95</v>
      </c>
      <c r="L53" s="69">
        <v>104</v>
      </c>
      <c r="M53" s="69">
        <v>116</v>
      </c>
      <c r="N53" s="69">
        <v>133</v>
      </c>
      <c r="O53" s="70">
        <v>129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qPQyjk5TRXgsMT76xHWMfJZ+bwIY7MRKMVuLEVJnX7eEfWmsghiiIQJCkGBOzIVOhY4saCQOfsR2886B8KIFg==" saltValue="+aVC4fF0/pz4PO53Er34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7" zoomScaleNormal="5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4408</v>
      </c>
      <c r="J41" s="344">
        <v>4599</v>
      </c>
      <c r="K41" s="344">
        <v>4490</v>
      </c>
      <c r="L41" s="344">
        <v>4326</v>
      </c>
      <c r="M41" s="345">
        <v>4116</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379</v>
      </c>
      <c r="J43" s="347">
        <v>391</v>
      </c>
      <c r="K43" s="347">
        <v>410</v>
      </c>
      <c r="L43" s="347">
        <v>423</v>
      </c>
      <c r="M43" s="348">
        <v>451</v>
      </c>
    </row>
    <row r="44" spans="2:13" ht="27.75" customHeight="1" x14ac:dyDescent="0.15">
      <c r="B44" s="1186"/>
      <c r="C44" s="1187"/>
      <c r="D44" s="106"/>
      <c r="E44" s="1192" t="s">
        <v>34</v>
      </c>
      <c r="F44" s="1192"/>
      <c r="G44" s="1192"/>
      <c r="H44" s="1193"/>
      <c r="I44" s="346">
        <v>7</v>
      </c>
      <c r="J44" s="347">
        <v>4</v>
      </c>
      <c r="K44" s="347" t="s">
        <v>485</v>
      </c>
      <c r="L44" s="347" t="s">
        <v>485</v>
      </c>
      <c r="M44" s="348" t="s">
        <v>485</v>
      </c>
    </row>
    <row r="45" spans="2:13" ht="27.75" customHeight="1" x14ac:dyDescent="0.15">
      <c r="B45" s="1186"/>
      <c r="C45" s="1187"/>
      <c r="D45" s="106"/>
      <c r="E45" s="1192" t="s">
        <v>35</v>
      </c>
      <c r="F45" s="1192"/>
      <c r="G45" s="1192"/>
      <c r="H45" s="1193"/>
      <c r="I45" s="346">
        <v>404</v>
      </c>
      <c r="J45" s="347">
        <v>406</v>
      </c>
      <c r="K45" s="347">
        <v>367</v>
      </c>
      <c r="L45" s="347">
        <v>370</v>
      </c>
      <c r="M45" s="348">
        <v>401</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2051</v>
      </c>
      <c r="J50" s="347">
        <v>2212</v>
      </c>
      <c r="K50" s="347">
        <v>2242</v>
      </c>
      <c r="L50" s="347">
        <v>2322</v>
      </c>
      <c r="M50" s="348">
        <v>2175</v>
      </c>
    </row>
    <row r="51" spans="2:13" ht="27.75" customHeight="1" x14ac:dyDescent="0.15">
      <c r="B51" s="1186"/>
      <c r="C51" s="1187"/>
      <c r="D51" s="106"/>
      <c r="E51" s="1192" t="s">
        <v>42</v>
      </c>
      <c r="F51" s="1192"/>
      <c r="G51" s="1192"/>
      <c r="H51" s="1193"/>
      <c r="I51" s="346">
        <v>167</v>
      </c>
      <c r="J51" s="347">
        <v>160</v>
      </c>
      <c r="K51" s="347">
        <v>147</v>
      </c>
      <c r="L51" s="347">
        <v>145</v>
      </c>
      <c r="M51" s="348">
        <v>129</v>
      </c>
    </row>
    <row r="52" spans="2:13" ht="27.75" customHeight="1" x14ac:dyDescent="0.15">
      <c r="B52" s="1188"/>
      <c r="C52" s="1189"/>
      <c r="D52" s="106"/>
      <c r="E52" s="1192" t="s">
        <v>43</v>
      </c>
      <c r="F52" s="1192"/>
      <c r="G52" s="1192"/>
      <c r="H52" s="1193"/>
      <c r="I52" s="346">
        <v>2936</v>
      </c>
      <c r="J52" s="347">
        <v>3025</v>
      </c>
      <c r="K52" s="347">
        <v>2975</v>
      </c>
      <c r="L52" s="347">
        <v>2879</v>
      </c>
      <c r="M52" s="348">
        <v>2704</v>
      </c>
    </row>
    <row r="53" spans="2:13" ht="27.75" customHeight="1" thickBot="1" x14ac:dyDescent="0.2">
      <c r="B53" s="1199" t="s">
        <v>19</v>
      </c>
      <c r="C53" s="1200"/>
      <c r="D53" s="110"/>
      <c r="E53" s="1201" t="s">
        <v>44</v>
      </c>
      <c r="F53" s="1201"/>
      <c r="G53" s="1201"/>
      <c r="H53" s="1202"/>
      <c r="I53" s="349">
        <v>45</v>
      </c>
      <c r="J53" s="350">
        <v>4</v>
      </c>
      <c r="K53" s="350">
        <v>-97</v>
      </c>
      <c r="L53" s="350">
        <v>-228</v>
      </c>
      <c r="M53" s="351">
        <v>-41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N9d1AO+VgoINdffFOOATM84d2tNUDdvwgMKooyT3e4Iy+lHlDwsdpcSKFVVid2Dlk+anWRQyu6arhCW6rvgg==" saltValue="BRYq0XB/Egmi1ky4+8fd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426</v>
      </c>
      <c r="G55" s="352">
        <v>474</v>
      </c>
      <c r="H55" s="353">
        <v>400</v>
      </c>
    </row>
    <row r="56" spans="2:8" ht="52.5" customHeight="1" x14ac:dyDescent="0.15">
      <c r="B56" s="122"/>
      <c r="C56" s="1213" t="s">
        <v>47</v>
      </c>
      <c r="D56" s="1213"/>
      <c r="E56" s="1214"/>
      <c r="F56" s="354">
        <v>380</v>
      </c>
      <c r="G56" s="354">
        <v>395</v>
      </c>
      <c r="H56" s="355">
        <v>363</v>
      </c>
    </row>
    <row r="57" spans="2:8" ht="53.25" customHeight="1" x14ac:dyDescent="0.15">
      <c r="B57" s="122"/>
      <c r="C57" s="1215" t="s">
        <v>48</v>
      </c>
      <c r="D57" s="1215"/>
      <c r="E57" s="1216"/>
      <c r="F57" s="356">
        <v>1416</v>
      </c>
      <c r="G57" s="356">
        <v>1444</v>
      </c>
      <c r="H57" s="357">
        <v>1399</v>
      </c>
    </row>
    <row r="58" spans="2:8" ht="45.75" customHeight="1" x14ac:dyDescent="0.15">
      <c r="B58" s="123"/>
      <c r="C58" s="1203" t="s">
        <v>545</v>
      </c>
      <c r="D58" s="1204"/>
      <c r="E58" s="1205"/>
      <c r="F58" s="358">
        <v>336</v>
      </c>
      <c r="G58" s="358">
        <v>348</v>
      </c>
      <c r="H58" s="359">
        <v>364</v>
      </c>
    </row>
    <row r="59" spans="2:8" ht="45.75" customHeight="1" x14ac:dyDescent="0.15">
      <c r="B59" s="123"/>
      <c r="C59" s="1203" t="s">
        <v>546</v>
      </c>
      <c r="D59" s="1204"/>
      <c r="E59" s="1205"/>
      <c r="F59" s="358">
        <v>382</v>
      </c>
      <c r="G59" s="358">
        <v>350</v>
      </c>
      <c r="H59" s="359">
        <v>325</v>
      </c>
    </row>
    <row r="60" spans="2:8" ht="45.75" customHeight="1" x14ac:dyDescent="0.15">
      <c r="B60" s="123"/>
      <c r="C60" s="1203" t="s">
        <v>547</v>
      </c>
      <c r="D60" s="1204"/>
      <c r="E60" s="1205"/>
      <c r="F60" s="358">
        <v>321</v>
      </c>
      <c r="G60" s="358">
        <v>328</v>
      </c>
      <c r="H60" s="359">
        <v>291</v>
      </c>
    </row>
    <row r="61" spans="2:8" ht="45.75" customHeight="1" x14ac:dyDescent="0.15">
      <c r="B61" s="123"/>
      <c r="C61" s="1203" t="s">
        <v>548</v>
      </c>
      <c r="D61" s="1204"/>
      <c r="E61" s="1205"/>
      <c r="F61" s="358">
        <v>177</v>
      </c>
      <c r="G61" s="358">
        <v>157</v>
      </c>
      <c r="H61" s="359">
        <v>124</v>
      </c>
    </row>
    <row r="62" spans="2:8" ht="45.75" customHeight="1" thickBot="1" x14ac:dyDescent="0.2">
      <c r="B62" s="124"/>
      <c r="C62" s="1206" t="s">
        <v>549</v>
      </c>
      <c r="D62" s="1207"/>
      <c r="E62" s="1208"/>
      <c r="F62" s="360">
        <v>119</v>
      </c>
      <c r="G62" s="360">
        <v>118</v>
      </c>
      <c r="H62" s="361">
        <v>118</v>
      </c>
    </row>
    <row r="63" spans="2:8" ht="52.5" customHeight="1" thickBot="1" x14ac:dyDescent="0.2">
      <c r="B63" s="125"/>
      <c r="C63" s="1209" t="s">
        <v>49</v>
      </c>
      <c r="D63" s="1209"/>
      <c r="E63" s="1210"/>
      <c r="F63" s="362">
        <v>2222</v>
      </c>
      <c r="G63" s="362">
        <v>2312</v>
      </c>
      <c r="H63" s="363">
        <v>2163</v>
      </c>
    </row>
    <row r="64" spans="2:8" x14ac:dyDescent="0.15"/>
  </sheetData>
  <sheetProtection algorithmName="SHA-512" hashValue="HXZNL7gxyWTtuv8d956jXuKv0LTLC0wrp/82BtDzHSNDGSVDwEQ/C8W91CI+pTdKWribnDScTdpaJq4NDqVNFg==" saltValue="i0tltL5k66nS2NPcZHkP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631381</v>
      </c>
      <c r="E3" s="144"/>
      <c r="F3" s="145">
        <v>301035</v>
      </c>
      <c r="G3" s="146"/>
      <c r="H3" s="147"/>
    </row>
    <row r="4" spans="1:8" x14ac:dyDescent="0.15">
      <c r="A4" s="148"/>
      <c r="B4" s="149"/>
      <c r="C4" s="150"/>
      <c r="D4" s="151">
        <v>414825</v>
      </c>
      <c r="E4" s="152"/>
      <c r="F4" s="153">
        <v>154376</v>
      </c>
      <c r="G4" s="154"/>
      <c r="H4" s="155"/>
    </row>
    <row r="5" spans="1:8" x14ac:dyDescent="0.15">
      <c r="A5" s="136" t="s">
        <v>518</v>
      </c>
      <c r="B5" s="141"/>
      <c r="C5" s="142"/>
      <c r="D5" s="143">
        <v>411356</v>
      </c>
      <c r="E5" s="144"/>
      <c r="F5" s="145">
        <v>277467</v>
      </c>
      <c r="G5" s="146"/>
      <c r="H5" s="147"/>
    </row>
    <row r="6" spans="1:8" x14ac:dyDescent="0.15">
      <c r="A6" s="148"/>
      <c r="B6" s="149"/>
      <c r="C6" s="150"/>
      <c r="D6" s="151">
        <v>159688</v>
      </c>
      <c r="E6" s="152"/>
      <c r="F6" s="153">
        <v>128378</v>
      </c>
      <c r="G6" s="154"/>
      <c r="H6" s="155"/>
    </row>
    <row r="7" spans="1:8" x14ac:dyDescent="0.15">
      <c r="A7" s="136" t="s">
        <v>519</v>
      </c>
      <c r="B7" s="141"/>
      <c r="C7" s="142"/>
      <c r="D7" s="143">
        <v>149647</v>
      </c>
      <c r="E7" s="144"/>
      <c r="F7" s="145">
        <v>282256</v>
      </c>
      <c r="G7" s="146"/>
      <c r="H7" s="147"/>
    </row>
    <row r="8" spans="1:8" x14ac:dyDescent="0.15">
      <c r="A8" s="148"/>
      <c r="B8" s="149"/>
      <c r="C8" s="150"/>
      <c r="D8" s="151">
        <v>55436</v>
      </c>
      <c r="E8" s="152"/>
      <c r="F8" s="153">
        <v>145453</v>
      </c>
      <c r="G8" s="154"/>
      <c r="H8" s="155"/>
    </row>
    <row r="9" spans="1:8" x14ac:dyDescent="0.15">
      <c r="A9" s="136" t="s">
        <v>520</v>
      </c>
      <c r="B9" s="141"/>
      <c r="C9" s="142"/>
      <c r="D9" s="143">
        <v>173144</v>
      </c>
      <c r="E9" s="144"/>
      <c r="F9" s="145">
        <v>295341</v>
      </c>
      <c r="G9" s="146"/>
      <c r="H9" s="147"/>
    </row>
    <row r="10" spans="1:8" x14ac:dyDescent="0.15">
      <c r="A10" s="148"/>
      <c r="B10" s="149"/>
      <c r="C10" s="150"/>
      <c r="D10" s="151">
        <v>47608</v>
      </c>
      <c r="E10" s="152"/>
      <c r="F10" s="153">
        <v>137402</v>
      </c>
      <c r="G10" s="154"/>
      <c r="H10" s="155"/>
    </row>
    <row r="11" spans="1:8" x14ac:dyDescent="0.15">
      <c r="A11" s="136" t="s">
        <v>521</v>
      </c>
      <c r="B11" s="141"/>
      <c r="C11" s="142"/>
      <c r="D11" s="143">
        <v>184088</v>
      </c>
      <c r="E11" s="144"/>
      <c r="F11" s="145">
        <v>292845</v>
      </c>
      <c r="G11" s="146"/>
      <c r="H11" s="147"/>
    </row>
    <row r="12" spans="1:8" x14ac:dyDescent="0.15">
      <c r="A12" s="148"/>
      <c r="B12" s="149"/>
      <c r="C12" s="156"/>
      <c r="D12" s="151">
        <v>74509</v>
      </c>
      <c r="E12" s="152"/>
      <c r="F12" s="153">
        <v>143187</v>
      </c>
      <c r="G12" s="154"/>
      <c r="H12" s="155"/>
    </row>
    <row r="13" spans="1:8" x14ac:dyDescent="0.15">
      <c r="A13" s="136"/>
      <c r="B13" s="141"/>
      <c r="C13" s="157"/>
      <c r="D13" s="158">
        <v>309923</v>
      </c>
      <c r="E13" s="159"/>
      <c r="F13" s="160">
        <v>289789</v>
      </c>
      <c r="G13" s="161"/>
      <c r="H13" s="147"/>
    </row>
    <row r="14" spans="1:8" x14ac:dyDescent="0.15">
      <c r="A14" s="148"/>
      <c r="B14" s="149"/>
      <c r="C14" s="150"/>
      <c r="D14" s="151">
        <v>150413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2.88</v>
      </c>
      <c r="C19" s="162">
        <f>ROUND(VALUE(SUBSTITUTE(実質収支比率等に係る経年分析!G$48,"▲","-")),2)</f>
        <v>4.66</v>
      </c>
      <c r="D19" s="162">
        <f>ROUND(VALUE(SUBSTITUTE(実質収支比率等に係る経年分析!H$48,"▲","-")),2)</f>
        <v>5.47</v>
      </c>
      <c r="E19" s="162">
        <f>ROUND(VALUE(SUBSTITUTE(実質収支比率等に係る経年分析!I$48,"▲","-")),2)</f>
        <v>3.08</v>
      </c>
      <c r="F19" s="162">
        <f>ROUND(VALUE(SUBSTITUTE(実質収支比率等に係る経年分析!J$48,"▲","-")),2)</f>
        <v>3.74</v>
      </c>
    </row>
    <row r="20" spans="1:11" x14ac:dyDescent="0.15">
      <c r="A20" s="162" t="s">
        <v>53</v>
      </c>
      <c r="B20" s="162">
        <f>ROUND(VALUE(SUBSTITUTE(実質収支比率等に係る経年分析!F$47,"▲","-")),2)</f>
        <v>17.739999999999998</v>
      </c>
      <c r="C20" s="162">
        <f>ROUND(VALUE(SUBSTITUTE(実質収支比率等に係る経年分析!G$47,"▲","-")),2)</f>
        <v>21.9</v>
      </c>
      <c r="D20" s="162">
        <f>ROUND(VALUE(SUBSTITUTE(実質収支比率等に係る経年分析!H$47,"▲","-")),2)</f>
        <v>25</v>
      </c>
      <c r="E20" s="162">
        <f>ROUND(VALUE(SUBSTITUTE(実質収支比率等に係る経年分析!I$47,"▲","-")),2)</f>
        <v>27.92</v>
      </c>
      <c r="F20" s="162">
        <f>ROUND(VALUE(SUBSTITUTE(実質収支比率等に係る経年分析!J$47,"▲","-")),2)</f>
        <v>23.47</v>
      </c>
    </row>
    <row r="21" spans="1:11" x14ac:dyDescent="0.15">
      <c r="A21" s="162" t="s">
        <v>54</v>
      </c>
      <c r="B21" s="162">
        <f>IF(ISNUMBER(VALUE(SUBSTITUTE(実質収支比率等に係る経年分析!F$49,"▲","-"))),ROUND(VALUE(SUBSTITUTE(実質収支比率等に係る経年分析!F$49,"▲","-")),2),NA())</f>
        <v>-3.7</v>
      </c>
      <c r="C21" s="162">
        <f>IF(ISNUMBER(VALUE(SUBSTITUTE(実質収支比率等に係る経年分析!G$49,"▲","-"))),ROUND(VALUE(SUBSTITUTE(実質収支比率等に係る経年分析!G$49,"▲","-")),2),NA())</f>
        <v>7.6</v>
      </c>
      <c r="D21" s="162">
        <f>IF(ISNUMBER(VALUE(SUBSTITUTE(実質収支比率等に係る経年分析!H$49,"▲","-"))),ROUND(VALUE(SUBSTITUTE(実質収支比率等に係る経年分析!H$49,"▲","-")),2),NA())</f>
        <v>3.1</v>
      </c>
      <c r="E21" s="162">
        <f>IF(ISNUMBER(VALUE(SUBSTITUTE(実質収支比率等に係る経年分析!I$49,"▲","-"))),ROUND(VALUE(SUBSTITUTE(実質収支比率等に係る経年分析!I$49,"▲","-")),2),NA())</f>
        <v>0.36</v>
      </c>
      <c r="F21" s="162">
        <f>IF(ISNUMBER(VALUE(SUBSTITUTE(実質収支比率等に係る経年分析!J$49,"▲","-"))),ROUND(VALUE(SUBSTITUTE(実質収支比率等に係る経年分析!J$49,"▲","-")),2),NA())</f>
        <v>-3.6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土地開発事業特別会計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0.06</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2.3199999999999998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4.6500000000000004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312</v>
      </c>
      <c r="E42" s="164"/>
      <c r="F42" s="164"/>
      <c r="G42" s="164">
        <f>'実質公債費比率（分子）の構造'!L$52</f>
        <v>286</v>
      </c>
      <c r="H42" s="164"/>
      <c r="I42" s="164"/>
      <c r="J42" s="164">
        <f>'実質公債費比率（分子）の構造'!M$52</f>
        <v>296</v>
      </c>
      <c r="K42" s="164"/>
      <c r="L42" s="164"/>
      <c r="M42" s="164">
        <f>'実質公債費比率（分子）の構造'!N$52</f>
        <v>279</v>
      </c>
      <c r="N42" s="164"/>
      <c r="O42" s="164"/>
      <c r="P42" s="164">
        <f>'実質公債費比率（分子）の構造'!O$52</f>
        <v>282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19</v>
      </c>
      <c r="C45" s="164"/>
      <c r="D45" s="164"/>
      <c r="E45" s="164">
        <f>'実質公債費比率（分子）の構造'!L$49</f>
        <v>4</v>
      </c>
      <c r="F45" s="164"/>
      <c r="G45" s="164"/>
      <c r="H45" s="164">
        <f>'実質公債費比率（分子）の構造'!M$49</f>
        <v>4</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22</v>
      </c>
      <c r="C46" s="164"/>
      <c r="D46" s="164"/>
      <c r="E46" s="164">
        <f>'実質公債費比率（分子）の構造'!L$48</f>
        <v>24</v>
      </c>
      <c r="F46" s="164"/>
      <c r="G46" s="164"/>
      <c r="H46" s="164">
        <f>'実質公債費比率（分子）の構造'!M$48</f>
        <v>31</v>
      </c>
      <c r="I46" s="164"/>
      <c r="J46" s="164"/>
      <c r="K46" s="164">
        <f>'実質公債費比率（分子）の構造'!N$48</f>
        <v>31</v>
      </c>
      <c r="L46" s="164"/>
      <c r="M46" s="164"/>
      <c r="N46" s="164">
        <f>'実質公債費比率（分子）の構造'!O$48</f>
        <v>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366</v>
      </c>
      <c r="C49" s="164"/>
      <c r="D49" s="164"/>
      <c r="E49" s="164">
        <f>'実質公債費比率（分子）の構造'!L$45</f>
        <v>362</v>
      </c>
      <c r="F49" s="164"/>
      <c r="G49" s="164"/>
      <c r="H49" s="164">
        <f>'実質公債費比率（分子）の構造'!M$45</f>
        <v>377</v>
      </c>
      <c r="I49" s="164"/>
      <c r="J49" s="164"/>
      <c r="K49" s="164">
        <f>'実質公債費比率（分子）の構造'!N$45</f>
        <v>381</v>
      </c>
      <c r="L49" s="164"/>
      <c r="M49" s="164"/>
      <c r="N49" s="164">
        <f>'実質公債費比率（分子）の構造'!O$45</f>
        <v>372</v>
      </c>
      <c r="O49" s="164"/>
      <c r="P49" s="164"/>
    </row>
    <row r="50" spans="1:16" x14ac:dyDescent="0.15">
      <c r="A50" s="164" t="s">
        <v>67</v>
      </c>
      <c r="B50" s="164" t="e">
        <f>NA()</f>
        <v>#N/A</v>
      </c>
      <c r="C50" s="164">
        <f>IF(ISNUMBER('実質公債費比率（分子）の構造'!K$53),'実質公債費比率（分子）の構造'!K$53,NA())</f>
        <v>95</v>
      </c>
      <c r="D50" s="164" t="e">
        <f>NA()</f>
        <v>#N/A</v>
      </c>
      <c r="E50" s="164" t="e">
        <f>NA()</f>
        <v>#N/A</v>
      </c>
      <c r="F50" s="164">
        <f>IF(ISNUMBER('実質公債費比率（分子）の構造'!L$53),'実質公債費比率（分子）の構造'!L$53,NA())</f>
        <v>104</v>
      </c>
      <c r="G50" s="164" t="e">
        <f>NA()</f>
        <v>#N/A</v>
      </c>
      <c r="H50" s="164" t="e">
        <f>NA()</f>
        <v>#N/A</v>
      </c>
      <c r="I50" s="164">
        <f>IF(ISNUMBER('実質公債費比率（分子）の構造'!M$53),'実質公債費比率（分子）の構造'!M$53,NA())</f>
        <v>116</v>
      </c>
      <c r="J50" s="164" t="e">
        <f>NA()</f>
        <v>#N/A</v>
      </c>
      <c r="K50" s="164" t="e">
        <f>NA()</f>
        <v>#N/A</v>
      </c>
      <c r="L50" s="164">
        <f>IF(ISNUMBER('実質公債費比率（分子）の構造'!N$53),'実質公債費比率（分子）の構造'!N$53,NA())</f>
        <v>133</v>
      </c>
      <c r="M50" s="164" t="e">
        <f>NA()</f>
        <v>#N/A</v>
      </c>
      <c r="N50" s="164" t="e">
        <f>NA()</f>
        <v>#N/A</v>
      </c>
      <c r="O50" s="164">
        <f>IF(ISNUMBER('実質公債費比率（分子）の構造'!O$53),'実質公債費比率（分子）の構造'!O$53,NA())</f>
        <v>129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2936</v>
      </c>
      <c r="E56" s="163"/>
      <c r="F56" s="163"/>
      <c r="G56" s="163">
        <f>'将来負担比率（分子）の構造'!J$52</f>
        <v>3025</v>
      </c>
      <c r="H56" s="163"/>
      <c r="I56" s="163"/>
      <c r="J56" s="163">
        <f>'将来負担比率（分子）の構造'!K$52</f>
        <v>2975</v>
      </c>
      <c r="K56" s="163"/>
      <c r="L56" s="163"/>
      <c r="M56" s="163">
        <f>'将来負担比率（分子）の構造'!L$52</f>
        <v>2879</v>
      </c>
      <c r="N56" s="163"/>
      <c r="O56" s="163"/>
      <c r="P56" s="163">
        <f>'将来負担比率（分子）の構造'!M$52</f>
        <v>2704</v>
      </c>
    </row>
    <row r="57" spans="1:16" x14ac:dyDescent="0.15">
      <c r="A57" s="163" t="s">
        <v>42</v>
      </c>
      <c r="B57" s="163"/>
      <c r="C57" s="163"/>
      <c r="D57" s="163">
        <f>'将来負担比率（分子）の構造'!I$51</f>
        <v>167</v>
      </c>
      <c r="E57" s="163"/>
      <c r="F57" s="163"/>
      <c r="G57" s="163">
        <f>'将来負担比率（分子）の構造'!J$51</f>
        <v>160</v>
      </c>
      <c r="H57" s="163"/>
      <c r="I57" s="163"/>
      <c r="J57" s="163">
        <f>'将来負担比率（分子）の構造'!K$51</f>
        <v>147</v>
      </c>
      <c r="K57" s="163"/>
      <c r="L57" s="163"/>
      <c r="M57" s="163">
        <f>'将来負担比率（分子）の構造'!L$51</f>
        <v>145</v>
      </c>
      <c r="N57" s="163"/>
      <c r="O57" s="163"/>
      <c r="P57" s="163">
        <f>'将来負担比率（分子）の構造'!M$51</f>
        <v>129</v>
      </c>
    </row>
    <row r="58" spans="1:16" x14ac:dyDescent="0.15">
      <c r="A58" s="163" t="s">
        <v>41</v>
      </c>
      <c r="B58" s="163"/>
      <c r="C58" s="163"/>
      <c r="D58" s="163">
        <f>'将来負担比率（分子）の構造'!I$50</f>
        <v>2051</v>
      </c>
      <c r="E58" s="163"/>
      <c r="F58" s="163"/>
      <c r="G58" s="163">
        <f>'将来負担比率（分子）の構造'!J$50</f>
        <v>2212</v>
      </c>
      <c r="H58" s="163"/>
      <c r="I58" s="163"/>
      <c r="J58" s="163">
        <f>'将来負担比率（分子）の構造'!K$50</f>
        <v>2242</v>
      </c>
      <c r="K58" s="163"/>
      <c r="L58" s="163"/>
      <c r="M58" s="163">
        <f>'将来負担比率（分子）の構造'!L$50</f>
        <v>2322</v>
      </c>
      <c r="N58" s="163"/>
      <c r="O58" s="163"/>
      <c r="P58" s="163">
        <f>'将来負担比率（分子）の構造'!M$50</f>
        <v>2175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404</v>
      </c>
      <c r="C62" s="163"/>
      <c r="D62" s="163"/>
      <c r="E62" s="163">
        <f>'将来負担比率（分子）の構造'!J$45</f>
        <v>406</v>
      </c>
      <c r="F62" s="163"/>
      <c r="G62" s="163"/>
      <c r="H62" s="163">
        <f>'将来負担比率（分子）の構造'!K$45</f>
        <v>367</v>
      </c>
      <c r="I62" s="163"/>
      <c r="J62" s="163"/>
      <c r="K62" s="163">
        <f>'将来負担比率（分子）の構造'!L$45</f>
        <v>370</v>
      </c>
      <c r="L62" s="163"/>
      <c r="M62" s="163"/>
      <c r="N62" s="163">
        <f>'将来負担比率（分子）の構造'!M$45</f>
        <v>401</v>
      </c>
      <c r="O62" s="163"/>
      <c r="P62" s="163"/>
    </row>
    <row r="63" spans="1:16" x14ac:dyDescent="0.15">
      <c r="A63" s="163" t="s">
        <v>34</v>
      </c>
      <c r="B63" s="163">
        <f>'将来負担比率（分子）の構造'!I$44</f>
        <v>7</v>
      </c>
      <c r="C63" s="163"/>
      <c r="D63" s="163"/>
      <c r="E63" s="163">
        <f>'将来負担比率（分子）の構造'!J$44</f>
        <v>4</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379</v>
      </c>
      <c r="C64" s="163"/>
      <c r="D64" s="163"/>
      <c r="E64" s="163">
        <f>'将来負担比率（分子）の構造'!J$43</f>
        <v>391</v>
      </c>
      <c r="F64" s="163"/>
      <c r="G64" s="163"/>
      <c r="H64" s="163">
        <f>'将来負担比率（分子）の構造'!K$43</f>
        <v>410</v>
      </c>
      <c r="I64" s="163"/>
      <c r="J64" s="163"/>
      <c r="K64" s="163">
        <f>'将来負担比率（分子）の構造'!L$43</f>
        <v>423</v>
      </c>
      <c r="L64" s="163"/>
      <c r="M64" s="163"/>
      <c r="N64" s="163">
        <f>'将来負担比率（分子）の構造'!M$43</f>
        <v>451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4408</v>
      </c>
      <c r="C66" s="163"/>
      <c r="D66" s="163"/>
      <c r="E66" s="163">
        <f>'将来負担比率（分子）の構造'!J$41</f>
        <v>4599</v>
      </c>
      <c r="F66" s="163"/>
      <c r="G66" s="163"/>
      <c r="H66" s="163">
        <f>'将来負担比率（分子）の構造'!K$41</f>
        <v>4490</v>
      </c>
      <c r="I66" s="163"/>
      <c r="J66" s="163"/>
      <c r="K66" s="163">
        <f>'将来負担比率（分子）の構造'!L$41</f>
        <v>4326</v>
      </c>
      <c r="L66" s="163"/>
      <c r="M66" s="163"/>
      <c r="N66" s="163">
        <f>'将来負担比率（分子）の構造'!M$41</f>
        <v>4116</v>
      </c>
      <c r="O66" s="163"/>
      <c r="P66" s="163"/>
    </row>
    <row r="67" spans="1:16" x14ac:dyDescent="0.15">
      <c r="A67" s="163" t="s">
        <v>71</v>
      </c>
      <c r="B67" s="163" t="e">
        <f>NA()</f>
        <v>#N/A</v>
      </c>
      <c r="C67" s="163">
        <f>IF(ISNUMBER('将来負担比率（分子）の構造'!I$53), IF('将来負担比率（分子）の構造'!I$53 &lt; 0, 0, '将来負担比率（分子）の構造'!I$53), NA())</f>
        <v>45</v>
      </c>
      <c r="D67" s="163" t="e">
        <f>NA()</f>
        <v>#N/A</v>
      </c>
      <c r="E67" s="163" t="e">
        <f>NA()</f>
        <v>#N/A</v>
      </c>
      <c r="F67" s="163">
        <f>IF(ISNUMBER('将来負担比率（分子）の構造'!J$53), IF('将来負担比率（分子）の構造'!J$53 &lt; 0, 0, '将来負担比率（分子）の構造'!J$53), NA())</f>
        <v>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426</v>
      </c>
      <c r="C72" s="167">
        <f>基金残高に係る経年分析!G55</f>
        <v>474</v>
      </c>
      <c r="D72" s="167">
        <f>基金残高に係る経年分析!H55</f>
        <v>400</v>
      </c>
    </row>
    <row r="73" spans="1:16" x14ac:dyDescent="0.15">
      <c r="A73" s="166" t="s">
        <v>74</v>
      </c>
      <c r="B73" s="167">
        <f>基金残高に係る経年分析!F56</f>
        <v>380</v>
      </c>
      <c r="C73" s="167">
        <f>基金残高に係る経年分析!G56</f>
        <v>395</v>
      </c>
      <c r="D73" s="167">
        <f>基金残高に係る経年分析!H56</f>
        <v>363</v>
      </c>
    </row>
    <row r="74" spans="1:16" x14ac:dyDescent="0.15">
      <c r="A74" s="166" t="s">
        <v>75</v>
      </c>
      <c r="B74" s="167">
        <f>基金残高に係る経年分析!F57</f>
        <v>1416</v>
      </c>
      <c r="C74" s="167">
        <f>基金残高に係る経年分析!G57</f>
        <v>1444</v>
      </c>
      <c r="D74" s="167">
        <f>基金残高に係る経年分析!H57</f>
        <v>1399</v>
      </c>
    </row>
  </sheetData>
  <sheetProtection algorithmName="SHA-512" hashValue="Bx6UqF0TGRe07ZvundnFkcbzCrTHlTWH9ixGqVgTGKdDm1KcpJ3j6jDcZx2bIaPzk0LCM4FIsaE6T1OUtKs/oQ==" saltValue="IMiPRjYZB9l7+gN5q936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188206</v>
      </c>
      <c r="S5" s="613"/>
      <c r="T5" s="613"/>
      <c r="U5" s="613"/>
      <c r="V5" s="613"/>
      <c r="W5" s="613"/>
      <c r="X5" s="613"/>
      <c r="Y5" s="614"/>
      <c r="Z5" s="615">
        <v>6.1</v>
      </c>
      <c r="AA5" s="615"/>
      <c r="AB5" s="615"/>
      <c r="AC5" s="615"/>
      <c r="AD5" s="616">
        <v>188206</v>
      </c>
      <c r="AE5" s="616"/>
      <c r="AF5" s="616"/>
      <c r="AG5" s="616"/>
      <c r="AH5" s="616"/>
      <c r="AI5" s="616"/>
      <c r="AJ5" s="616"/>
      <c r="AK5" s="616"/>
      <c r="AL5" s="617">
        <v>10.9</v>
      </c>
      <c r="AM5" s="618"/>
      <c r="AN5" s="618"/>
      <c r="AO5" s="619"/>
      <c r="AP5" s="609" t="s">
        <v>217</v>
      </c>
      <c r="AQ5" s="610"/>
      <c r="AR5" s="610"/>
      <c r="AS5" s="610"/>
      <c r="AT5" s="610"/>
      <c r="AU5" s="610"/>
      <c r="AV5" s="610"/>
      <c r="AW5" s="610"/>
      <c r="AX5" s="610"/>
      <c r="AY5" s="610"/>
      <c r="AZ5" s="610"/>
      <c r="BA5" s="610"/>
      <c r="BB5" s="610"/>
      <c r="BC5" s="610"/>
      <c r="BD5" s="610"/>
      <c r="BE5" s="610"/>
      <c r="BF5" s="611"/>
      <c r="BG5" s="623">
        <v>188206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36141</v>
      </c>
      <c r="S6" s="624"/>
      <c r="T6" s="624"/>
      <c r="U6" s="624"/>
      <c r="V6" s="624"/>
      <c r="W6" s="624"/>
      <c r="X6" s="624"/>
      <c r="Y6" s="625"/>
      <c r="Z6" s="626">
        <v>1.2</v>
      </c>
      <c r="AA6" s="626"/>
      <c r="AB6" s="626"/>
      <c r="AC6" s="626"/>
      <c r="AD6" s="627">
        <v>36141</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188206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51840</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51840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196</v>
      </c>
      <c r="S7" s="624"/>
      <c r="T7" s="624"/>
      <c r="U7" s="624"/>
      <c r="V7" s="624"/>
      <c r="W7" s="624"/>
      <c r="X7" s="624"/>
      <c r="Y7" s="625"/>
      <c r="Z7" s="626">
        <v>0</v>
      </c>
      <c r="AA7" s="626"/>
      <c r="AB7" s="626"/>
      <c r="AC7" s="626"/>
      <c r="AD7" s="627">
        <v>196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76830</v>
      </c>
      <c r="BH7" s="624"/>
      <c r="BI7" s="624"/>
      <c r="BJ7" s="624"/>
      <c r="BK7" s="624"/>
      <c r="BL7" s="624"/>
      <c r="BM7" s="624"/>
      <c r="BN7" s="625"/>
      <c r="BO7" s="626">
        <v>40.799999999999997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785030</v>
      </c>
      <c r="CS7" s="624"/>
      <c r="CT7" s="624"/>
      <c r="CU7" s="624"/>
      <c r="CV7" s="624"/>
      <c r="CW7" s="624"/>
      <c r="CX7" s="624"/>
      <c r="CY7" s="625"/>
      <c r="CZ7" s="626">
        <v>26.2</v>
      </c>
      <c r="DA7" s="626"/>
      <c r="DB7" s="626"/>
      <c r="DC7" s="626"/>
      <c r="DD7" s="632">
        <v>30093</v>
      </c>
      <c r="DE7" s="624"/>
      <c r="DF7" s="624"/>
      <c r="DG7" s="624"/>
      <c r="DH7" s="624"/>
      <c r="DI7" s="624"/>
      <c r="DJ7" s="624"/>
      <c r="DK7" s="624"/>
      <c r="DL7" s="624"/>
      <c r="DM7" s="624"/>
      <c r="DN7" s="624"/>
      <c r="DO7" s="624"/>
      <c r="DP7" s="625"/>
      <c r="DQ7" s="632">
        <v>511837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1549</v>
      </c>
      <c r="S8" s="624"/>
      <c r="T8" s="624"/>
      <c r="U8" s="624"/>
      <c r="V8" s="624"/>
      <c r="W8" s="624"/>
      <c r="X8" s="624"/>
      <c r="Y8" s="625"/>
      <c r="Z8" s="626">
        <v>0.1</v>
      </c>
      <c r="AA8" s="626"/>
      <c r="AB8" s="626"/>
      <c r="AC8" s="626"/>
      <c r="AD8" s="627">
        <v>1549</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3225</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486375</v>
      </c>
      <c r="CS8" s="624"/>
      <c r="CT8" s="624"/>
      <c r="CU8" s="624"/>
      <c r="CV8" s="624"/>
      <c r="CW8" s="624"/>
      <c r="CX8" s="624"/>
      <c r="CY8" s="625"/>
      <c r="CZ8" s="626">
        <v>16.3</v>
      </c>
      <c r="DA8" s="626"/>
      <c r="DB8" s="626"/>
      <c r="DC8" s="626"/>
      <c r="DD8" s="632">
        <v>4168</v>
      </c>
      <c r="DE8" s="624"/>
      <c r="DF8" s="624"/>
      <c r="DG8" s="624"/>
      <c r="DH8" s="624"/>
      <c r="DI8" s="624"/>
      <c r="DJ8" s="624"/>
      <c r="DK8" s="624"/>
      <c r="DL8" s="624"/>
      <c r="DM8" s="624"/>
      <c r="DN8" s="624"/>
      <c r="DO8" s="624"/>
      <c r="DP8" s="625"/>
      <c r="DQ8" s="632">
        <v>384658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1878</v>
      </c>
      <c r="S9" s="624"/>
      <c r="T9" s="624"/>
      <c r="U9" s="624"/>
      <c r="V9" s="624"/>
      <c r="W9" s="624"/>
      <c r="X9" s="624"/>
      <c r="Y9" s="625"/>
      <c r="Z9" s="626">
        <v>0.1</v>
      </c>
      <c r="AA9" s="626"/>
      <c r="AB9" s="626"/>
      <c r="AC9" s="626"/>
      <c r="AD9" s="627">
        <v>1878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66375</v>
      </c>
      <c r="BH9" s="624"/>
      <c r="BI9" s="624"/>
      <c r="BJ9" s="624"/>
      <c r="BK9" s="624"/>
      <c r="BL9" s="624"/>
      <c r="BM9" s="624"/>
      <c r="BN9" s="625"/>
      <c r="BO9" s="626">
        <v>35.299999999999997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355969</v>
      </c>
      <c r="CS9" s="624"/>
      <c r="CT9" s="624"/>
      <c r="CU9" s="624"/>
      <c r="CV9" s="624"/>
      <c r="CW9" s="624"/>
      <c r="CX9" s="624"/>
      <c r="CY9" s="625"/>
      <c r="CZ9" s="626">
        <v>11.9</v>
      </c>
      <c r="DA9" s="626"/>
      <c r="DB9" s="626"/>
      <c r="DC9" s="626"/>
      <c r="DD9" s="632">
        <v>29096</v>
      </c>
      <c r="DE9" s="624"/>
      <c r="DF9" s="624"/>
      <c r="DG9" s="624"/>
      <c r="DH9" s="624"/>
      <c r="DI9" s="624"/>
      <c r="DJ9" s="624"/>
      <c r="DK9" s="624"/>
      <c r="DL9" s="624"/>
      <c r="DM9" s="624"/>
      <c r="DN9" s="624"/>
      <c r="DO9" s="624"/>
      <c r="DP9" s="625"/>
      <c r="DQ9" s="632">
        <v>277710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5258</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57843</v>
      </c>
      <c r="S11" s="624"/>
      <c r="T11" s="624"/>
      <c r="U11" s="624"/>
      <c r="V11" s="624"/>
      <c r="W11" s="624"/>
      <c r="X11" s="624"/>
      <c r="Y11" s="625"/>
      <c r="Z11" s="628">
        <v>1.9</v>
      </c>
      <c r="AA11" s="629"/>
      <c r="AB11" s="629"/>
      <c r="AC11" s="635"/>
      <c r="AD11" s="632">
        <v>57843</v>
      </c>
      <c r="AE11" s="624"/>
      <c r="AF11" s="624"/>
      <c r="AG11" s="624"/>
      <c r="AH11" s="624"/>
      <c r="AI11" s="624"/>
      <c r="AJ11" s="624"/>
      <c r="AK11" s="625"/>
      <c r="AL11" s="628">
        <v>3.4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1972</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308862</v>
      </c>
      <c r="CS11" s="624"/>
      <c r="CT11" s="624"/>
      <c r="CU11" s="624"/>
      <c r="CV11" s="624"/>
      <c r="CW11" s="624"/>
      <c r="CX11" s="624"/>
      <c r="CY11" s="625"/>
      <c r="CZ11" s="626">
        <v>10.3</v>
      </c>
      <c r="DA11" s="626"/>
      <c r="DB11" s="626"/>
      <c r="DC11" s="626"/>
      <c r="DD11" s="632">
        <v>163612</v>
      </c>
      <c r="DE11" s="624"/>
      <c r="DF11" s="624"/>
      <c r="DG11" s="624"/>
      <c r="DH11" s="624"/>
      <c r="DI11" s="624"/>
      <c r="DJ11" s="624"/>
      <c r="DK11" s="624"/>
      <c r="DL11" s="624"/>
      <c r="DM11" s="624"/>
      <c r="DN11" s="624"/>
      <c r="DO11" s="624"/>
      <c r="DP11" s="625"/>
      <c r="DQ11" s="632">
        <v>70789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95407</v>
      </c>
      <c r="BH12" s="624"/>
      <c r="BI12" s="624"/>
      <c r="BJ12" s="624"/>
      <c r="BK12" s="624"/>
      <c r="BL12" s="624"/>
      <c r="BM12" s="624"/>
      <c r="BN12" s="625"/>
      <c r="BO12" s="626">
        <v>50.7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69034</v>
      </c>
      <c r="CS12" s="624"/>
      <c r="CT12" s="624"/>
      <c r="CU12" s="624"/>
      <c r="CV12" s="624"/>
      <c r="CW12" s="624"/>
      <c r="CX12" s="624"/>
      <c r="CY12" s="625"/>
      <c r="CZ12" s="626">
        <v>2.2999999999999998</v>
      </c>
      <c r="DA12" s="626"/>
      <c r="DB12" s="626"/>
      <c r="DC12" s="626"/>
      <c r="DD12" s="632">
        <v>10274</v>
      </c>
      <c r="DE12" s="624"/>
      <c r="DF12" s="624"/>
      <c r="DG12" s="624"/>
      <c r="DH12" s="624"/>
      <c r="DI12" s="624"/>
      <c r="DJ12" s="624"/>
      <c r="DK12" s="624"/>
      <c r="DL12" s="624"/>
      <c r="DM12" s="624"/>
      <c r="DN12" s="624"/>
      <c r="DO12" s="624"/>
      <c r="DP12" s="625"/>
      <c r="DQ12" s="632">
        <v>53129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95356</v>
      </c>
      <c r="BH13" s="624"/>
      <c r="BI13" s="624"/>
      <c r="BJ13" s="624"/>
      <c r="BK13" s="624"/>
      <c r="BL13" s="624"/>
      <c r="BM13" s="624"/>
      <c r="BN13" s="625"/>
      <c r="BO13" s="626">
        <v>50.7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213331</v>
      </c>
      <c r="CS13" s="624"/>
      <c r="CT13" s="624"/>
      <c r="CU13" s="624"/>
      <c r="CV13" s="624"/>
      <c r="CW13" s="624"/>
      <c r="CX13" s="624"/>
      <c r="CY13" s="625"/>
      <c r="CZ13" s="626">
        <v>7.1</v>
      </c>
      <c r="DA13" s="626"/>
      <c r="DB13" s="626"/>
      <c r="DC13" s="626"/>
      <c r="DD13" s="632">
        <v>153343</v>
      </c>
      <c r="DE13" s="624"/>
      <c r="DF13" s="624"/>
      <c r="DG13" s="624"/>
      <c r="DH13" s="624"/>
      <c r="DI13" s="624"/>
      <c r="DJ13" s="624"/>
      <c r="DK13" s="624"/>
      <c r="DL13" s="624"/>
      <c r="DM13" s="624"/>
      <c r="DN13" s="624"/>
      <c r="DO13" s="624"/>
      <c r="DP13" s="625"/>
      <c r="DQ13" s="632">
        <v>77632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13324</v>
      </c>
      <c r="BH14" s="624"/>
      <c r="BI14" s="624"/>
      <c r="BJ14" s="624"/>
      <c r="BK14" s="624"/>
      <c r="BL14" s="624"/>
      <c r="BM14" s="624"/>
      <c r="BN14" s="625"/>
      <c r="BO14" s="626">
        <v>7.1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110665</v>
      </c>
      <c r="CS14" s="624"/>
      <c r="CT14" s="624"/>
      <c r="CU14" s="624"/>
      <c r="CV14" s="624"/>
      <c r="CW14" s="624"/>
      <c r="CX14" s="624"/>
      <c r="CY14" s="625"/>
      <c r="CZ14" s="626">
        <v>3.7</v>
      </c>
      <c r="DA14" s="626"/>
      <c r="DB14" s="626"/>
      <c r="DC14" s="626"/>
      <c r="DD14" s="632" t="s">
        <v>122</v>
      </c>
      <c r="DE14" s="624"/>
      <c r="DF14" s="624"/>
      <c r="DG14" s="624"/>
      <c r="DH14" s="624"/>
      <c r="DI14" s="624"/>
      <c r="DJ14" s="624"/>
      <c r="DK14" s="624"/>
      <c r="DL14" s="624"/>
      <c r="DM14" s="624"/>
      <c r="DN14" s="624"/>
      <c r="DO14" s="624"/>
      <c r="DP14" s="625"/>
      <c r="DQ14" s="632">
        <v>108465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1931</v>
      </c>
      <c r="S15" s="624"/>
      <c r="T15" s="624"/>
      <c r="U15" s="624"/>
      <c r="V15" s="624"/>
      <c r="W15" s="624"/>
      <c r="X15" s="624"/>
      <c r="Y15" s="625"/>
      <c r="Z15" s="626">
        <v>0.1</v>
      </c>
      <c r="AA15" s="626"/>
      <c r="AB15" s="626"/>
      <c r="AC15" s="626"/>
      <c r="AD15" s="627">
        <v>1931</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2645</v>
      </c>
      <c r="BH15" s="624"/>
      <c r="BI15" s="624"/>
      <c r="BJ15" s="624"/>
      <c r="BK15" s="624"/>
      <c r="BL15" s="624"/>
      <c r="BM15" s="624"/>
      <c r="BN15" s="625"/>
      <c r="BO15" s="626">
        <v>1.4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237640</v>
      </c>
      <c r="CS15" s="624"/>
      <c r="CT15" s="624"/>
      <c r="CU15" s="624"/>
      <c r="CV15" s="624"/>
      <c r="CW15" s="624"/>
      <c r="CX15" s="624"/>
      <c r="CY15" s="625"/>
      <c r="CZ15" s="626">
        <v>7.9</v>
      </c>
      <c r="DA15" s="626"/>
      <c r="DB15" s="626"/>
      <c r="DC15" s="626"/>
      <c r="DD15" s="632">
        <v>27061</v>
      </c>
      <c r="DE15" s="624"/>
      <c r="DF15" s="624"/>
      <c r="DG15" s="624"/>
      <c r="DH15" s="624"/>
      <c r="DI15" s="624"/>
      <c r="DJ15" s="624"/>
      <c r="DK15" s="624"/>
      <c r="DL15" s="624"/>
      <c r="DM15" s="624"/>
      <c r="DN15" s="624"/>
      <c r="DO15" s="624"/>
      <c r="DP15" s="625"/>
      <c r="DQ15" s="632">
        <v>183823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2307</v>
      </c>
      <c r="S16" s="624"/>
      <c r="T16" s="624"/>
      <c r="U16" s="624"/>
      <c r="V16" s="624"/>
      <c r="W16" s="624"/>
      <c r="X16" s="624"/>
      <c r="Y16" s="625"/>
      <c r="Z16" s="626">
        <v>0.1</v>
      </c>
      <c r="AA16" s="626"/>
      <c r="AB16" s="626"/>
      <c r="AC16" s="626"/>
      <c r="AD16" s="627">
        <v>2307</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1551</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251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8027</v>
      </c>
      <c r="S17" s="624"/>
      <c r="T17" s="624"/>
      <c r="U17" s="624"/>
      <c r="V17" s="624"/>
      <c r="W17" s="624"/>
      <c r="X17" s="624"/>
      <c r="Y17" s="625"/>
      <c r="Z17" s="626">
        <v>0.3</v>
      </c>
      <c r="AA17" s="626"/>
      <c r="AB17" s="626"/>
      <c r="AC17" s="626"/>
      <c r="AD17" s="627">
        <v>8027</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372316</v>
      </c>
      <c r="CS17" s="624"/>
      <c r="CT17" s="624"/>
      <c r="CU17" s="624"/>
      <c r="CV17" s="624"/>
      <c r="CW17" s="624"/>
      <c r="CX17" s="624"/>
      <c r="CY17" s="625"/>
      <c r="CZ17" s="626">
        <v>12.4</v>
      </c>
      <c r="DA17" s="626"/>
      <c r="DB17" s="626"/>
      <c r="DC17" s="626"/>
      <c r="DD17" s="632" t="s">
        <v>122</v>
      </c>
      <c r="DE17" s="624"/>
      <c r="DF17" s="624"/>
      <c r="DG17" s="624"/>
      <c r="DH17" s="624"/>
      <c r="DI17" s="624"/>
      <c r="DJ17" s="624"/>
      <c r="DK17" s="624"/>
      <c r="DL17" s="624"/>
      <c r="DM17" s="624"/>
      <c r="DN17" s="624"/>
      <c r="DO17" s="624"/>
      <c r="DP17" s="625"/>
      <c r="DQ17" s="632">
        <v>361749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179</v>
      </c>
      <c r="S18" s="624"/>
      <c r="T18" s="624"/>
      <c r="U18" s="624"/>
      <c r="V18" s="624"/>
      <c r="W18" s="624"/>
      <c r="X18" s="624"/>
      <c r="Y18" s="625"/>
      <c r="Z18" s="626">
        <v>0</v>
      </c>
      <c r="AA18" s="626"/>
      <c r="AB18" s="626"/>
      <c r="AC18" s="626"/>
      <c r="AD18" s="627">
        <v>179</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49</v>
      </c>
      <c r="CS18" s="624"/>
      <c r="CT18" s="624"/>
      <c r="CU18" s="624"/>
      <c r="CV18" s="624"/>
      <c r="CW18" s="624"/>
      <c r="CX18" s="624"/>
      <c r="CY18" s="625"/>
      <c r="CZ18" s="626">
        <v>0</v>
      </c>
      <c r="DA18" s="626"/>
      <c r="DB18" s="626"/>
      <c r="DC18" s="626"/>
      <c r="DD18" s="632">
        <v>49</v>
      </c>
      <c r="DE18" s="624"/>
      <c r="DF18" s="624"/>
      <c r="DG18" s="624"/>
      <c r="DH18" s="624"/>
      <c r="DI18" s="624"/>
      <c r="DJ18" s="624"/>
      <c r="DK18" s="624"/>
      <c r="DL18" s="624"/>
      <c r="DM18" s="624"/>
      <c r="DN18" s="624"/>
      <c r="DO18" s="624"/>
      <c r="DP18" s="625"/>
      <c r="DQ18" s="632">
        <v>49</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7545</v>
      </c>
      <c r="S19" s="624"/>
      <c r="T19" s="624"/>
      <c r="U19" s="624"/>
      <c r="V19" s="624"/>
      <c r="W19" s="624"/>
      <c r="X19" s="624"/>
      <c r="Y19" s="625"/>
      <c r="Z19" s="626">
        <v>0.2</v>
      </c>
      <c r="AA19" s="626"/>
      <c r="AB19" s="626"/>
      <c r="AC19" s="626"/>
      <c r="AD19" s="627">
        <v>7545</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303</v>
      </c>
      <c r="S20" s="624"/>
      <c r="T20" s="624"/>
      <c r="U20" s="624"/>
      <c r="V20" s="624"/>
      <c r="W20" s="624"/>
      <c r="X20" s="624"/>
      <c r="Y20" s="625"/>
      <c r="Z20" s="626">
        <v>0</v>
      </c>
      <c r="AA20" s="626"/>
      <c r="AB20" s="626"/>
      <c r="AC20" s="626"/>
      <c r="AD20" s="627">
        <v>303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2992662</v>
      </c>
      <c r="CS20" s="624"/>
      <c r="CT20" s="624"/>
      <c r="CU20" s="624"/>
      <c r="CV20" s="624"/>
      <c r="CW20" s="624"/>
      <c r="CX20" s="624"/>
      <c r="CY20" s="625"/>
      <c r="CZ20" s="626">
        <v>100</v>
      </c>
      <c r="DA20" s="626"/>
      <c r="DB20" s="626"/>
      <c r="DC20" s="626"/>
      <c r="DD20" s="632">
        <v>417696</v>
      </c>
      <c r="DE20" s="624"/>
      <c r="DF20" s="624"/>
      <c r="DG20" s="624"/>
      <c r="DH20" s="624"/>
      <c r="DI20" s="624"/>
      <c r="DJ20" s="624"/>
      <c r="DK20" s="624"/>
      <c r="DL20" s="624"/>
      <c r="DM20" s="624"/>
      <c r="DN20" s="624"/>
      <c r="DO20" s="624"/>
      <c r="DP20" s="625"/>
      <c r="DQ20" s="632">
        <v>2081932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1561229</v>
      </c>
      <c r="S21" s="624"/>
      <c r="T21" s="624"/>
      <c r="U21" s="624"/>
      <c r="V21" s="624"/>
      <c r="W21" s="624"/>
      <c r="X21" s="624"/>
      <c r="Y21" s="625"/>
      <c r="Z21" s="626">
        <v>50.7</v>
      </c>
      <c r="AA21" s="626"/>
      <c r="AB21" s="626"/>
      <c r="AC21" s="626"/>
      <c r="AD21" s="627">
        <v>1412026</v>
      </c>
      <c r="AE21" s="627"/>
      <c r="AF21" s="627"/>
      <c r="AG21" s="627"/>
      <c r="AH21" s="627"/>
      <c r="AI21" s="627"/>
      <c r="AJ21" s="627"/>
      <c r="AK21" s="627"/>
      <c r="AL21" s="628">
        <v>81.900000000000006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1412026</v>
      </c>
      <c r="S22" s="624"/>
      <c r="T22" s="624"/>
      <c r="U22" s="624"/>
      <c r="V22" s="624"/>
      <c r="W22" s="624"/>
      <c r="X22" s="624"/>
      <c r="Y22" s="625"/>
      <c r="Z22" s="626">
        <v>45.9</v>
      </c>
      <c r="AA22" s="626"/>
      <c r="AB22" s="626"/>
      <c r="AC22" s="626"/>
      <c r="AD22" s="627">
        <v>1412026</v>
      </c>
      <c r="AE22" s="627"/>
      <c r="AF22" s="627"/>
      <c r="AG22" s="627"/>
      <c r="AH22" s="627"/>
      <c r="AI22" s="627"/>
      <c r="AJ22" s="627"/>
      <c r="AK22" s="627"/>
      <c r="AL22" s="628">
        <v>81.900000000000006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149203</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1080465</v>
      </c>
      <c r="CS24" s="613"/>
      <c r="CT24" s="613"/>
      <c r="CU24" s="613"/>
      <c r="CV24" s="613"/>
      <c r="CW24" s="613"/>
      <c r="CX24" s="613"/>
      <c r="CY24" s="614"/>
      <c r="CZ24" s="617">
        <v>36.1</v>
      </c>
      <c r="DA24" s="618"/>
      <c r="DB24" s="618"/>
      <c r="DC24" s="634"/>
      <c r="DD24" s="653">
        <v>977747</v>
      </c>
      <c r="DE24" s="613"/>
      <c r="DF24" s="613"/>
      <c r="DG24" s="613"/>
      <c r="DH24" s="613"/>
      <c r="DI24" s="613"/>
      <c r="DJ24" s="613"/>
      <c r="DK24" s="614"/>
      <c r="DL24" s="653">
        <v>929062</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1859307</v>
      </c>
      <c r="S25" s="624"/>
      <c r="T25" s="624"/>
      <c r="U25" s="624"/>
      <c r="V25" s="624"/>
      <c r="W25" s="624"/>
      <c r="X25" s="624"/>
      <c r="Y25" s="625"/>
      <c r="Z25" s="626">
        <v>60.4</v>
      </c>
      <c r="AA25" s="626"/>
      <c r="AB25" s="626"/>
      <c r="AC25" s="626"/>
      <c r="AD25" s="627">
        <v>1710104</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633185</v>
      </c>
      <c r="CS25" s="656"/>
      <c r="CT25" s="656"/>
      <c r="CU25" s="656"/>
      <c r="CV25" s="656"/>
      <c r="CW25" s="656"/>
      <c r="CX25" s="656"/>
      <c r="CY25" s="657"/>
      <c r="CZ25" s="628">
        <v>21.2</v>
      </c>
      <c r="DA25" s="654"/>
      <c r="DB25" s="654"/>
      <c r="DC25" s="658"/>
      <c r="DD25" s="632">
        <v>574497</v>
      </c>
      <c r="DE25" s="656"/>
      <c r="DF25" s="656"/>
      <c r="DG25" s="656"/>
      <c r="DH25" s="656"/>
      <c r="DI25" s="656"/>
      <c r="DJ25" s="656"/>
      <c r="DK25" s="657"/>
      <c r="DL25" s="632">
        <v>550426</v>
      </c>
      <c r="DM25" s="656"/>
      <c r="DN25" s="656"/>
      <c r="DO25" s="656"/>
      <c r="DP25" s="656"/>
      <c r="DQ25" s="656"/>
      <c r="DR25" s="656"/>
      <c r="DS25" s="656"/>
      <c r="DT25" s="656"/>
      <c r="DU25" s="656"/>
      <c r="DV25" s="657"/>
      <c r="DW25" s="628">
        <v>31.9</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306057</v>
      </c>
      <c r="CS26" s="624"/>
      <c r="CT26" s="624"/>
      <c r="CU26" s="624"/>
      <c r="CV26" s="624"/>
      <c r="CW26" s="624"/>
      <c r="CX26" s="624"/>
      <c r="CY26" s="625"/>
      <c r="CZ26" s="628">
        <v>10.199999999999999</v>
      </c>
      <c r="DA26" s="654"/>
      <c r="DB26" s="654"/>
      <c r="DC26" s="658"/>
      <c r="DD26" s="632">
        <v>278092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35082</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188206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74964</v>
      </c>
      <c r="CS27" s="656"/>
      <c r="CT27" s="656"/>
      <c r="CU27" s="656"/>
      <c r="CV27" s="656"/>
      <c r="CW27" s="656"/>
      <c r="CX27" s="656"/>
      <c r="CY27" s="657"/>
      <c r="CZ27" s="628">
        <v>2.5</v>
      </c>
      <c r="DA27" s="654"/>
      <c r="DB27" s="654"/>
      <c r="DC27" s="658"/>
      <c r="DD27" s="632">
        <v>41501</v>
      </c>
      <c r="DE27" s="656"/>
      <c r="DF27" s="656"/>
      <c r="DG27" s="656"/>
      <c r="DH27" s="656"/>
      <c r="DI27" s="656"/>
      <c r="DJ27" s="656"/>
      <c r="DK27" s="657"/>
      <c r="DL27" s="632">
        <v>16887</v>
      </c>
      <c r="DM27" s="656"/>
      <c r="DN27" s="656"/>
      <c r="DO27" s="656"/>
      <c r="DP27" s="656"/>
      <c r="DQ27" s="656"/>
      <c r="DR27" s="656"/>
      <c r="DS27" s="656"/>
      <c r="DT27" s="656"/>
      <c r="DU27" s="656"/>
      <c r="DV27" s="657"/>
      <c r="DW27" s="628">
        <v>1</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44498</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372316</v>
      </c>
      <c r="CS28" s="624"/>
      <c r="CT28" s="624"/>
      <c r="CU28" s="624"/>
      <c r="CV28" s="624"/>
      <c r="CW28" s="624"/>
      <c r="CX28" s="624"/>
      <c r="CY28" s="625"/>
      <c r="CZ28" s="628">
        <v>12.4</v>
      </c>
      <c r="DA28" s="654"/>
      <c r="DB28" s="654"/>
      <c r="DC28" s="658"/>
      <c r="DD28" s="632">
        <v>361749</v>
      </c>
      <c r="DE28" s="624"/>
      <c r="DF28" s="624"/>
      <c r="DG28" s="624"/>
      <c r="DH28" s="624"/>
      <c r="DI28" s="624"/>
      <c r="DJ28" s="624"/>
      <c r="DK28" s="625"/>
      <c r="DL28" s="632">
        <v>361749</v>
      </c>
      <c r="DM28" s="624"/>
      <c r="DN28" s="624"/>
      <c r="DO28" s="624"/>
      <c r="DP28" s="624"/>
      <c r="DQ28" s="624"/>
      <c r="DR28" s="624"/>
      <c r="DS28" s="624"/>
      <c r="DT28" s="624"/>
      <c r="DU28" s="624"/>
      <c r="DV28" s="625"/>
      <c r="DW28" s="628">
        <v>21</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6553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372239</v>
      </c>
      <c r="CS29" s="656"/>
      <c r="CT29" s="656"/>
      <c r="CU29" s="656"/>
      <c r="CV29" s="656"/>
      <c r="CW29" s="656"/>
      <c r="CX29" s="656"/>
      <c r="CY29" s="657"/>
      <c r="CZ29" s="628">
        <v>12.4</v>
      </c>
      <c r="DA29" s="654"/>
      <c r="DB29" s="654"/>
      <c r="DC29" s="658"/>
      <c r="DD29" s="632">
        <v>361672</v>
      </c>
      <c r="DE29" s="656"/>
      <c r="DF29" s="656"/>
      <c r="DG29" s="656"/>
      <c r="DH29" s="656"/>
      <c r="DI29" s="656"/>
      <c r="DJ29" s="656"/>
      <c r="DK29" s="657"/>
      <c r="DL29" s="632">
        <v>361672</v>
      </c>
      <c r="DM29" s="656"/>
      <c r="DN29" s="656"/>
      <c r="DO29" s="656"/>
      <c r="DP29" s="656"/>
      <c r="DQ29" s="656"/>
      <c r="DR29" s="656"/>
      <c r="DS29" s="656"/>
      <c r="DT29" s="656"/>
      <c r="DU29" s="656"/>
      <c r="DV29" s="657"/>
      <c r="DW29" s="628">
        <v>21</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204778</v>
      </c>
      <c r="S30" s="624"/>
      <c r="T30" s="624"/>
      <c r="U30" s="624"/>
      <c r="V30" s="624"/>
      <c r="W30" s="624"/>
      <c r="X30" s="624"/>
      <c r="Y30" s="625"/>
      <c r="Z30" s="626">
        <v>6.7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358770</v>
      </c>
      <c r="CS30" s="624"/>
      <c r="CT30" s="624"/>
      <c r="CU30" s="624"/>
      <c r="CV30" s="624"/>
      <c r="CW30" s="624"/>
      <c r="CX30" s="624"/>
      <c r="CY30" s="625"/>
      <c r="CZ30" s="628">
        <v>12</v>
      </c>
      <c r="DA30" s="654"/>
      <c r="DB30" s="654"/>
      <c r="DC30" s="658"/>
      <c r="DD30" s="632">
        <v>348837</v>
      </c>
      <c r="DE30" s="624"/>
      <c r="DF30" s="624"/>
      <c r="DG30" s="624"/>
      <c r="DH30" s="624"/>
      <c r="DI30" s="624"/>
      <c r="DJ30" s="624"/>
      <c r="DK30" s="625"/>
      <c r="DL30" s="632">
        <v>348837</v>
      </c>
      <c r="DM30" s="624"/>
      <c r="DN30" s="624"/>
      <c r="DO30" s="624"/>
      <c r="DP30" s="624"/>
      <c r="DQ30" s="624"/>
      <c r="DR30" s="624"/>
      <c r="DS30" s="624"/>
      <c r="DT30" s="624"/>
      <c r="DU30" s="624"/>
      <c r="DV30" s="625"/>
      <c r="DW30" s="628">
        <v>20.2</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99.7</v>
      </c>
      <c r="BS31" s="667"/>
      <c r="BT31" s="667"/>
      <c r="BU31" s="667"/>
      <c r="BV31" s="667"/>
      <c r="BW31" s="667"/>
      <c r="BX31" s="618">
        <v>98.9</v>
      </c>
      <c r="BY31" s="667"/>
      <c r="BZ31" s="667"/>
      <c r="CA31" s="667"/>
      <c r="CB31" s="668"/>
      <c r="CD31" s="661"/>
      <c r="CE31" s="662"/>
      <c r="CF31" s="620" t="s">
        <v>301</v>
      </c>
      <c r="CG31" s="621"/>
      <c r="CH31" s="621"/>
      <c r="CI31" s="621"/>
      <c r="CJ31" s="621"/>
      <c r="CK31" s="621"/>
      <c r="CL31" s="621"/>
      <c r="CM31" s="621"/>
      <c r="CN31" s="621"/>
      <c r="CO31" s="621"/>
      <c r="CP31" s="621"/>
      <c r="CQ31" s="622"/>
      <c r="CR31" s="623">
        <v>13469</v>
      </c>
      <c r="CS31" s="656"/>
      <c r="CT31" s="656"/>
      <c r="CU31" s="656"/>
      <c r="CV31" s="656"/>
      <c r="CW31" s="656"/>
      <c r="CX31" s="656"/>
      <c r="CY31" s="657"/>
      <c r="CZ31" s="628">
        <v>0.5</v>
      </c>
      <c r="DA31" s="654"/>
      <c r="DB31" s="654"/>
      <c r="DC31" s="658"/>
      <c r="DD31" s="632">
        <v>12835</v>
      </c>
      <c r="DE31" s="656"/>
      <c r="DF31" s="656"/>
      <c r="DG31" s="656"/>
      <c r="DH31" s="656"/>
      <c r="DI31" s="656"/>
      <c r="DJ31" s="656"/>
      <c r="DK31" s="657"/>
      <c r="DL31" s="632">
        <v>12835</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232608</v>
      </c>
      <c r="S32" s="624"/>
      <c r="T32" s="624"/>
      <c r="U32" s="624"/>
      <c r="V32" s="624"/>
      <c r="W32" s="624"/>
      <c r="X32" s="624"/>
      <c r="Y32" s="625"/>
      <c r="Z32" s="626">
        <v>7.6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6"/>
      <c r="BI32" s="656"/>
      <c r="BJ32" s="656"/>
      <c r="BK32" s="656"/>
      <c r="BL32" s="656"/>
      <c r="BM32" s="629">
        <v>99.8</v>
      </c>
      <c r="BN32" s="656"/>
      <c r="BO32" s="656"/>
      <c r="BP32" s="656"/>
      <c r="BQ32" s="678"/>
      <c r="BR32" s="680">
        <v>99.9</v>
      </c>
      <c r="BS32" s="656"/>
      <c r="BT32" s="656"/>
      <c r="BU32" s="656"/>
      <c r="BV32" s="656"/>
      <c r="BW32" s="656"/>
      <c r="BX32" s="629">
        <v>99.8</v>
      </c>
      <c r="BY32" s="656"/>
      <c r="BZ32" s="656"/>
      <c r="CA32" s="656"/>
      <c r="CB32" s="678"/>
      <c r="CD32" s="663"/>
      <c r="CE32" s="664"/>
      <c r="CF32" s="620" t="s">
        <v>305</v>
      </c>
      <c r="CG32" s="621"/>
      <c r="CH32" s="621"/>
      <c r="CI32" s="621"/>
      <c r="CJ32" s="621"/>
      <c r="CK32" s="621"/>
      <c r="CL32" s="621"/>
      <c r="CM32" s="621"/>
      <c r="CN32" s="621"/>
      <c r="CO32" s="621"/>
      <c r="CP32" s="621"/>
      <c r="CQ32" s="622"/>
      <c r="CR32" s="623">
        <v>77</v>
      </c>
      <c r="CS32" s="624"/>
      <c r="CT32" s="624"/>
      <c r="CU32" s="624"/>
      <c r="CV32" s="624"/>
      <c r="CW32" s="624"/>
      <c r="CX32" s="624"/>
      <c r="CY32" s="625"/>
      <c r="CZ32" s="628">
        <v>0</v>
      </c>
      <c r="DA32" s="654"/>
      <c r="DB32" s="654"/>
      <c r="DC32" s="658"/>
      <c r="DD32" s="632">
        <v>77</v>
      </c>
      <c r="DE32" s="624"/>
      <c r="DF32" s="624"/>
      <c r="DG32" s="624"/>
      <c r="DH32" s="624"/>
      <c r="DI32" s="624"/>
      <c r="DJ32" s="624"/>
      <c r="DK32" s="625"/>
      <c r="DL32" s="632">
        <v>77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31152</v>
      </c>
      <c r="S33" s="624"/>
      <c r="T33" s="624"/>
      <c r="U33" s="624"/>
      <c r="V33" s="624"/>
      <c r="W33" s="624"/>
      <c r="X33" s="624"/>
      <c r="Y33" s="625"/>
      <c r="Z33" s="626">
        <v>1</v>
      </c>
      <c r="AA33" s="626"/>
      <c r="AB33" s="626"/>
      <c r="AC33" s="626"/>
      <c r="AD33" s="627">
        <v>13148</v>
      </c>
      <c r="AE33" s="627"/>
      <c r="AF33" s="627"/>
      <c r="AG33" s="627"/>
      <c r="AH33" s="627"/>
      <c r="AI33" s="627"/>
      <c r="AJ33" s="627"/>
      <c r="AK33" s="627"/>
      <c r="AL33" s="628">
        <v>0.8</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99.5</v>
      </c>
      <c r="BS33" s="682"/>
      <c r="BT33" s="682"/>
      <c r="BU33" s="682"/>
      <c r="BV33" s="682"/>
      <c r="BW33" s="682"/>
      <c r="BX33" s="683">
        <v>98.2</v>
      </c>
      <c r="BY33" s="682"/>
      <c r="BZ33" s="682"/>
      <c r="CA33" s="682"/>
      <c r="CB33" s="684"/>
      <c r="CD33" s="620" t="s">
        <v>308</v>
      </c>
      <c r="CE33" s="621"/>
      <c r="CF33" s="621"/>
      <c r="CG33" s="621"/>
      <c r="CH33" s="621"/>
      <c r="CI33" s="621"/>
      <c r="CJ33" s="621"/>
      <c r="CK33" s="621"/>
      <c r="CL33" s="621"/>
      <c r="CM33" s="621"/>
      <c r="CN33" s="621"/>
      <c r="CO33" s="621"/>
      <c r="CP33" s="621"/>
      <c r="CQ33" s="622"/>
      <c r="CR33" s="623">
        <v>1492950</v>
      </c>
      <c r="CS33" s="656"/>
      <c r="CT33" s="656"/>
      <c r="CU33" s="656"/>
      <c r="CV33" s="656"/>
      <c r="CW33" s="656"/>
      <c r="CX33" s="656"/>
      <c r="CY33" s="657"/>
      <c r="CZ33" s="628">
        <v>49.9</v>
      </c>
      <c r="DA33" s="654"/>
      <c r="DB33" s="654"/>
      <c r="DC33" s="658"/>
      <c r="DD33" s="632">
        <v>1037649</v>
      </c>
      <c r="DE33" s="656"/>
      <c r="DF33" s="656"/>
      <c r="DG33" s="656"/>
      <c r="DH33" s="656"/>
      <c r="DI33" s="656"/>
      <c r="DJ33" s="656"/>
      <c r="DK33" s="657"/>
      <c r="DL33" s="632">
        <v>755835</v>
      </c>
      <c r="DM33" s="656"/>
      <c r="DN33" s="656"/>
      <c r="DO33" s="656"/>
      <c r="DP33" s="656"/>
      <c r="DQ33" s="656"/>
      <c r="DR33" s="656"/>
      <c r="DS33" s="656"/>
      <c r="DT33" s="656"/>
      <c r="DU33" s="656"/>
      <c r="DV33" s="657"/>
      <c r="DW33" s="628">
        <v>43.8</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27337</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492453</v>
      </c>
      <c r="CS34" s="624"/>
      <c r="CT34" s="624"/>
      <c r="CU34" s="624"/>
      <c r="CV34" s="624"/>
      <c r="CW34" s="624"/>
      <c r="CX34" s="624"/>
      <c r="CY34" s="625"/>
      <c r="CZ34" s="628">
        <v>16.5</v>
      </c>
      <c r="DA34" s="654"/>
      <c r="DB34" s="654"/>
      <c r="DC34" s="658"/>
      <c r="DD34" s="632">
        <v>292164</v>
      </c>
      <c r="DE34" s="624"/>
      <c r="DF34" s="624"/>
      <c r="DG34" s="624"/>
      <c r="DH34" s="624"/>
      <c r="DI34" s="624"/>
      <c r="DJ34" s="624"/>
      <c r="DK34" s="625"/>
      <c r="DL34" s="632">
        <v>221606</v>
      </c>
      <c r="DM34" s="624"/>
      <c r="DN34" s="624"/>
      <c r="DO34" s="624"/>
      <c r="DP34" s="624"/>
      <c r="DQ34" s="624"/>
      <c r="DR34" s="624"/>
      <c r="DS34" s="624"/>
      <c r="DT34" s="624"/>
      <c r="DU34" s="624"/>
      <c r="DV34" s="625"/>
      <c r="DW34" s="628">
        <v>12.8</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318830</v>
      </c>
      <c r="S35" s="624"/>
      <c r="T35" s="624"/>
      <c r="U35" s="624"/>
      <c r="V35" s="624"/>
      <c r="W35" s="624"/>
      <c r="X35" s="624"/>
      <c r="Y35" s="625"/>
      <c r="Z35" s="626">
        <v>10.4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18018</v>
      </c>
      <c r="CS35" s="656"/>
      <c r="CT35" s="656"/>
      <c r="CU35" s="656"/>
      <c r="CV35" s="656"/>
      <c r="CW35" s="656"/>
      <c r="CX35" s="656"/>
      <c r="CY35" s="657"/>
      <c r="CZ35" s="628">
        <v>0.6</v>
      </c>
      <c r="DA35" s="654"/>
      <c r="DB35" s="654"/>
      <c r="DC35" s="658"/>
      <c r="DD35" s="632">
        <v>13062</v>
      </c>
      <c r="DE35" s="656"/>
      <c r="DF35" s="656"/>
      <c r="DG35" s="656"/>
      <c r="DH35" s="656"/>
      <c r="DI35" s="656"/>
      <c r="DJ35" s="656"/>
      <c r="DK35" s="657"/>
      <c r="DL35" s="632">
        <v>13062</v>
      </c>
      <c r="DM35" s="656"/>
      <c r="DN35" s="656"/>
      <c r="DO35" s="656"/>
      <c r="DP35" s="656"/>
      <c r="DQ35" s="656"/>
      <c r="DR35" s="656"/>
      <c r="DS35" s="656"/>
      <c r="DT35" s="656"/>
      <c r="DU35" s="656"/>
      <c r="DV35" s="657"/>
      <c r="DW35" s="628">
        <v>0.8</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72146</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251177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1096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625942</v>
      </c>
      <c r="CS36" s="624"/>
      <c r="CT36" s="624"/>
      <c r="CU36" s="624"/>
      <c r="CV36" s="624"/>
      <c r="CW36" s="624"/>
      <c r="CX36" s="624"/>
      <c r="CY36" s="625"/>
      <c r="CZ36" s="628">
        <v>20.9</v>
      </c>
      <c r="DA36" s="654"/>
      <c r="DB36" s="654"/>
      <c r="DC36" s="658"/>
      <c r="DD36" s="632">
        <v>535484</v>
      </c>
      <c r="DE36" s="624"/>
      <c r="DF36" s="624"/>
      <c r="DG36" s="624"/>
      <c r="DH36" s="624"/>
      <c r="DI36" s="624"/>
      <c r="DJ36" s="624"/>
      <c r="DK36" s="625"/>
      <c r="DL36" s="632">
        <v>395180</v>
      </c>
      <c r="DM36" s="624"/>
      <c r="DN36" s="624"/>
      <c r="DO36" s="624"/>
      <c r="DP36" s="624"/>
      <c r="DQ36" s="624"/>
      <c r="DR36" s="624"/>
      <c r="DS36" s="624"/>
      <c r="DT36" s="624"/>
      <c r="DU36" s="624"/>
      <c r="DV36" s="625"/>
      <c r="DW36" s="628">
        <v>22.9</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97628</v>
      </c>
      <c r="S37" s="624"/>
      <c r="T37" s="624"/>
      <c r="U37" s="624"/>
      <c r="V37" s="624"/>
      <c r="W37" s="624"/>
      <c r="X37" s="624"/>
      <c r="Y37" s="625"/>
      <c r="Z37" s="626">
        <v>3.2</v>
      </c>
      <c r="AA37" s="626"/>
      <c r="AB37" s="626"/>
      <c r="AC37" s="626"/>
      <c r="AD37" s="627">
        <v>37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98390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-6243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380367</v>
      </c>
      <c r="CS37" s="656"/>
      <c r="CT37" s="656"/>
      <c r="CU37" s="656"/>
      <c r="CV37" s="656"/>
      <c r="CW37" s="656"/>
      <c r="CX37" s="656"/>
      <c r="CY37" s="657"/>
      <c r="CZ37" s="628">
        <v>12.7</v>
      </c>
      <c r="DA37" s="654"/>
      <c r="DB37" s="654"/>
      <c r="DC37" s="658"/>
      <c r="DD37" s="632">
        <v>371085</v>
      </c>
      <c r="DE37" s="656"/>
      <c r="DF37" s="656"/>
      <c r="DG37" s="656"/>
      <c r="DH37" s="656"/>
      <c r="DI37" s="656"/>
      <c r="DJ37" s="656"/>
      <c r="DK37" s="657"/>
      <c r="DL37" s="632">
        <v>326612</v>
      </c>
      <c r="DM37" s="656"/>
      <c r="DN37" s="656"/>
      <c r="DO37" s="656"/>
      <c r="DP37" s="656"/>
      <c r="DQ37" s="656"/>
      <c r="DR37" s="656"/>
      <c r="DS37" s="656"/>
      <c r="DT37" s="656"/>
      <c r="DU37" s="656"/>
      <c r="DV37" s="657"/>
      <c r="DW37" s="628">
        <v>18.899999999999999</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148700</v>
      </c>
      <c r="S38" s="624"/>
      <c r="T38" s="624"/>
      <c r="U38" s="624"/>
      <c r="V38" s="624"/>
      <c r="W38" s="624"/>
      <c r="X38" s="624"/>
      <c r="Y38" s="625"/>
      <c r="Z38" s="626">
        <v>4.8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1071</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419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152787</v>
      </c>
      <c r="CS38" s="624"/>
      <c r="CT38" s="624"/>
      <c r="CU38" s="624"/>
      <c r="CV38" s="624"/>
      <c r="CW38" s="624"/>
      <c r="CX38" s="624"/>
      <c r="CY38" s="625"/>
      <c r="CZ38" s="628">
        <v>5.0999999999999996</v>
      </c>
      <c r="DA38" s="654"/>
      <c r="DB38" s="654"/>
      <c r="DC38" s="658"/>
      <c r="DD38" s="632">
        <v>109330</v>
      </c>
      <c r="DE38" s="624"/>
      <c r="DF38" s="624"/>
      <c r="DG38" s="624"/>
      <c r="DH38" s="624"/>
      <c r="DI38" s="624"/>
      <c r="DJ38" s="624"/>
      <c r="DK38" s="625"/>
      <c r="DL38" s="632">
        <v>97149</v>
      </c>
      <c r="DM38" s="624"/>
      <c r="DN38" s="624"/>
      <c r="DO38" s="624"/>
      <c r="DP38" s="624"/>
      <c r="DQ38" s="624"/>
      <c r="DR38" s="624"/>
      <c r="DS38" s="624"/>
      <c r="DT38" s="624"/>
      <c r="DU38" s="624"/>
      <c r="DV38" s="625"/>
      <c r="DW38" s="628">
        <v>5.6</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619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166109</v>
      </c>
      <c r="CS39" s="656"/>
      <c r="CT39" s="656"/>
      <c r="CU39" s="656"/>
      <c r="CV39" s="656"/>
      <c r="CW39" s="656"/>
      <c r="CX39" s="656"/>
      <c r="CY39" s="657"/>
      <c r="CZ39" s="628">
        <v>5.6</v>
      </c>
      <c r="DA39" s="654"/>
      <c r="DB39" s="654"/>
      <c r="DC39" s="658"/>
      <c r="DD39" s="632">
        <v>58771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2900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103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37641</v>
      </c>
      <c r="CS40" s="624"/>
      <c r="CT40" s="624"/>
      <c r="CU40" s="624"/>
      <c r="CV40" s="624"/>
      <c r="CW40" s="624"/>
      <c r="CX40" s="624"/>
      <c r="CY40" s="625"/>
      <c r="CZ40" s="628">
        <v>1.3</v>
      </c>
      <c r="DA40" s="654"/>
      <c r="DB40" s="654"/>
      <c r="DC40" s="658"/>
      <c r="DD40" s="632">
        <v>28838</v>
      </c>
      <c r="DE40" s="624"/>
      <c r="DF40" s="624"/>
      <c r="DG40" s="624"/>
      <c r="DH40" s="624"/>
      <c r="DI40" s="624"/>
      <c r="DJ40" s="624"/>
      <c r="DK40" s="625"/>
      <c r="DL40" s="632">
        <v>28838</v>
      </c>
      <c r="DM40" s="624"/>
      <c r="DN40" s="624"/>
      <c r="DO40" s="624"/>
      <c r="DP40" s="624"/>
      <c r="DQ40" s="624"/>
      <c r="DR40" s="624"/>
      <c r="DS40" s="624"/>
      <c r="DT40" s="624"/>
      <c r="DU40" s="624"/>
      <c r="DV40" s="625"/>
      <c r="DW40" s="628">
        <v>1.7</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3078619</v>
      </c>
      <c r="S41" s="696"/>
      <c r="T41" s="696"/>
      <c r="U41" s="696"/>
      <c r="V41" s="696"/>
      <c r="W41" s="696"/>
      <c r="X41" s="696"/>
      <c r="Y41" s="700"/>
      <c r="Z41" s="701">
        <v>100</v>
      </c>
      <c r="AA41" s="701"/>
      <c r="AB41" s="701"/>
      <c r="AC41" s="701"/>
      <c r="AD41" s="702">
        <v>1723289</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50880</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4</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100836</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444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419247</v>
      </c>
      <c r="CS42" s="656"/>
      <c r="CT42" s="656"/>
      <c r="CU42" s="656"/>
      <c r="CV42" s="656"/>
      <c r="CW42" s="656"/>
      <c r="CX42" s="656"/>
      <c r="CY42" s="657"/>
      <c r="CZ42" s="628">
        <v>14</v>
      </c>
      <c r="DA42" s="654"/>
      <c r="DB42" s="654"/>
      <c r="DC42" s="658"/>
      <c r="DD42" s="632">
        <v>66536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6093</v>
      </c>
      <c r="CS43" s="656"/>
      <c r="CT43" s="656"/>
      <c r="CU43" s="656"/>
      <c r="CV43" s="656"/>
      <c r="CW43" s="656"/>
      <c r="CX43" s="656"/>
      <c r="CY43" s="657"/>
      <c r="CZ43" s="628">
        <v>0.2</v>
      </c>
      <c r="DA43" s="654"/>
      <c r="DB43" s="654"/>
      <c r="DC43" s="658"/>
      <c r="DD43" s="632">
        <v>6093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417696</v>
      </c>
      <c r="CS44" s="624"/>
      <c r="CT44" s="624"/>
      <c r="CU44" s="624"/>
      <c r="CV44" s="624"/>
      <c r="CW44" s="624"/>
      <c r="CX44" s="624"/>
      <c r="CY44" s="625"/>
      <c r="CZ44" s="628">
        <v>14</v>
      </c>
      <c r="DA44" s="629"/>
      <c r="DB44" s="629"/>
      <c r="DC44" s="635"/>
      <c r="DD44" s="632">
        <v>66285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223756</v>
      </c>
      <c r="CS45" s="656"/>
      <c r="CT45" s="656"/>
      <c r="CU45" s="656"/>
      <c r="CV45" s="656"/>
      <c r="CW45" s="656"/>
      <c r="CX45" s="656"/>
      <c r="CY45" s="657"/>
      <c r="CZ45" s="628">
        <v>7.5</v>
      </c>
      <c r="DA45" s="654"/>
      <c r="DB45" s="654"/>
      <c r="DC45" s="658"/>
      <c r="DD45" s="632">
        <v>8546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169062</v>
      </c>
      <c r="CS46" s="624"/>
      <c r="CT46" s="624"/>
      <c r="CU46" s="624"/>
      <c r="CV46" s="624"/>
      <c r="CW46" s="624"/>
      <c r="CX46" s="624"/>
      <c r="CY46" s="625"/>
      <c r="CZ46" s="628">
        <v>5.6</v>
      </c>
      <c r="DA46" s="629"/>
      <c r="DB46" s="629"/>
      <c r="DC46" s="635"/>
      <c r="DD46" s="632">
        <v>56702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1551</v>
      </c>
      <c r="CS47" s="656"/>
      <c r="CT47" s="656"/>
      <c r="CU47" s="656"/>
      <c r="CV47" s="656"/>
      <c r="CW47" s="656"/>
      <c r="CX47" s="656"/>
      <c r="CY47" s="657"/>
      <c r="CZ47" s="628">
        <v>0.1</v>
      </c>
      <c r="DA47" s="654"/>
      <c r="DB47" s="654"/>
      <c r="DC47" s="658"/>
      <c r="DD47" s="632">
        <v>251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2992662</v>
      </c>
      <c r="CS49" s="682"/>
      <c r="CT49" s="682"/>
      <c r="CU49" s="682"/>
      <c r="CV49" s="682"/>
      <c r="CW49" s="682"/>
      <c r="CX49" s="682"/>
      <c r="CY49" s="711"/>
      <c r="CZ49" s="703">
        <v>100</v>
      </c>
      <c r="DA49" s="712"/>
      <c r="DB49" s="712"/>
      <c r="DC49" s="713"/>
      <c r="DD49" s="714">
        <v>2081932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XiS61q/jL/EXXz0n24UNl3eLDiYWSARw72WOhpl1wJNBkxPkkBKEL7PrWe9ONnZB8eIRA5tR3MDWyD6LTiySA==" saltValue="FNLV2XC5AznmYmWKr7E6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25"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3078</v>
      </c>
      <c r="R7" s="753"/>
      <c r="S7" s="753"/>
      <c r="T7" s="753"/>
      <c r="U7" s="753"/>
      <c r="V7" s="753">
        <v>2993</v>
      </c>
      <c r="W7" s="753"/>
      <c r="X7" s="753"/>
      <c r="Y7" s="753"/>
      <c r="Z7" s="753"/>
      <c r="AA7" s="753">
        <v>86</v>
      </c>
      <c r="AB7" s="753"/>
      <c r="AC7" s="753"/>
      <c r="AD7" s="753"/>
      <c r="AE7" s="754"/>
      <c r="AF7" s="755">
        <v>64</v>
      </c>
      <c r="AG7" s="756"/>
      <c r="AH7" s="756"/>
      <c r="AI7" s="756"/>
      <c r="AJ7" s="757"/>
      <c r="AK7" s="758">
        <v>319</v>
      </c>
      <c r="AL7" s="759"/>
      <c r="AM7" s="759"/>
      <c r="AN7" s="759"/>
      <c r="AO7" s="759"/>
      <c r="AP7" s="759">
        <v>4116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544</v>
      </c>
      <c r="BT7" s="747"/>
      <c r="BU7" s="747"/>
      <c r="BV7" s="747"/>
      <c r="BW7" s="747"/>
      <c r="BX7" s="747"/>
      <c r="BY7" s="747"/>
      <c r="BZ7" s="747"/>
      <c r="CA7" s="747"/>
      <c r="CB7" s="747"/>
      <c r="CC7" s="747"/>
      <c r="CD7" s="747"/>
      <c r="CE7" s="747"/>
      <c r="CF7" s="747"/>
      <c r="CG7" s="762"/>
      <c r="CH7" s="743">
        <v>27</v>
      </c>
      <c r="CI7" s="744"/>
      <c r="CJ7" s="744"/>
      <c r="CK7" s="744"/>
      <c r="CL7" s="745"/>
      <c r="CM7" s="743">
        <v>32</v>
      </c>
      <c r="CN7" s="744"/>
      <c r="CO7" s="744"/>
      <c r="CP7" s="744"/>
      <c r="CQ7" s="745"/>
      <c r="CR7" s="743">
        <v>4</v>
      </c>
      <c r="CS7" s="744"/>
      <c r="CT7" s="744"/>
      <c r="CU7" s="744"/>
      <c r="CV7" s="745"/>
      <c r="CW7" s="743" t="s">
        <v>543</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3078</v>
      </c>
      <c r="R23" s="793"/>
      <c r="S23" s="793"/>
      <c r="T23" s="793"/>
      <c r="U23" s="793"/>
      <c r="V23" s="793">
        <v>2993</v>
      </c>
      <c r="W23" s="793"/>
      <c r="X23" s="793"/>
      <c r="Y23" s="793"/>
      <c r="Z23" s="793"/>
      <c r="AA23" s="793">
        <v>86</v>
      </c>
      <c r="AB23" s="793"/>
      <c r="AC23" s="793"/>
      <c r="AD23" s="793"/>
      <c r="AE23" s="794"/>
      <c r="AF23" s="795">
        <v>64</v>
      </c>
      <c r="AG23" s="793"/>
      <c r="AH23" s="793"/>
      <c r="AI23" s="793"/>
      <c r="AJ23" s="796"/>
      <c r="AK23" s="797"/>
      <c r="AL23" s="798"/>
      <c r="AM23" s="798"/>
      <c r="AN23" s="798"/>
      <c r="AO23" s="798"/>
      <c r="AP23" s="793">
        <v>4116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409</v>
      </c>
      <c r="R28" s="823"/>
      <c r="S28" s="823"/>
      <c r="T28" s="823"/>
      <c r="U28" s="823"/>
      <c r="V28" s="823">
        <v>408</v>
      </c>
      <c r="W28" s="823"/>
      <c r="X28" s="823"/>
      <c r="Y28" s="823"/>
      <c r="Z28" s="823"/>
      <c r="AA28" s="823">
        <v>1</v>
      </c>
      <c r="AB28" s="823"/>
      <c r="AC28" s="823"/>
      <c r="AD28" s="823"/>
      <c r="AE28" s="824"/>
      <c r="AF28" s="825">
        <v>1</v>
      </c>
      <c r="AG28" s="823"/>
      <c r="AH28" s="823"/>
      <c r="AI28" s="823"/>
      <c r="AJ28" s="826"/>
      <c r="AK28" s="827">
        <v>51</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54</v>
      </c>
      <c r="R29" s="784"/>
      <c r="S29" s="784"/>
      <c r="T29" s="784"/>
      <c r="U29" s="784"/>
      <c r="V29" s="784">
        <v>54</v>
      </c>
      <c r="W29" s="784"/>
      <c r="X29" s="784"/>
      <c r="Y29" s="784"/>
      <c r="Z29" s="784"/>
      <c r="AA29" s="784">
        <v>0</v>
      </c>
      <c r="AB29" s="784"/>
      <c r="AC29" s="784"/>
      <c r="AD29" s="784"/>
      <c r="AE29" s="785"/>
      <c r="AF29" s="786">
        <v>0</v>
      </c>
      <c r="AG29" s="787"/>
      <c r="AH29" s="787"/>
      <c r="AI29" s="787"/>
      <c r="AJ29" s="788"/>
      <c r="AK29" s="834">
        <v>17</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232</v>
      </c>
      <c r="R30" s="784"/>
      <c r="S30" s="784"/>
      <c r="T30" s="784"/>
      <c r="U30" s="784"/>
      <c r="V30" s="784">
        <v>229</v>
      </c>
      <c r="W30" s="784"/>
      <c r="X30" s="784"/>
      <c r="Y30" s="784"/>
      <c r="Z30" s="784"/>
      <c r="AA30" s="784">
        <v>3</v>
      </c>
      <c r="AB30" s="784"/>
      <c r="AC30" s="784"/>
      <c r="AD30" s="784"/>
      <c r="AE30" s="785"/>
      <c r="AF30" s="786">
        <v>40</v>
      </c>
      <c r="AG30" s="787"/>
      <c r="AH30" s="787"/>
      <c r="AI30" s="787"/>
      <c r="AJ30" s="788"/>
      <c r="AK30" s="834" t="s">
        <v>543</v>
      </c>
      <c r="AL30" s="830"/>
      <c r="AM30" s="830"/>
      <c r="AN30" s="830"/>
      <c r="AO30" s="830"/>
      <c r="AP30" s="830">
        <v>849</v>
      </c>
      <c r="AQ30" s="830"/>
      <c r="AR30" s="830"/>
      <c r="AS30" s="830"/>
      <c r="AT30" s="830"/>
      <c r="AU30" s="830" t="s">
        <v>543</v>
      </c>
      <c r="AV30" s="830"/>
      <c r="AW30" s="830"/>
      <c r="AX30" s="830"/>
      <c r="AY30" s="830"/>
      <c r="AZ30" s="831" t="s">
        <v>543</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41</v>
      </c>
      <c r="AG63" s="844"/>
      <c r="AH63" s="844"/>
      <c r="AI63" s="844"/>
      <c r="AJ63" s="845"/>
      <c r="AK63" s="846"/>
      <c r="AL63" s="841"/>
      <c r="AM63" s="841"/>
      <c r="AN63" s="841"/>
      <c r="AO63" s="841"/>
      <c r="AP63" s="844">
        <v>849</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538</v>
      </c>
      <c r="R68" s="866"/>
      <c r="S68" s="866"/>
      <c r="T68" s="866"/>
      <c r="U68" s="866"/>
      <c r="V68" s="866">
        <v>533</v>
      </c>
      <c r="W68" s="866"/>
      <c r="X68" s="866"/>
      <c r="Y68" s="866"/>
      <c r="Z68" s="866"/>
      <c r="AA68" s="866">
        <v>5</v>
      </c>
      <c r="AB68" s="866"/>
      <c r="AC68" s="866"/>
      <c r="AD68" s="866"/>
      <c r="AE68" s="866"/>
      <c r="AF68" s="866" t="s">
        <v>543</v>
      </c>
      <c r="AG68" s="866"/>
      <c r="AH68" s="866"/>
      <c r="AI68" s="866"/>
      <c r="AJ68" s="866"/>
      <c r="AK68" s="866" t="s">
        <v>485</v>
      </c>
      <c r="AL68" s="866"/>
      <c r="AM68" s="866"/>
      <c r="AN68" s="866"/>
      <c r="AO68" s="866"/>
      <c r="AP68" s="866" t="s">
        <v>485</v>
      </c>
      <c r="AQ68" s="866"/>
      <c r="AR68" s="866"/>
      <c r="AS68" s="866"/>
      <c r="AT68" s="866"/>
      <c r="AU68" s="866" t="s">
        <v>485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1228</v>
      </c>
      <c r="R69" s="830"/>
      <c r="S69" s="830"/>
      <c r="T69" s="830"/>
      <c r="U69" s="830"/>
      <c r="V69" s="830">
        <v>1131</v>
      </c>
      <c r="W69" s="830"/>
      <c r="X69" s="830"/>
      <c r="Y69" s="830"/>
      <c r="Z69" s="830"/>
      <c r="AA69" s="830">
        <v>97</v>
      </c>
      <c r="AB69" s="830"/>
      <c r="AC69" s="830"/>
      <c r="AD69" s="830"/>
      <c r="AE69" s="830"/>
      <c r="AF69" s="830">
        <v>88</v>
      </c>
      <c r="AG69" s="830"/>
      <c r="AH69" s="830"/>
      <c r="AI69" s="830"/>
      <c r="AJ69" s="830"/>
      <c r="AK69" s="830" t="s">
        <v>485</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44</v>
      </c>
      <c r="R70" s="830"/>
      <c r="S70" s="830"/>
      <c r="T70" s="830"/>
      <c r="U70" s="830"/>
      <c r="V70" s="830">
        <v>44</v>
      </c>
      <c r="W70" s="830"/>
      <c r="X70" s="830"/>
      <c r="Y70" s="830"/>
      <c r="Z70" s="830"/>
      <c r="AA70" s="830" t="s">
        <v>485</v>
      </c>
      <c r="AB70" s="830"/>
      <c r="AC70" s="830"/>
      <c r="AD70" s="830"/>
      <c r="AE70" s="830"/>
      <c r="AF70" s="830" t="s">
        <v>485</v>
      </c>
      <c r="AG70" s="830"/>
      <c r="AH70" s="830"/>
      <c r="AI70" s="830"/>
      <c r="AJ70" s="830"/>
      <c r="AK70" s="830" t="s">
        <v>485</v>
      </c>
      <c r="AL70" s="830"/>
      <c r="AM70" s="830"/>
      <c r="AN70" s="830"/>
      <c r="AO70" s="830"/>
      <c r="AP70" s="830" t="s">
        <v>485</v>
      </c>
      <c r="AQ70" s="830"/>
      <c r="AR70" s="830"/>
      <c r="AS70" s="830"/>
      <c r="AT70" s="830"/>
      <c r="AU70" s="830" t="s">
        <v>485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1370</v>
      </c>
      <c r="R71" s="830"/>
      <c r="S71" s="830"/>
      <c r="T71" s="830"/>
      <c r="U71" s="830"/>
      <c r="V71" s="830">
        <v>1303</v>
      </c>
      <c r="W71" s="830"/>
      <c r="X71" s="830"/>
      <c r="Y71" s="830"/>
      <c r="Z71" s="830"/>
      <c r="AA71" s="830">
        <v>67</v>
      </c>
      <c r="AB71" s="830"/>
      <c r="AC71" s="830"/>
      <c r="AD71" s="830"/>
      <c r="AE71" s="830"/>
      <c r="AF71" s="830">
        <v>67</v>
      </c>
      <c r="AG71" s="830"/>
      <c r="AH71" s="830"/>
      <c r="AI71" s="830"/>
      <c r="AJ71" s="830"/>
      <c r="AK71" s="830" t="s">
        <v>485</v>
      </c>
      <c r="AL71" s="830"/>
      <c r="AM71" s="830"/>
      <c r="AN71" s="830"/>
      <c r="AO71" s="830"/>
      <c r="AP71" s="830" t="s">
        <v>485</v>
      </c>
      <c r="AQ71" s="830"/>
      <c r="AR71" s="830"/>
      <c r="AS71" s="830"/>
      <c r="AT71" s="830"/>
      <c r="AU71" s="830" t="s">
        <v>485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1833</v>
      </c>
      <c r="R72" s="830"/>
      <c r="S72" s="830"/>
      <c r="T72" s="830"/>
      <c r="U72" s="830"/>
      <c r="V72" s="830">
        <v>1805</v>
      </c>
      <c r="W72" s="830"/>
      <c r="X72" s="830"/>
      <c r="Y72" s="830"/>
      <c r="Z72" s="830"/>
      <c r="AA72" s="830">
        <v>28</v>
      </c>
      <c r="AB72" s="830"/>
      <c r="AC72" s="830"/>
      <c r="AD72" s="830"/>
      <c r="AE72" s="830"/>
      <c r="AF72" s="830">
        <v>28</v>
      </c>
      <c r="AG72" s="830"/>
      <c r="AH72" s="830"/>
      <c r="AI72" s="830"/>
      <c r="AJ72" s="830"/>
      <c r="AK72" s="830">
        <v>21</v>
      </c>
      <c r="AL72" s="830"/>
      <c r="AM72" s="830"/>
      <c r="AN72" s="830"/>
      <c r="AO72" s="830"/>
      <c r="AP72" s="830" t="s">
        <v>485</v>
      </c>
      <c r="AQ72" s="830"/>
      <c r="AR72" s="830"/>
      <c r="AS72" s="830"/>
      <c r="AT72" s="830"/>
      <c r="AU72" s="830" t="s">
        <v>485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152</v>
      </c>
      <c r="R73" s="830"/>
      <c r="S73" s="830"/>
      <c r="T73" s="830"/>
      <c r="U73" s="830"/>
      <c r="V73" s="830">
        <v>143</v>
      </c>
      <c r="W73" s="830"/>
      <c r="X73" s="830"/>
      <c r="Y73" s="830"/>
      <c r="Z73" s="830"/>
      <c r="AA73" s="830">
        <v>9</v>
      </c>
      <c r="AB73" s="830"/>
      <c r="AC73" s="830"/>
      <c r="AD73" s="830"/>
      <c r="AE73" s="830"/>
      <c r="AF73" s="830">
        <v>9</v>
      </c>
      <c r="AG73" s="830"/>
      <c r="AH73" s="830"/>
      <c r="AI73" s="830"/>
      <c r="AJ73" s="830"/>
      <c r="AK73" s="830" t="s">
        <v>485</v>
      </c>
      <c r="AL73" s="830"/>
      <c r="AM73" s="830"/>
      <c r="AN73" s="830"/>
      <c r="AO73" s="830"/>
      <c r="AP73" s="877" t="s">
        <v>485</v>
      </c>
      <c r="AQ73" s="878"/>
      <c r="AR73" s="878"/>
      <c r="AS73" s="878"/>
      <c r="AT73" s="834"/>
      <c r="AU73" s="830" t="s">
        <v>485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4171</v>
      </c>
      <c r="R74" s="830"/>
      <c r="S74" s="830"/>
      <c r="T74" s="830"/>
      <c r="U74" s="830"/>
      <c r="V74" s="830">
        <v>3764</v>
      </c>
      <c r="W74" s="830"/>
      <c r="X74" s="830"/>
      <c r="Y74" s="830"/>
      <c r="Z74" s="830"/>
      <c r="AA74" s="830">
        <v>407</v>
      </c>
      <c r="AB74" s="830"/>
      <c r="AC74" s="830"/>
      <c r="AD74" s="830"/>
      <c r="AE74" s="830"/>
      <c r="AF74" s="830">
        <v>407</v>
      </c>
      <c r="AG74" s="830"/>
      <c r="AH74" s="830"/>
      <c r="AI74" s="830"/>
      <c r="AJ74" s="830"/>
      <c r="AK74" s="830">
        <v>2</v>
      </c>
      <c r="AL74" s="830"/>
      <c r="AM74" s="830"/>
      <c r="AN74" s="830"/>
      <c r="AO74" s="830"/>
      <c r="AP74" s="830"/>
      <c r="AQ74" s="830"/>
      <c r="AR74" s="830"/>
      <c r="AS74" s="830"/>
      <c r="AT74" s="830"/>
      <c r="AU74" s="830" t="s">
        <v>485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9">
        <v>7</v>
      </c>
      <c r="R75" s="878"/>
      <c r="S75" s="878"/>
      <c r="T75" s="878"/>
      <c r="U75" s="834"/>
      <c r="V75" s="877">
        <v>7</v>
      </c>
      <c r="W75" s="878"/>
      <c r="X75" s="878"/>
      <c r="Y75" s="878"/>
      <c r="Z75" s="834"/>
      <c r="AA75" s="877" t="s">
        <v>485</v>
      </c>
      <c r="AB75" s="878"/>
      <c r="AC75" s="878"/>
      <c r="AD75" s="878"/>
      <c r="AE75" s="834"/>
      <c r="AF75" s="877" t="s">
        <v>485</v>
      </c>
      <c r="AG75" s="878"/>
      <c r="AH75" s="878"/>
      <c r="AI75" s="878"/>
      <c r="AJ75" s="834"/>
      <c r="AK75" s="877" t="s">
        <v>485</v>
      </c>
      <c r="AL75" s="878"/>
      <c r="AM75" s="878"/>
      <c r="AN75" s="878"/>
      <c r="AO75" s="834"/>
      <c r="AP75" s="877" t="s">
        <v>485</v>
      </c>
      <c r="AQ75" s="878"/>
      <c r="AR75" s="878"/>
      <c r="AS75" s="878"/>
      <c r="AT75" s="834"/>
      <c r="AU75" s="877" t="s">
        <v>485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9">
        <v>59</v>
      </c>
      <c r="R76" s="878"/>
      <c r="S76" s="878"/>
      <c r="T76" s="878"/>
      <c r="U76" s="834"/>
      <c r="V76" s="877">
        <v>48</v>
      </c>
      <c r="W76" s="878"/>
      <c r="X76" s="878"/>
      <c r="Y76" s="878"/>
      <c r="Z76" s="834"/>
      <c r="AA76" s="877">
        <v>11</v>
      </c>
      <c r="AB76" s="878"/>
      <c r="AC76" s="878"/>
      <c r="AD76" s="878"/>
      <c r="AE76" s="834"/>
      <c r="AF76" s="877">
        <v>11</v>
      </c>
      <c r="AG76" s="878"/>
      <c r="AH76" s="878"/>
      <c r="AI76" s="878"/>
      <c r="AJ76" s="834"/>
      <c r="AK76" s="877" t="s">
        <v>485</v>
      </c>
      <c r="AL76" s="878"/>
      <c r="AM76" s="878"/>
      <c r="AN76" s="878"/>
      <c r="AO76" s="834"/>
      <c r="AP76" s="877" t="s">
        <v>485</v>
      </c>
      <c r="AQ76" s="878"/>
      <c r="AR76" s="878"/>
      <c r="AS76" s="878"/>
      <c r="AT76" s="834"/>
      <c r="AU76" s="877" t="s">
        <v>485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558</v>
      </c>
      <c r="C77" s="874"/>
      <c r="D77" s="874"/>
      <c r="E77" s="874"/>
      <c r="F77" s="874"/>
      <c r="G77" s="874"/>
      <c r="H77" s="874"/>
      <c r="I77" s="874"/>
      <c r="J77" s="874"/>
      <c r="K77" s="874"/>
      <c r="L77" s="874"/>
      <c r="M77" s="874"/>
      <c r="N77" s="874"/>
      <c r="O77" s="874"/>
      <c r="P77" s="875"/>
      <c r="Q77" s="879">
        <v>155044</v>
      </c>
      <c r="R77" s="878"/>
      <c r="S77" s="878"/>
      <c r="T77" s="878"/>
      <c r="U77" s="834"/>
      <c r="V77" s="877">
        <v>151878</v>
      </c>
      <c r="W77" s="878"/>
      <c r="X77" s="878"/>
      <c r="Y77" s="878"/>
      <c r="Z77" s="834"/>
      <c r="AA77" s="877">
        <v>3166</v>
      </c>
      <c r="AB77" s="878"/>
      <c r="AC77" s="878"/>
      <c r="AD77" s="878"/>
      <c r="AE77" s="834"/>
      <c r="AF77" s="877">
        <v>3166</v>
      </c>
      <c r="AG77" s="878"/>
      <c r="AH77" s="878"/>
      <c r="AI77" s="878"/>
      <c r="AJ77" s="834"/>
      <c r="AK77" s="877" t="s">
        <v>485</v>
      </c>
      <c r="AL77" s="878"/>
      <c r="AM77" s="878"/>
      <c r="AN77" s="878"/>
      <c r="AO77" s="834"/>
      <c r="AP77" s="877" t="s">
        <v>485</v>
      </c>
      <c r="AQ77" s="878"/>
      <c r="AR77" s="878"/>
      <c r="AS77" s="878"/>
      <c r="AT77" s="834"/>
      <c r="AU77" s="877" t="s">
        <v>485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3776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376988</v>
      </c>
      <c r="AB110" s="900"/>
      <c r="AC110" s="900"/>
      <c r="AD110" s="900"/>
      <c r="AE110" s="901"/>
      <c r="AF110" s="902">
        <v>380777</v>
      </c>
      <c r="AG110" s="900"/>
      <c r="AH110" s="900"/>
      <c r="AI110" s="900"/>
      <c r="AJ110" s="901"/>
      <c r="AK110" s="902">
        <v>372239</v>
      </c>
      <c r="AL110" s="900"/>
      <c r="AM110" s="900"/>
      <c r="AN110" s="900"/>
      <c r="AO110" s="901"/>
      <c r="AP110" s="903">
        <v>26</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4490446</v>
      </c>
      <c r="BR110" s="931"/>
      <c r="BS110" s="931"/>
      <c r="BT110" s="931"/>
      <c r="BU110" s="931"/>
      <c r="BV110" s="931">
        <v>4325745</v>
      </c>
      <c r="BW110" s="931"/>
      <c r="BX110" s="931"/>
      <c r="BY110" s="931"/>
      <c r="BZ110" s="931"/>
      <c r="CA110" s="931">
        <v>4115675</v>
      </c>
      <c r="CB110" s="931"/>
      <c r="CC110" s="931"/>
      <c r="CD110" s="931"/>
      <c r="CE110" s="931"/>
      <c r="CF110" s="944">
        <v>287.3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410237</v>
      </c>
      <c r="BR112" s="926"/>
      <c r="BS112" s="926"/>
      <c r="BT112" s="926"/>
      <c r="BU112" s="926"/>
      <c r="BV112" s="926">
        <v>423317</v>
      </c>
      <c r="BW112" s="926"/>
      <c r="BX112" s="926"/>
      <c r="BY112" s="926"/>
      <c r="BZ112" s="926"/>
      <c r="CA112" s="926">
        <v>450579</v>
      </c>
      <c r="CB112" s="926"/>
      <c r="CC112" s="926"/>
      <c r="CD112" s="926"/>
      <c r="CE112" s="926"/>
      <c r="CF112" s="920">
        <v>31.5</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31180</v>
      </c>
      <c r="AB113" s="938"/>
      <c r="AC113" s="938"/>
      <c r="AD113" s="938"/>
      <c r="AE113" s="939"/>
      <c r="AF113" s="940">
        <v>30932</v>
      </c>
      <c r="AG113" s="938"/>
      <c r="AH113" s="938"/>
      <c r="AI113" s="938"/>
      <c r="AJ113" s="939"/>
      <c r="AK113" s="940">
        <v>39189</v>
      </c>
      <c r="AL113" s="938"/>
      <c r="AM113" s="938"/>
      <c r="AN113" s="938"/>
      <c r="AO113" s="939"/>
      <c r="AP113" s="941">
        <v>2.7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4066</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367161</v>
      </c>
      <c r="BR114" s="926"/>
      <c r="BS114" s="926"/>
      <c r="BT114" s="926"/>
      <c r="BU114" s="926"/>
      <c r="BV114" s="926">
        <v>369908</v>
      </c>
      <c r="BW114" s="926"/>
      <c r="BX114" s="926"/>
      <c r="BY114" s="926"/>
      <c r="BZ114" s="926"/>
      <c r="CA114" s="926">
        <v>400654</v>
      </c>
      <c r="CB114" s="926"/>
      <c r="CC114" s="926"/>
      <c r="CD114" s="926"/>
      <c r="CE114" s="926"/>
      <c r="CF114" s="920">
        <v>28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412234</v>
      </c>
      <c r="AB117" s="979"/>
      <c r="AC117" s="979"/>
      <c r="AD117" s="979"/>
      <c r="AE117" s="980"/>
      <c r="AF117" s="981">
        <v>411709</v>
      </c>
      <c r="AG117" s="979"/>
      <c r="AH117" s="979"/>
      <c r="AI117" s="979"/>
      <c r="AJ117" s="980"/>
      <c r="AK117" s="981">
        <v>411428</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5267844</v>
      </c>
      <c r="BR119" s="1000"/>
      <c r="BS119" s="1000"/>
      <c r="BT119" s="1000"/>
      <c r="BU119" s="1000"/>
      <c r="BV119" s="1000">
        <v>5118970</v>
      </c>
      <c r="BW119" s="1000"/>
      <c r="BX119" s="1000"/>
      <c r="BY119" s="1000"/>
      <c r="BZ119" s="1000"/>
      <c r="CA119" s="1000">
        <v>4966908</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2242409</v>
      </c>
      <c r="BR120" s="931"/>
      <c r="BS120" s="931"/>
      <c r="BT120" s="931"/>
      <c r="BU120" s="931"/>
      <c r="BV120" s="931">
        <v>2322474</v>
      </c>
      <c r="BW120" s="931"/>
      <c r="BX120" s="931"/>
      <c r="BY120" s="931"/>
      <c r="BZ120" s="931"/>
      <c r="CA120" s="931">
        <v>2175458</v>
      </c>
      <c r="CB120" s="931"/>
      <c r="CC120" s="931"/>
      <c r="CD120" s="931"/>
      <c r="CE120" s="931"/>
      <c r="CF120" s="944">
        <v>151.9</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450579</v>
      </c>
      <c r="DR120" s="931"/>
      <c r="DS120" s="931"/>
      <c r="DT120" s="931"/>
      <c r="DU120" s="931"/>
      <c r="DV120" s="932">
        <v>31.5</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147030</v>
      </c>
      <c r="BR121" s="926"/>
      <c r="BS121" s="926"/>
      <c r="BT121" s="926"/>
      <c r="BU121" s="926"/>
      <c r="BV121" s="926">
        <v>145470</v>
      </c>
      <c r="BW121" s="926"/>
      <c r="BX121" s="926"/>
      <c r="BY121" s="926"/>
      <c r="BZ121" s="926"/>
      <c r="CA121" s="926">
        <v>128716</v>
      </c>
      <c r="CB121" s="926"/>
      <c r="CC121" s="926"/>
      <c r="CD121" s="926"/>
      <c r="CE121" s="926"/>
      <c r="CF121" s="920">
        <v>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2975387</v>
      </c>
      <c r="BR122" s="1000"/>
      <c r="BS122" s="1000"/>
      <c r="BT122" s="1000"/>
      <c r="BU122" s="1000"/>
      <c r="BV122" s="1000">
        <v>2878658</v>
      </c>
      <c r="BW122" s="1000"/>
      <c r="BX122" s="1000"/>
      <c r="BY122" s="1000"/>
      <c r="BZ122" s="1000"/>
      <c r="CA122" s="1000">
        <v>2703611</v>
      </c>
      <c r="CB122" s="1000"/>
      <c r="CC122" s="1000"/>
      <c r="CD122" s="1000"/>
      <c r="CE122" s="1000"/>
      <c r="CF122" s="1017">
        <v>188.7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3">
        <v>5364826</v>
      </c>
      <c r="BR123" s="1064"/>
      <c r="BS123" s="1064"/>
      <c r="BT123" s="1064"/>
      <c r="BU123" s="1064"/>
      <c r="BV123" s="1064">
        <v>5346602</v>
      </c>
      <c r="BW123" s="1064"/>
      <c r="BX123" s="1064"/>
      <c r="BY123" s="1064"/>
      <c r="BZ123" s="1064"/>
      <c r="CA123" s="1064">
        <v>5007785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410237</v>
      </c>
      <c r="DH124" s="986"/>
      <c r="DI124" s="986"/>
      <c r="DJ124" s="986"/>
      <c r="DK124" s="987"/>
      <c r="DL124" s="985">
        <v>423317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24560</v>
      </c>
      <c r="AB128" s="1046"/>
      <c r="AC128" s="1046"/>
      <c r="AD128" s="1046"/>
      <c r="AE128" s="1047"/>
      <c r="AF128" s="1048">
        <v>8425</v>
      </c>
      <c r="AG128" s="1046"/>
      <c r="AH128" s="1046"/>
      <c r="AI128" s="1046"/>
      <c r="AJ128" s="1047"/>
      <c r="AK128" s="1048">
        <v>8425</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1705205</v>
      </c>
      <c r="AB129" s="959"/>
      <c r="AC129" s="959"/>
      <c r="AD129" s="959"/>
      <c r="AE129" s="960"/>
      <c r="AF129" s="961">
        <v>1696059</v>
      </c>
      <c r="AG129" s="959"/>
      <c r="AH129" s="959"/>
      <c r="AI129" s="959"/>
      <c r="AJ129" s="960"/>
      <c r="AK129" s="961">
        <v>1706320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271387</v>
      </c>
      <c r="AB130" s="959"/>
      <c r="AC130" s="959"/>
      <c r="AD130" s="959"/>
      <c r="AE130" s="960"/>
      <c r="AF130" s="961">
        <v>270598</v>
      </c>
      <c r="AG130" s="959"/>
      <c r="AH130" s="959"/>
      <c r="AI130" s="959"/>
      <c r="AJ130" s="960"/>
      <c r="AK130" s="961">
        <v>273848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1433818</v>
      </c>
      <c r="AB131" s="986"/>
      <c r="AC131" s="986"/>
      <c r="AD131" s="986"/>
      <c r="AE131" s="987"/>
      <c r="AF131" s="985">
        <v>1425461</v>
      </c>
      <c r="AG131" s="986"/>
      <c r="AH131" s="986"/>
      <c r="AI131" s="986"/>
      <c r="AJ131" s="987"/>
      <c r="AK131" s="985">
        <v>1432472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8.1103040970000002</v>
      </c>
      <c r="AB132" s="1097"/>
      <c r="AC132" s="1097"/>
      <c r="AD132" s="1097"/>
      <c r="AE132" s="1098"/>
      <c r="AF132" s="1099">
        <v>9.3082869329999998</v>
      </c>
      <c r="AG132" s="1097"/>
      <c r="AH132" s="1097"/>
      <c r="AI132" s="1097"/>
      <c r="AJ132" s="1098"/>
      <c r="AK132" s="1099">
        <v>9.01623208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7.4</v>
      </c>
      <c r="AB133" s="1080"/>
      <c r="AC133" s="1080"/>
      <c r="AD133" s="1080"/>
      <c r="AE133" s="1081"/>
      <c r="AF133" s="1079">
        <v>8.1</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SMYziSAK4k/E6jbaJPXNfz4NAVi0s7Co47iWUSLZMV9gj5u4o+J6qsfOv0X0+vjZRidLfiZYtU2EklQ+b26Nw==" saltValue="9MXNbi/PSfor/oVpnXbG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B0SvI0pSj3xU3u1QrcO/RwINbDU2lpA+1Av+Q3itAmxmPb24rdFwvuGUrkfwmI4O4M+9JuDTSWsmIhuacBqKw==" saltValue="f0JqyP4JKI+Os+0vCm/cVw=="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JPDncihj8WGH2rX8Q4bAwjnugdIwkUj0VH9NOg6SCmFBaBb4t9M6i53J+WgLzFfslDQrSexO7GcYD/0xXAJ1A==" saltValue="CTC0Xa5W2gPB8RzMjAaB4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633185</v>
      </c>
      <c r="AP9" s="269">
        <v>279059</v>
      </c>
      <c r="AQ9" s="270">
        <v>263788</v>
      </c>
      <c r="AR9" s="271">
        <v>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103664</v>
      </c>
      <c r="AP10" s="272">
        <v>45687</v>
      </c>
      <c r="AQ10" s="273">
        <v>39680</v>
      </c>
      <c r="AR10" s="274">
        <v>15.1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4557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16726</v>
      </c>
      <c r="AP13" s="272">
        <v>7372</v>
      </c>
      <c r="AQ13" s="273">
        <v>12917</v>
      </c>
      <c r="AR13" s="274">
        <v>-42.9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6093</v>
      </c>
      <c r="AP14" s="272">
        <v>2685</v>
      </c>
      <c r="AQ14" s="273">
        <v>4746</v>
      </c>
      <c r="AR14" s="274">
        <v>-43.4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-27920</v>
      </c>
      <c r="AP15" s="272">
        <v>-12305</v>
      </c>
      <c r="AQ15" s="273">
        <v>-12765</v>
      </c>
      <c r="AR15" s="274">
        <v>-3.6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731748</v>
      </c>
      <c r="AP16" s="272">
        <v>322498</v>
      </c>
      <c r="AQ16" s="273">
        <v>312922</v>
      </c>
      <c r="AR16" s="274">
        <v>3.1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24.68</v>
      </c>
      <c r="AP21" s="286">
        <v>24.75</v>
      </c>
      <c r="AQ21" s="287">
        <v>-7.0000000000000007E-2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94.5</v>
      </c>
      <c r="AP22" s="291">
        <v>95.6</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372239</v>
      </c>
      <c r="AP32" s="300">
        <v>164054</v>
      </c>
      <c r="AQ32" s="301">
        <v>170896</v>
      </c>
      <c r="AR32" s="302">
        <v>-4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39189</v>
      </c>
      <c r="AP35" s="300">
        <v>17271</v>
      </c>
      <c r="AQ35" s="301">
        <v>33138</v>
      </c>
      <c r="AR35" s="302">
        <v>-47.9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485</v>
      </c>
      <c r="AP36" s="300" t="s">
        <v>485</v>
      </c>
      <c r="AQ36" s="301">
        <v>2943</v>
      </c>
      <c r="AR36" s="302" t="s">
        <v>485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1487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60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-8425</v>
      </c>
      <c r="AP39" s="300">
        <v>-3713</v>
      </c>
      <c r="AQ39" s="301">
        <v>-8408</v>
      </c>
      <c r="AR39" s="302">
        <v>-55.8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-273848</v>
      </c>
      <c r="AP40" s="300">
        <v>-120691</v>
      </c>
      <c r="AQ40" s="301">
        <v>-141122</v>
      </c>
      <c r="AR40" s="302">
        <v>-14.5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129155</v>
      </c>
      <c r="AP41" s="300">
        <v>56922</v>
      </c>
      <c r="AQ41" s="301">
        <v>59000</v>
      </c>
      <c r="AR41" s="302">
        <v>-3.5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1637802</v>
      </c>
      <c r="AN51" s="322">
        <v>631381</v>
      </c>
      <c r="AO51" s="323">
        <v>-3.1</v>
      </c>
      <c r="AP51" s="324">
        <v>301035</v>
      </c>
      <c r="AQ51" s="325">
        <v>12.2</v>
      </c>
      <c r="AR51" s="326">
        <v>-15.3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1076055</v>
      </c>
      <c r="AN52" s="330">
        <v>414825</v>
      </c>
      <c r="AO52" s="331">
        <v>-20.3</v>
      </c>
      <c r="AP52" s="332">
        <v>154376</v>
      </c>
      <c r="AQ52" s="333">
        <v>29.1</v>
      </c>
      <c r="AR52" s="334">
        <v>-49.4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1031270</v>
      </c>
      <c r="AN53" s="322">
        <v>411356</v>
      </c>
      <c r="AO53" s="323">
        <v>-34.799999999999997</v>
      </c>
      <c r="AP53" s="324">
        <v>277467</v>
      </c>
      <c r="AQ53" s="325">
        <v>-7.8</v>
      </c>
      <c r="AR53" s="326">
        <v>-27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400337</v>
      </c>
      <c r="AN54" s="330">
        <v>159688</v>
      </c>
      <c r="AO54" s="331">
        <v>-61.5</v>
      </c>
      <c r="AP54" s="332">
        <v>128378</v>
      </c>
      <c r="AQ54" s="333">
        <v>-16.8</v>
      </c>
      <c r="AR54" s="334">
        <v>-44.7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361098</v>
      </c>
      <c r="AN55" s="322">
        <v>149647</v>
      </c>
      <c r="AO55" s="323">
        <v>-63.6</v>
      </c>
      <c r="AP55" s="324">
        <v>282256</v>
      </c>
      <c r="AQ55" s="325">
        <v>1.7</v>
      </c>
      <c r="AR55" s="326">
        <v>-65.3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133767</v>
      </c>
      <c r="AN56" s="330">
        <v>55436</v>
      </c>
      <c r="AO56" s="331">
        <v>-65.3</v>
      </c>
      <c r="AP56" s="332">
        <v>145453</v>
      </c>
      <c r="AQ56" s="333">
        <v>13.3</v>
      </c>
      <c r="AR56" s="334">
        <v>-78.599999999999994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406023</v>
      </c>
      <c r="AN57" s="322">
        <v>173144</v>
      </c>
      <c r="AO57" s="323">
        <v>15.7</v>
      </c>
      <c r="AP57" s="324">
        <v>295341</v>
      </c>
      <c r="AQ57" s="325">
        <v>4.5999999999999996</v>
      </c>
      <c r="AR57" s="326">
        <v>11.1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111640</v>
      </c>
      <c r="AN58" s="330">
        <v>47608</v>
      </c>
      <c r="AO58" s="331">
        <v>-14.1</v>
      </c>
      <c r="AP58" s="332">
        <v>137402</v>
      </c>
      <c r="AQ58" s="333">
        <v>-5.5</v>
      </c>
      <c r="AR58" s="334">
        <v>-8.6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417696</v>
      </c>
      <c r="AN59" s="322">
        <v>184088</v>
      </c>
      <c r="AO59" s="323">
        <v>6.3</v>
      </c>
      <c r="AP59" s="324">
        <v>292845</v>
      </c>
      <c r="AQ59" s="325">
        <v>-0.8</v>
      </c>
      <c r="AR59" s="326">
        <v>7.1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169062</v>
      </c>
      <c r="AN60" s="330">
        <v>74509</v>
      </c>
      <c r="AO60" s="331">
        <v>56.5</v>
      </c>
      <c r="AP60" s="332">
        <v>143187</v>
      </c>
      <c r="AQ60" s="333">
        <v>4.2</v>
      </c>
      <c r="AR60" s="334">
        <v>52.3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770778</v>
      </c>
      <c r="AN61" s="337">
        <v>309923</v>
      </c>
      <c r="AO61" s="338">
        <v>-15.9</v>
      </c>
      <c r="AP61" s="339">
        <v>289789</v>
      </c>
      <c r="AQ61" s="340">
        <v>2</v>
      </c>
      <c r="AR61" s="326">
        <v>-17.899999999999999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378172</v>
      </c>
      <c r="AN62" s="330">
        <v>150413</v>
      </c>
      <c r="AO62" s="331">
        <v>-20.9</v>
      </c>
      <c r="AP62" s="332">
        <v>141759</v>
      </c>
      <c r="AQ62" s="333">
        <v>4.9000000000000004</v>
      </c>
      <c r="AR62" s="334">
        <v>-25.8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gWXkQ2pyMQtDardylN4Pg0uFaPKIQpiMD6pC1zJMlsmencJ5drYTvEU4Oe5KZ2bTt/wW9yyt8pyw2MH5/zaw==" saltValue="gImeaWulpMqK3yaSFC6H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2Z5FN5u7/58rbw20S0uiLv+AG3EU1unJXUbXYslr8vBINa6aj7G/Qj2WVyqr7X2rVp/65Ct9B/fMwny7SMb9jg==" saltValue="bEsKlNG52QaC6vjQdqZJZ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mXXjM3NMpkiZScBUGqoqNzgkOly1YtFj7aH2le7vl4qz+bfCiJSfZFhq0YLchyPbONG6fLx207qHiSwp3fPN2w==" saltValue="Wi2tBeWSJAJj346fBY3Ev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17.739999999999998</v>
      </c>
      <c r="G47" s="12">
        <v>21.9</v>
      </c>
      <c r="H47" s="12">
        <v>25</v>
      </c>
      <c r="I47" s="12">
        <v>27.92</v>
      </c>
      <c r="J47" s="13">
        <v>23.47</v>
      </c>
    </row>
    <row r="48" spans="2:10" ht="57.75" customHeight="1" x14ac:dyDescent="0.15">
      <c r="B48" s="14"/>
      <c r="C48" s="1141" t="s">
        <v>4</v>
      </c>
      <c r="D48" s="1141"/>
      <c r="E48" s="1142"/>
      <c r="F48" s="15">
        <v>2.88</v>
      </c>
      <c r="G48" s="16">
        <v>4.66</v>
      </c>
      <c r="H48" s="16">
        <v>5.47</v>
      </c>
      <c r="I48" s="16">
        <v>3.08</v>
      </c>
      <c r="J48" s="17">
        <v>3.74</v>
      </c>
    </row>
    <row r="49" spans="2:10" ht="57.75" customHeight="1" thickBot="1" x14ac:dyDescent="0.2">
      <c r="B49" s="18"/>
      <c r="C49" s="1143" t="s">
        <v>5</v>
      </c>
      <c r="D49" s="1143"/>
      <c r="E49" s="1144"/>
      <c r="F49" s="19" t="s">
        <v>529</v>
      </c>
      <c r="G49" s="20">
        <v>7.6</v>
      </c>
      <c r="H49" s="20">
        <v>3.1</v>
      </c>
      <c r="I49" s="20">
        <v>0.36</v>
      </c>
      <c r="J49" s="21" t="s">
        <v>530</v>
      </c>
    </row>
    <row r="50" spans="2:10" x14ac:dyDescent="0.15"/>
  </sheetData>
  <sheetProtection algorithmName="SHA-512" hashValue="eNVbqgrEX30okAJOIY/W12dy+VNC8PRFUmkxj3iDNKIuqnscxwWYpcoWHr1ROCGCfVeudMbtZ+5WIQ8RZJALZg==" saltValue="zQzfZ5L5BS9MgazR5Jk3u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2026-03-18T05:59:10Z</cp:lastPrinted>
  <dcterms:created xsi:type="dcterms:W3CDTF">2026-02-23T08:57:20Z</dcterms:created>
  <dcterms:modified xsi:type="dcterms:W3CDTF">2026-03-23T01:42:27Z</dcterms:modified>
  <cp:category/>
</cp:coreProperties>
</file>