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10.11.72.128\111701share\D_財政班\D05_普通会計決算調査\08財政状況資料集\R06年度決算\01_1回目公表（3月）\03_市町村→県\02_チェック後\☆完了☆\"/>
    </mc:Choice>
  </mc:AlternateContent>
  <bookViews>
    <workbookView xWindow="0" yWindow="0" windowWidth="14370" windowHeight="5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E34" i="10"/>
  <c r="AM34" i="10"/>
  <c r="U34" i="10"/>
  <c r="C34" i="10"/>
  <c r="BW35" i="10" l="1"/>
  <c r="BW36" i="10" s="1"/>
  <c r="BW37" i="10" s="1"/>
  <c r="BW38" i="10" s="1"/>
  <c r="BW39" i="10" s="1"/>
  <c r="BW40" i="10" s="1"/>
  <c r="BW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<sst xmlns="http://schemas.openxmlformats.org/spreadsheetml/2006/main" count="1113" uniqueCount="561">
  <si>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</si>
  <si>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</si>
  <si>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</si>
  <si>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</si>
  <si>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</si>
  <si>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</si>
  <si>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</si>
  <si>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</si>
  <si>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</si>
  <si>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</si>
  <si>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</si>
  <si>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</si>
  <si>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</si>
  <si>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</si>
  <si>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</si>
  <si>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</si>
  <si>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</si>
  <si>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</si>
  <si>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</si>
  <si>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</si>
  <si>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</si>
  <si>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</si>
  <si>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</si>
  <si>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</si>
  <si>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</si>
  <si>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</si>
  <si>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</si>
  <si>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</si>
  <si>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</si>
  <si>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</si>
  <si>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</si>
  <si>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</si>
  <si>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</si>
  <si>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</si>
  <si>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</si>
  <si>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</si>
  <si>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</si>
  <si>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</si>
  <si>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</si>
  <si>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</si>
  <si>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</si>
  <si>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</si>
  <si>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</si>
  <si>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</si>
  <si>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</si>
  <si>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</si>
  <si>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</si>
  <si>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</si>
  <si>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</si>
  <si>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</si>
  <si>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</si>
  <si>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</si>
  <si>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</si>
  <si>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</si>
  <si>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</si>
  <si>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</si>
  <si>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</si>
  <si>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</si>
  <si>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</si>
  <si>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</si>
  <si>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</si>
  <si>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</si>
  <si>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</si>
  <si>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</si>
  <si>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</si>
  <si>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</si>
  <si>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</si>
  <si>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</si>
  <si>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</si>
  <si>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</si>
  <si>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</si>
  <si>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</si>
  <si>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</si>
  <si>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</si>
  <si>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</si>
  <si>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</si>
  <si>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</si>
  <si>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</si>
  <si>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</si>
  <si>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</si>
  <si>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</si>
  <si>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</si>
  <si>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</si>
  <si>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</si>
  <si>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</si>
  <si>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</si>
  <si>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</si>
  <si>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</si>
  <si>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</si>
  <si>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</si>
  <si>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</si>
  <si>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</si>
  <si>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</si>
  <si>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</si>
  <si>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土佐清水市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</si>
  <si>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</si>
  <si>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</si>
  <si>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</si>
  <si>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</si>
  <si>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</si>
  <si>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</si>
  <si>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</si>
  <si>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</si>
  <si>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</si>
  <si>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</si>
  <si>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</si>
  <si>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</si>
  <si>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</si>
  <si>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</si>
  <si>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</si>
  <si>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</si>
  <si>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</si>
  <si>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</si>
  <si>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</si>
  <si>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</si>
  <si>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</si>
  <si>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</si>
  <si>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</si>
  <si>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</si>
  <si>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</si>
  <si>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</si>
  <si>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</si>
  <si>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</si>
  <si>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</si>
  <si>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</si>
  <si>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</si>
  <si>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</si>
  <si>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</si>
  <si>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</si>
  <si>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</si>
  <si>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</si>
  <si>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</si>
  <si>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</si>
  <si>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</si>
  <si>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</si>
  <si>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</si>
  <si>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</si>
  <si>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</si>
  <si>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</si>
  <si>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</si>
  <si>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</si>
  <si>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</si>
  <si>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5"/>
  </si>
  <si>
    <t>うち日本人(％)</t>
    <phoneticPr fontId="5"/>
  </si>
  <si>
    <t>-3.2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</si>
  <si>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</si>
  <si>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</si>
  <si>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</si>
  <si>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</si>
  <si>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</si>
  <si>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</si>
  <si>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</si>
  <si>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</si>
  <si>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</si>
  <si>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</si>
  <si>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</si>
  <si>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</si>
  <si>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</si>
  <si>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</si>
  <si>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</si>
  <si>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</si>
  <si>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</si>
  <si>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</si>
  <si>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</si>
  <si>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</si>
  <si>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</si>
  <si>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</si>
  <si>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</si>
  <si>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</si>
  <si>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</si>
  <si>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</si>
  <si>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</si>
  <si>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</si>
  <si>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</si>
  <si>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</si>
  <si>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</si>
  <si>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</si>
  <si>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</si>
  <si>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</si>
  <si>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</si>
  <si>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</si>
  <si>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</si>
  <si>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</si>
  <si>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</si>
  <si>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</si>
  <si>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</si>
  <si>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</si>
  <si>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</si>
  <si>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</si>
  <si>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</si>
  <si>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</si>
  <si>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</si>
  <si>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</si>
  <si>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</si>
  <si>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</si>
  <si>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</si>
  <si>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</si>
  <si>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</si>
  <si>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</si>
  <si>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</si>
  <si>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</si>
  <si>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</si>
  <si>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</si>
  <si>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高知県土佐清水市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</si>
  <si>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</si>
  <si>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</si>
  <si>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</si>
  <si>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</si>
  <si>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</si>
  <si>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</si>
  <si>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</si>
  <si>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</si>
  <si>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</si>
  <si>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</si>
  <si>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</si>
  <si>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</si>
  <si>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</si>
  <si>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</si>
  <si>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</si>
  <si>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</si>
  <si>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</si>
  <si>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</si>
  <si>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</si>
  <si>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</si>
  <si>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</si>
  <si>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</si>
  <si>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</si>
  <si>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</si>
  <si>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</si>
  <si>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</si>
  <si>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</si>
  <si>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</si>
  <si>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</si>
  <si>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</si>
  <si>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</si>
  <si>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</si>
  <si>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</si>
  <si>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</si>
  <si>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</si>
  <si>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</si>
  <si>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</si>
  <si>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</si>
  <si>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</si>
  <si>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</si>
  <si>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</si>
  <si>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</si>
  <si>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</si>
  <si>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</si>
  <si>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</si>
  <si>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</si>
  <si>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</si>
  <si>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</si>
  <si>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</si>
  <si>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</si>
  <si>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</si>
  <si>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</si>
  <si>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</si>
  <si>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</si>
  <si>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</si>
  <si>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</si>
  <si>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</si>
  <si>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</si>
  <si>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</si>
  <si>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</si>
  <si>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</si>
  <si>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</si>
  <si>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</si>
  <si>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</si>
  <si>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</si>
  <si>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</si>
  <si>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</si>
  <si>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</si>
  <si>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</si>
  <si>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</si>
  <si>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</si>
  <si>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</si>
  <si>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</si>
  <si>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</si>
  <si>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</si>
  <si>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</si>
  <si>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</si>
  <si>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</si>
  <si>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</si>
  <si>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</si>
  <si>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</si>
  <si>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</si>
  <si>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</si>
  <si>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</si>
  <si>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</si>
  <si>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</si>
  <si>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</si>
  <si>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</si>
  <si>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</si>
  <si>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</si>
  <si>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</si>
  <si>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</si>
  <si>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</si>
  <si>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</si>
  <si>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</si>
  <si>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</si>
  <si>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</si>
  <si>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</si>
  <si>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</si>
  <si>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</si>
  <si>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</si>
  <si>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</si>
  <si>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</si>
  <si>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</si>
  <si>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</si>
  <si>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</si>
  <si>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</si>
  <si>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</si>
  <si>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</si>
  <si>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</si>
  <si>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</si>
  <si>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</si>
  <si>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</si>
  <si>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</si>
  <si>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</si>
  <si>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</si>
  <si>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</si>
  <si>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</si>
  <si>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</si>
  <si>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</si>
  <si>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</si>
  <si>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</si>
  <si>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</si>
  <si>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</si>
  <si>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</si>
  <si>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</si>
  <si>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</si>
  <si>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</si>
  <si>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</si>
  <si>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</si>
  <si>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</si>
  <si>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</si>
  <si>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</si>
  <si>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</si>
  <si>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</si>
  <si>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</si>
  <si>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</si>
  <si>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</si>
  <si>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</si>
  <si>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</si>
  <si>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</si>
  <si>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</si>
  <si>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</si>
  <si>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</si>
  <si>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</si>
  <si>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</si>
  <si>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</si>
  <si>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</si>
  <si>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</si>
  <si>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</si>
  <si>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高知県土佐清水市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</si>
  <si>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</si>
  <si>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</si>
  <si>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</si>
  <si>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</si>
  <si>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</si>
  <si>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</si>
  <si>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</si>
  <si>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</si>
  <si>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</si>
  <si>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</si>
  <si>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</si>
  <si>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</si>
  <si>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</si>
  <si>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</si>
  <si>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</si>
  <si>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</si>
  <si>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</si>
  <si>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</si>
  <si>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</si>
  <si>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</si>
  <si>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</si>
  <si>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</si>
  <si>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</si>
  <si>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</si>
  <si>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</si>
  <si>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</si>
  <si>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</si>
  <si>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</si>
  <si>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</si>
  <si>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</si>
  <si>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</si>
  <si>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</si>
  <si>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</si>
  <si>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</si>
  <si>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</si>
  <si>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</si>
  <si>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特別養護老人ホームしおさい特別会計</t>
    <phoneticPr fontId="5"/>
  </si>
  <si>
    <t>土佐清水市水道事業会計</t>
    <phoneticPr fontId="5"/>
  </si>
  <si>
    <t>法適用企業</t>
    <phoneticPr fontId="5"/>
  </si>
  <si>
    <t>再生可能エネルギー事業特別会計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</si>
  <si>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</si>
  <si>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</si>
  <si>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</si>
  <si>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</si>
  <si>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</si>
  <si>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</si>
  <si>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</si>
  <si>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</si>
  <si>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</si>
  <si>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</si>
  <si>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</si>
  <si>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</si>
  <si>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</si>
  <si>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</si>
  <si>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</si>
  <si>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</si>
  <si>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</si>
  <si>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</si>
  <si>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</si>
  <si>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</si>
  <si>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</si>
  <si>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</si>
  <si>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</si>
  <si>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</si>
  <si>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</si>
  <si>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</si>
  <si>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</si>
  <si>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</si>
  <si>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</si>
  <si>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</si>
  <si>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</si>
  <si>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</si>
  <si>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</si>
  <si>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</si>
  <si>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</si>
  <si>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</si>
  <si>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</si>
  <si>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</si>
  <si>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</si>
  <si>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</si>
  <si>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</si>
  <si>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</si>
  <si>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</si>
  <si>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</si>
  <si>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</si>
  <si>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</si>
  <si>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</si>
  <si>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</si>
  <si>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</si>
  <si>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</si>
  <si>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</si>
  <si>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</si>
  <si>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</si>
  <si>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</si>
  <si>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</si>
  <si>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</si>
  <si>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</si>
  <si>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</si>
  <si>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</si>
  <si>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</si>
  <si>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</si>
  <si>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</si>
  <si>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</si>
  <si>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</si>
  <si>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</si>
  <si>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</si>
  <si>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</si>
  <si>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</si>
  <si>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</si>
  <si>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</si>
  <si>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</si>
  <si>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</si>
  <si>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</si>
  <si>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</si>
  <si>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</si>
  <si>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</si>
  <si>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</si>
  <si>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</si>
  <si>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</si>
  <si>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</si>
  <si>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</si>
  <si>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</si>
  <si>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</si>
  <si>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</si>
  <si>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</si>
  <si>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</si>
  <si>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</si>
  <si>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</si>
  <si>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</si>
  <si>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</si>
  <si>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</si>
  <si>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</si>
  <si>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</si>
  <si>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</si>
  <si>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</si>
  <si>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</si>
  <si>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</si>
  <si>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</si>
  <si>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</si>
  <si>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</si>
  <si>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</si>
  <si>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</si>
  <si>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</si>
  <si>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</si>
  <si>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</si>
  <si>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</si>
  <si>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</si>
  <si>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</si>
  <si>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</si>
  <si>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</si>
  <si>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</si>
  <si>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</si>
  <si>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</si>
  <si>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</si>
  <si>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</si>
  <si>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</si>
  <si>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</si>
  <si>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</si>
  <si>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</si>
  <si>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</si>
  <si>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</si>
  <si>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</si>
  <si>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</si>
  <si>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</si>
  <si>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</si>
  <si>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</si>
  <si>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</si>
  <si>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</si>
  <si>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</si>
  <si>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</si>
  <si>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</si>
  <si>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</si>
  <si>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</si>
  <si>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</si>
  <si>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</si>
  <si>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</si>
  <si>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土佐清水市水道事業会計</t>
  </si>
  <si>
    <t>一般会計</t>
  </si>
  <si>
    <t>国民健康保険事業特別会計</t>
  </si>
  <si>
    <t>介護保険特別会計</t>
  </si>
  <si>
    <t>再生可能エネルギー事業特別会計</t>
  </si>
  <si>
    <t>後期高齢者医療特別会計</t>
  </si>
  <si>
    <t>特別養護老人ホームしおさい特別会計</t>
  </si>
  <si>
    <t>その他会計（赤字）</t>
  </si>
  <si>
    <t>その他会計（黒字）</t>
  </si>
  <si>
    <t>R02</t>
    <phoneticPr fontId="5"/>
  </si>
  <si>
    <t>R03</t>
    <phoneticPr fontId="5"/>
  </si>
  <si>
    <t>R04</t>
    <phoneticPr fontId="5"/>
  </si>
  <si>
    <t>R05</t>
    <phoneticPr fontId="5"/>
  </si>
  <si>
    <t>R06</t>
    <phoneticPr fontId="5"/>
  </si>
  <si>
    <t>土佐清水食品株式会社</t>
    <rPh sb="4" eb="6">
      <t>ショクヒン</t>
    </rPh>
    <phoneticPr fontId="6"/>
  </si>
  <si>
    <t>幡多広域市町村圏事務組合　一般会計</t>
    <rPh sb="0" eb="2">
      <t>ハタ</t>
    </rPh>
    <rPh sb="2" eb="4">
      <t>コウイキ</t>
    </rPh>
    <rPh sb="4" eb="7">
      <t>シチョウソン</t>
    </rPh>
    <rPh sb="7" eb="8">
      <t>ケン</t>
    </rPh>
    <rPh sb="8" eb="10">
      <t>ジム</t>
    </rPh>
    <rPh sb="10" eb="12">
      <t>クミアイ</t>
    </rPh>
    <rPh sb="13" eb="15">
      <t>イッパン</t>
    </rPh>
    <rPh sb="15" eb="17">
      <t>カイケイ</t>
    </rPh>
    <phoneticPr fontId="38"/>
  </si>
  <si>
    <t>幡多広域市町村圏事務組合　ふるさと特別会計</t>
    <rPh sb="0" eb="2">
      <t>ハタ</t>
    </rPh>
    <rPh sb="2" eb="4">
      <t>コウイキ</t>
    </rPh>
    <rPh sb="4" eb="7">
      <t>シチョウソン</t>
    </rPh>
    <rPh sb="7" eb="8">
      <t>ケン</t>
    </rPh>
    <rPh sb="8" eb="10">
      <t>ジム</t>
    </rPh>
    <rPh sb="10" eb="12">
      <t>クミアイ</t>
    </rPh>
    <rPh sb="17" eb="19">
      <t>トクベツ</t>
    </rPh>
    <rPh sb="19" eb="21">
      <t>カイケイ</t>
    </rPh>
    <phoneticPr fontId="38"/>
  </si>
  <si>
    <t>幡多広域市町村圏事務組合　滞納整理事業特別会計</t>
    <rPh sb="0" eb="2">
      <t>ハタ</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38"/>
  </si>
  <si>
    <t>こうち人づくり広域連合　一般会計</t>
    <rPh sb="3" eb="4">
      <t>ヒト</t>
    </rPh>
    <rPh sb="7" eb="9">
      <t>コウイキ</t>
    </rPh>
    <rPh sb="9" eb="11">
      <t>レンゴウ</t>
    </rPh>
    <rPh sb="12" eb="14">
      <t>イッパン</t>
    </rPh>
    <rPh sb="14" eb="16">
      <t>カイケイ</t>
    </rPh>
    <phoneticPr fontId="38"/>
  </si>
  <si>
    <t>高知県市町村総合事務組合　一般会計</t>
    <rPh sb="0" eb="3">
      <t>コウチケン</t>
    </rPh>
    <rPh sb="3" eb="6">
      <t>シチョウソン</t>
    </rPh>
    <rPh sb="6" eb="8">
      <t>ソウゴウ</t>
    </rPh>
    <rPh sb="8" eb="10">
      <t>ジム</t>
    </rPh>
    <rPh sb="10" eb="12">
      <t>クミアイ</t>
    </rPh>
    <rPh sb="13" eb="15">
      <t>イッパン</t>
    </rPh>
    <rPh sb="15" eb="17">
      <t>カイケイ</t>
    </rPh>
    <phoneticPr fontId="38"/>
  </si>
  <si>
    <t>高知県市町村総合事務組合　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38"/>
  </si>
  <si>
    <t>高知県後期高齢者医療広域連合　　</t>
    <rPh sb="0" eb="3">
      <t>コウチケン</t>
    </rPh>
    <rPh sb="3" eb="5">
      <t>コウキ</t>
    </rPh>
    <rPh sb="5" eb="8">
      <t>コウレイシャ</t>
    </rPh>
    <rPh sb="8" eb="10">
      <t>イリョウ</t>
    </rPh>
    <rPh sb="10" eb="12">
      <t>コウイキ</t>
    </rPh>
    <rPh sb="12" eb="14">
      <t>レンゴウ</t>
    </rPh>
    <phoneticPr fontId="38"/>
  </si>
  <si>
    <t>高知県後期高齢者医療広域連合　後期高齢者医療特別会計</t>
    <rPh sb="0" eb="3">
      <t>コウチケン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8"/>
  </si>
  <si>
    <t>-</t>
    <phoneticPr fontId="2"/>
  </si>
  <si>
    <t>-</t>
    <phoneticPr fontId="2"/>
  </si>
  <si>
    <t>ふるさと元気基金</t>
    <rPh sb="4" eb="6">
      <t>ゲンキ</t>
    </rPh>
    <rPh sb="6" eb="8">
      <t>キキン</t>
    </rPh>
    <phoneticPr fontId="5"/>
  </si>
  <si>
    <t>地域福祉基金</t>
    <rPh sb="0" eb="4">
      <t>チイキフクシ</t>
    </rPh>
    <rPh sb="4" eb="6">
      <t>キキン</t>
    </rPh>
    <phoneticPr fontId="5"/>
  </si>
  <si>
    <t>施設整備等基金</t>
    <rPh sb="0" eb="2">
      <t>シセツ</t>
    </rPh>
    <rPh sb="2" eb="4">
      <t>セイビ</t>
    </rPh>
    <rPh sb="4" eb="5">
      <t>トウ</t>
    </rPh>
    <rPh sb="5" eb="7">
      <t>キキン</t>
    </rPh>
    <phoneticPr fontId="5"/>
  </si>
  <si>
    <t>国際交流基金</t>
    <rPh sb="0" eb="2">
      <t>コクサイ</t>
    </rPh>
    <rPh sb="2" eb="4">
      <t>コウリュウ</t>
    </rPh>
    <rPh sb="4" eb="6">
      <t>キキン</t>
    </rPh>
    <phoneticPr fontId="5"/>
  </si>
  <si>
    <t>森林環境整備促進基金</t>
    <rPh sb="0" eb="2">
      <t>シンリン</t>
    </rPh>
    <rPh sb="2" eb="4">
      <t>カンキョウ</t>
    </rPh>
    <rPh sb="4" eb="6">
      <t>セイビ</t>
    </rPh>
    <rPh sb="6" eb="8">
      <t>ソクシン</t>
    </rPh>
    <rPh sb="8" eb="10">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</si>
</sst>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8"/>
      <color theme="3"/>
      <name val="游ゴシック Light"/>
      <family val="2"/>
      <charset val="128"/>
      <scheme val="major"/>
    </font>
    <font>
      <sz val="14"/>
      <color indexed="8"/>
      <name val="ＭＳ Ｐ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9" fillId="0" borderId="116" xfId="14"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09B1-4069-9342-3137977475F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190923</c:v>
                </c:pt>
                <c:pt idx="1">
                  <c:v>188399</c:v>
                </c:pt>
                <c:pt idx="2">
                  <c:v>127410</c:v>
                </c:pt>
                <c:pt idx="3">
                  <c:v>85384</c:v>
                </c:pt>
                <c:pt idx="4">
                  <c:v>78121</c:v>
                </c:pt>
              </c:numCache>
            </c:numRef>
          </c:val>
          <c:smooth val="0"/>
          <c:extLst>
            <c:ext xmlns:c16="http://schemas.microsoft.com/office/drawing/2014/chart" uri="{C3380CC4-5D6E-409C-BE32-E72D297353CC}">
              <c16:uniqueId val="{00000001-09B1-4069-9342-3137977475F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2.86</c:v>
                </c:pt>
                <c:pt idx="1">
                  <c:v>5.49</c:v>
                </c:pt>
                <c:pt idx="2">
                  <c:v>4.5599999999999996</c:v>
                </c:pt>
                <c:pt idx="3">
                  <c:v>3.59</c:v>
                </c:pt>
                <c:pt idx="4">
                  <c:v>4.2699999999999996</c:v>
                </c:pt>
              </c:numCache>
            </c:numRef>
          </c:val>
          <c:extLst>
            <c:ext xmlns:c16="http://schemas.microsoft.com/office/drawing/2014/chart" uri="{C3380CC4-5D6E-409C-BE32-E72D297353CC}">
              <c16:uniqueId val="{00000000-99D8-40EF-9AC5-68BB510C5EC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17.68</c:v>
                </c:pt>
                <c:pt idx="1">
                  <c:v>17.91</c:v>
                </c:pt>
                <c:pt idx="2">
                  <c:v>21.56</c:v>
                </c:pt>
                <c:pt idx="3">
                  <c:v>23.58</c:v>
                </c:pt>
                <c:pt idx="4">
                  <c:v>24.76</c:v>
                </c:pt>
              </c:numCache>
            </c:numRef>
          </c:val>
          <c:extLst>
            <c:ext xmlns:c16="http://schemas.microsoft.com/office/drawing/2014/chart" uri="{C3380CC4-5D6E-409C-BE32-E72D297353CC}">
              <c16:uniqueId val="{00000001-99D8-40EF-9AC5-68BB510C5EC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1.81</c:v>
                </c:pt>
                <c:pt idx="1">
                  <c:v>4.24</c:v>
                </c:pt>
                <c:pt idx="2">
                  <c:v>1.79</c:v>
                </c:pt>
                <c:pt idx="3">
                  <c:v>4.8</c:v>
                </c:pt>
                <c:pt idx="4">
                  <c:v>2.54</c:v>
                </c:pt>
              </c:numCache>
            </c:numRef>
          </c:val>
          <c:smooth val="0"/>
          <c:extLst>
            <c:ext xmlns:c16="http://schemas.microsoft.com/office/drawing/2014/chart" uri="{C3380CC4-5D6E-409C-BE32-E72D297353CC}">
              <c16:uniqueId val="{00000002-99D8-40EF-9AC5-68BB510C5EC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2F4-4740-BB56-82464B1675B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2F4-4740-BB56-82464B1675B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2F4-4740-BB56-82464B1675B8}"/>
            </c:ext>
          </c:extLst>
        </c:ser>
        <c:ser>
          <c:idx val="3"/>
          <c:order val="3"/>
          <c:tx>
            <c:strRef>
              <c:f>データシート!$A$30</c:f>
              <c:strCache>
                <c:ptCount val="1"/>
                <c:pt idx="0">
                  <c:v>特別養護老人ホームしおさい特別会計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2F4-4740-BB56-82464B1675B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c:v>
                </c:pt>
                <c:pt idx="2">
                  <c:v>#N/A</c:v>
                </c:pt>
                <c:pt idx="3">
                  <c:v>0.1</c:v>
                </c:pt>
                <c:pt idx="4">
                  <c:v>#N/A</c:v>
                </c:pt>
                <c:pt idx="5">
                  <c:v>0.11</c:v>
                </c:pt>
                <c:pt idx="6">
                  <c:v>#N/A</c:v>
                </c:pt>
                <c:pt idx="7">
                  <c:v>0.08</c:v>
                </c:pt>
                <c:pt idx="8">
                  <c:v>#N/A</c:v>
                </c:pt>
                <c:pt idx="9">
                  <c:v>0.11</c:v>
                </c:pt>
              </c:numCache>
            </c:numRef>
          </c:val>
          <c:extLst>
            <c:ext xmlns:c16="http://schemas.microsoft.com/office/drawing/2014/chart" uri="{C3380CC4-5D6E-409C-BE32-E72D297353CC}">
              <c16:uniqueId val="{00000004-12F4-4740-BB56-82464B1675B8}"/>
            </c:ext>
          </c:extLst>
        </c:ser>
        <c:ser>
          <c:idx val="5"/>
          <c:order val="5"/>
          <c:tx>
            <c:strRef>
              <c:f>データシート!$A$32</c:f>
              <c:strCache>
                <c:ptCount val="1"/>
                <c:pt idx="0">
                  <c:v>再生可能エネルギー事業特別会計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0.38</c:v>
                </c:pt>
                <c:pt idx="2">
                  <c:v>#N/A</c:v>
                </c:pt>
                <c:pt idx="3">
                  <c:v>0.23</c:v>
                </c:pt>
                <c:pt idx="4">
                  <c:v>#N/A</c:v>
                </c:pt>
                <c:pt idx="5">
                  <c:v>0.13</c:v>
                </c:pt>
                <c:pt idx="6">
                  <c:v>#N/A</c:v>
                </c:pt>
                <c:pt idx="7">
                  <c:v>0.17</c:v>
                </c:pt>
                <c:pt idx="8">
                  <c:v>#N/A</c:v>
                </c:pt>
                <c:pt idx="9">
                  <c:v>0.12</c:v>
                </c:pt>
              </c:numCache>
            </c:numRef>
          </c:val>
          <c:extLst>
            <c:ext xmlns:c16="http://schemas.microsoft.com/office/drawing/2014/chart" uri="{C3380CC4-5D6E-409C-BE32-E72D297353CC}">
              <c16:uniqueId val="{00000005-12F4-4740-BB56-82464B1675B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1.1299999999999999</c:v>
                </c:pt>
                <c:pt idx="2">
                  <c:v>#N/A</c:v>
                </c:pt>
                <c:pt idx="3">
                  <c:v>1.82</c:v>
                </c:pt>
                <c:pt idx="4">
                  <c:v>#N/A</c:v>
                </c:pt>
                <c:pt idx="5">
                  <c:v>3.6</c:v>
                </c:pt>
                <c:pt idx="6">
                  <c:v>#N/A</c:v>
                </c:pt>
                <c:pt idx="7">
                  <c:v>2.8</c:v>
                </c:pt>
                <c:pt idx="8">
                  <c:v>#N/A</c:v>
                </c:pt>
                <c:pt idx="9">
                  <c:v>0.66</c:v>
                </c:pt>
              </c:numCache>
            </c:numRef>
          </c:val>
          <c:extLst>
            <c:ext xmlns:c16="http://schemas.microsoft.com/office/drawing/2014/chart" uri="{C3380CC4-5D6E-409C-BE32-E72D297353CC}">
              <c16:uniqueId val="{00000006-12F4-4740-BB56-82464B1675B8}"/>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0.12</c:v>
                </c:pt>
                <c:pt idx="2">
                  <c:v>#N/A</c:v>
                </c:pt>
                <c:pt idx="3">
                  <c:v>0.72</c:v>
                </c:pt>
                <c:pt idx="4">
                  <c:v>#N/A</c:v>
                </c:pt>
                <c:pt idx="5">
                  <c:v>1.53</c:v>
                </c:pt>
                <c:pt idx="6">
                  <c:v>#N/A</c:v>
                </c:pt>
                <c:pt idx="7">
                  <c:v>1.63</c:v>
                </c:pt>
                <c:pt idx="8">
                  <c:v>#N/A</c:v>
                </c:pt>
                <c:pt idx="9">
                  <c:v>1.1100000000000001</c:v>
                </c:pt>
              </c:numCache>
            </c:numRef>
          </c:val>
          <c:extLst>
            <c:ext xmlns:c16="http://schemas.microsoft.com/office/drawing/2014/chart" uri="{C3380CC4-5D6E-409C-BE32-E72D297353CC}">
              <c16:uniqueId val="{00000007-12F4-4740-BB56-82464B1675B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2.85</c:v>
                </c:pt>
                <c:pt idx="2">
                  <c:v>#N/A</c:v>
                </c:pt>
                <c:pt idx="3">
                  <c:v>5.48</c:v>
                </c:pt>
                <c:pt idx="4">
                  <c:v>#N/A</c:v>
                </c:pt>
                <c:pt idx="5">
                  <c:v>4.55</c:v>
                </c:pt>
                <c:pt idx="6">
                  <c:v>#N/A</c:v>
                </c:pt>
                <c:pt idx="7">
                  <c:v>3.58</c:v>
                </c:pt>
                <c:pt idx="8">
                  <c:v>#N/A</c:v>
                </c:pt>
                <c:pt idx="9">
                  <c:v>4.26</c:v>
                </c:pt>
              </c:numCache>
            </c:numRef>
          </c:val>
          <c:extLst>
            <c:ext xmlns:c16="http://schemas.microsoft.com/office/drawing/2014/chart" uri="{C3380CC4-5D6E-409C-BE32-E72D297353CC}">
              <c16:uniqueId val="{00000008-12F4-4740-BB56-82464B1675B8}"/>
            </c:ext>
          </c:extLst>
        </c:ser>
        <c:ser>
          <c:idx val="9"/>
          <c:order val="9"/>
          <c:tx>
            <c:strRef>
              <c:f>データシート!$A$36</c:f>
              <c:strCache>
                <c:ptCount val="1"/>
                <c:pt idx="0">
                  <c:v>土佐清水市水道事業会計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8.2200000000000006</c:v>
                </c:pt>
                <c:pt idx="2">
                  <c:v>#N/A</c:v>
                </c:pt>
                <c:pt idx="3">
                  <c:v>7.82</c:v>
                </c:pt>
                <c:pt idx="4">
                  <c:v>#N/A</c:v>
                </c:pt>
                <c:pt idx="5">
                  <c:v>8.1199999999999992</c:v>
                </c:pt>
                <c:pt idx="6">
                  <c:v>#N/A</c:v>
                </c:pt>
                <c:pt idx="7">
                  <c:v>6.7</c:v>
                </c:pt>
                <c:pt idx="8">
                  <c:v>#N/A</c:v>
                </c:pt>
                <c:pt idx="9">
                  <c:v>8.3000000000000007</c:v>
                </c:pt>
              </c:numCache>
            </c:numRef>
          </c:val>
          <c:extLst>
            <c:ext xmlns:c16="http://schemas.microsoft.com/office/drawing/2014/chart" uri="{C3380CC4-5D6E-409C-BE32-E72D297353CC}">
              <c16:uniqueId val="{00000009-12F4-4740-BB56-82464B1675B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897</c:v>
                </c:pt>
                <c:pt idx="5">
                  <c:v>970</c:v>
                </c:pt>
                <c:pt idx="8">
                  <c:v>984</c:v>
                </c:pt>
                <c:pt idx="11">
                  <c:v>1021</c:v>
                </c:pt>
                <c:pt idx="14">
                  <c:v>1040</c:v>
                </c:pt>
              </c:numCache>
            </c:numRef>
          </c:val>
          <c:extLst>
            <c:ext xmlns:c16="http://schemas.microsoft.com/office/drawing/2014/chart" uri="{C3380CC4-5D6E-409C-BE32-E72D297353CC}">
              <c16:uniqueId val="{00000000-782A-4CC8-B186-851CA20FEE6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82A-4CC8-B186-851CA20FEE6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82A-4CC8-B186-851CA20FEE6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c:v>
                </c:pt>
                <c:pt idx="3">
                  <c:v>18</c:v>
                </c:pt>
                <c:pt idx="6">
                  <c:v>11</c:v>
                </c:pt>
                <c:pt idx="9">
                  <c:v>2</c:v>
                </c:pt>
                <c:pt idx="12">
                  <c:v>0</c:v>
                </c:pt>
              </c:numCache>
            </c:numRef>
          </c:val>
          <c:extLst>
            <c:ext xmlns:c16="http://schemas.microsoft.com/office/drawing/2014/chart" uri="{C3380CC4-5D6E-409C-BE32-E72D297353CC}">
              <c16:uniqueId val="{00000003-782A-4CC8-B186-851CA20FEE6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32</c:v>
                </c:pt>
                <c:pt idx="3">
                  <c:v>36</c:v>
                </c:pt>
                <c:pt idx="6">
                  <c:v>46</c:v>
                </c:pt>
                <c:pt idx="9">
                  <c:v>48</c:v>
                </c:pt>
                <c:pt idx="12">
                  <c:v>49</c:v>
                </c:pt>
              </c:numCache>
            </c:numRef>
          </c:val>
          <c:extLst>
            <c:ext xmlns:c16="http://schemas.microsoft.com/office/drawing/2014/chart" uri="{C3380CC4-5D6E-409C-BE32-E72D297353CC}">
              <c16:uniqueId val="{00000004-782A-4CC8-B186-851CA20FEE6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82A-4CC8-B186-851CA20FEE6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82A-4CC8-B186-851CA20FEE6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1639</c:v>
                </c:pt>
                <c:pt idx="3">
                  <c:v>1625</c:v>
                </c:pt>
                <c:pt idx="6">
                  <c:v>1692</c:v>
                </c:pt>
                <c:pt idx="9">
                  <c:v>1719</c:v>
                </c:pt>
                <c:pt idx="12">
                  <c:v>1701</c:v>
                </c:pt>
              </c:numCache>
            </c:numRef>
          </c:val>
          <c:extLst>
            <c:ext xmlns:c16="http://schemas.microsoft.com/office/drawing/2014/chart" uri="{C3380CC4-5D6E-409C-BE32-E72D297353CC}">
              <c16:uniqueId val="{00000007-782A-4CC8-B186-851CA20FEE6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791</c:v>
                </c:pt>
                <c:pt idx="2">
                  <c:v>#N/A</c:v>
                </c:pt>
                <c:pt idx="3">
                  <c:v>#N/A</c:v>
                </c:pt>
                <c:pt idx="4">
                  <c:v>709</c:v>
                </c:pt>
                <c:pt idx="5">
                  <c:v>#N/A</c:v>
                </c:pt>
                <c:pt idx="6">
                  <c:v>#N/A</c:v>
                </c:pt>
                <c:pt idx="7">
                  <c:v>765</c:v>
                </c:pt>
                <c:pt idx="8">
                  <c:v>#N/A</c:v>
                </c:pt>
                <c:pt idx="9">
                  <c:v>#N/A</c:v>
                </c:pt>
                <c:pt idx="10">
                  <c:v>748</c:v>
                </c:pt>
                <c:pt idx="11">
                  <c:v>#N/A</c:v>
                </c:pt>
                <c:pt idx="12">
                  <c:v>#N/A</c:v>
                </c:pt>
                <c:pt idx="13">
                  <c:v>710</c:v>
                </c:pt>
                <c:pt idx="14">
                  <c:v>#N/A</c:v>
                </c:pt>
              </c:numCache>
            </c:numRef>
          </c:val>
          <c:smooth val="0"/>
          <c:extLst>
            <c:ext xmlns:c16="http://schemas.microsoft.com/office/drawing/2014/chart" uri="{C3380CC4-5D6E-409C-BE32-E72D297353CC}">
              <c16:uniqueId val="{00000008-782A-4CC8-B186-851CA20FEE6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10377</c:v>
                </c:pt>
                <c:pt idx="5">
                  <c:v>10482</c:v>
                </c:pt>
                <c:pt idx="8">
                  <c:v>10109</c:v>
                </c:pt>
                <c:pt idx="11">
                  <c:v>9659</c:v>
                </c:pt>
                <c:pt idx="14">
                  <c:v>10052</c:v>
                </c:pt>
              </c:numCache>
            </c:numRef>
          </c:val>
          <c:extLst>
            <c:ext xmlns:c16="http://schemas.microsoft.com/office/drawing/2014/chart" uri="{C3380CC4-5D6E-409C-BE32-E72D297353CC}">
              <c16:uniqueId val="{00000000-6E2A-49EB-ADF3-58695979049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139</c:v>
                </c:pt>
                <c:pt idx="5">
                  <c:v>105</c:v>
                </c:pt>
                <c:pt idx="8">
                  <c:v>171</c:v>
                </c:pt>
                <c:pt idx="11">
                  <c:v>144</c:v>
                </c:pt>
                <c:pt idx="14">
                  <c:v>150</c:v>
                </c:pt>
              </c:numCache>
            </c:numRef>
          </c:val>
          <c:extLst>
            <c:ext xmlns:c16="http://schemas.microsoft.com/office/drawing/2014/chart" uri="{C3380CC4-5D6E-409C-BE32-E72D297353CC}">
              <c16:uniqueId val="{00000001-6E2A-49EB-ADF3-58695979049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2160</c:v>
                </c:pt>
                <c:pt idx="5">
                  <c:v>2706</c:v>
                </c:pt>
                <c:pt idx="8">
                  <c:v>2962</c:v>
                </c:pt>
                <c:pt idx="11">
                  <c:v>2884</c:v>
                </c:pt>
                <c:pt idx="14">
                  <c:v>3154</c:v>
                </c:pt>
              </c:numCache>
            </c:numRef>
          </c:val>
          <c:extLst>
            <c:ext xmlns:c16="http://schemas.microsoft.com/office/drawing/2014/chart" uri="{C3380CC4-5D6E-409C-BE32-E72D297353CC}">
              <c16:uniqueId val="{00000002-6E2A-49EB-ADF3-58695979049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E2A-49EB-ADF3-58695979049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E2A-49EB-ADF3-58695979049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2A-49EB-ADF3-58695979049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1240</c:v>
                </c:pt>
                <c:pt idx="3">
                  <c:v>1275</c:v>
                </c:pt>
                <c:pt idx="6">
                  <c:v>1279</c:v>
                </c:pt>
                <c:pt idx="9">
                  <c:v>1237</c:v>
                </c:pt>
                <c:pt idx="12">
                  <c:v>1247</c:v>
                </c:pt>
              </c:numCache>
            </c:numRef>
          </c:val>
          <c:extLst>
            <c:ext xmlns:c16="http://schemas.microsoft.com/office/drawing/2014/chart" uri="{C3380CC4-5D6E-409C-BE32-E72D297353CC}">
              <c16:uniqueId val="{00000006-6E2A-49EB-ADF3-58695979049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35</c:v>
                </c:pt>
                <c:pt idx="3">
                  <c:v>19</c:v>
                </c:pt>
                <c:pt idx="6">
                  <c:v>5</c:v>
                </c:pt>
                <c:pt idx="9">
                  <c:v>0</c:v>
                </c:pt>
                <c:pt idx="12">
                  <c:v>0</c:v>
                </c:pt>
              </c:numCache>
            </c:numRef>
          </c:val>
          <c:extLst>
            <c:ext xmlns:c16="http://schemas.microsoft.com/office/drawing/2014/chart" uri="{C3380CC4-5D6E-409C-BE32-E72D297353CC}">
              <c16:uniqueId val="{00000007-6E2A-49EB-ADF3-58695979049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514</c:v>
                </c:pt>
                <c:pt idx="3">
                  <c:v>563</c:v>
                </c:pt>
                <c:pt idx="6">
                  <c:v>493</c:v>
                </c:pt>
                <c:pt idx="9">
                  <c:v>673</c:v>
                </c:pt>
                <c:pt idx="12">
                  <c:v>719</c:v>
                </c:pt>
              </c:numCache>
            </c:numRef>
          </c:val>
          <c:extLst>
            <c:ext xmlns:c16="http://schemas.microsoft.com/office/drawing/2014/chart" uri="{C3380CC4-5D6E-409C-BE32-E72D297353CC}">
              <c16:uniqueId val="{00000008-6E2A-49EB-ADF3-58695979049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E2A-49EB-ADF3-58695979049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15348</c:v>
                </c:pt>
                <c:pt idx="3">
                  <c:v>15228</c:v>
                </c:pt>
                <c:pt idx="6">
                  <c:v>14427</c:v>
                </c:pt>
                <c:pt idx="9">
                  <c:v>13304</c:v>
                </c:pt>
                <c:pt idx="12">
                  <c:v>12265</c:v>
                </c:pt>
              </c:numCache>
            </c:numRef>
          </c:val>
          <c:extLst>
            <c:ext xmlns:c16="http://schemas.microsoft.com/office/drawing/2014/chart" uri="{C3380CC4-5D6E-409C-BE32-E72D297353CC}">
              <c16:uniqueId val="{0000000A-6E2A-49EB-ADF3-58695979049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4461</c:v>
                </c:pt>
                <c:pt idx="2">
                  <c:v>#N/A</c:v>
                </c:pt>
                <c:pt idx="3">
                  <c:v>#N/A</c:v>
                </c:pt>
                <c:pt idx="4">
                  <c:v>3792</c:v>
                </c:pt>
                <c:pt idx="5">
                  <c:v>#N/A</c:v>
                </c:pt>
                <c:pt idx="6">
                  <c:v>#N/A</c:v>
                </c:pt>
                <c:pt idx="7">
                  <c:v>2963</c:v>
                </c:pt>
                <c:pt idx="8">
                  <c:v>#N/A</c:v>
                </c:pt>
                <c:pt idx="9">
                  <c:v>#N/A</c:v>
                </c:pt>
                <c:pt idx="10">
                  <c:v>2527</c:v>
                </c:pt>
                <c:pt idx="11">
                  <c:v>#N/A</c:v>
                </c:pt>
                <c:pt idx="12">
                  <c:v>#N/A</c:v>
                </c:pt>
                <c:pt idx="13">
                  <c:v>875</c:v>
                </c:pt>
                <c:pt idx="14">
                  <c:v>#N/A</c:v>
                </c:pt>
              </c:numCache>
            </c:numRef>
          </c:val>
          <c:smooth val="0"/>
          <c:extLst>
            <c:ext xmlns:c16="http://schemas.microsoft.com/office/drawing/2014/chart" uri="{C3380CC4-5D6E-409C-BE32-E72D297353CC}">
              <c16:uniqueId val="{0000000B-6E2A-49EB-ADF3-58695979049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1174</c:v>
                </c:pt>
                <c:pt idx="1">
                  <c:v>1299</c:v>
                </c:pt>
                <c:pt idx="2">
                  <c:v>1399</c:v>
                </c:pt>
              </c:numCache>
            </c:numRef>
          </c:val>
          <c:extLst>
            <c:ext xmlns:c16="http://schemas.microsoft.com/office/drawing/2014/chart" uri="{C3380CC4-5D6E-409C-BE32-E72D297353CC}">
              <c16:uniqueId val="{00000000-34EB-407D-895C-518153D8D71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351</c:v>
                </c:pt>
                <c:pt idx="1">
                  <c:v>151</c:v>
                </c:pt>
                <c:pt idx="2">
                  <c:v>152</c:v>
                </c:pt>
              </c:numCache>
            </c:numRef>
          </c:val>
          <c:extLst>
            <c:ext xmlns:c16="http://schemas.microsoft.com/office/drawing/2014/chart" uri="{C3380CC4-5D6E-409C-BE32-E72D297353CC}">
              <c16:uniqueId val="{00000001-34EB-407D-895C-518153D8D71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937</c:v>
                </c:pt>
                <c:pt idx="1">
                  <c:v>888</c:v>
                </c:pt>
                <c:pt idx="2">
                  <c:v>853</c:v>
                </c:pt>
              </c:numCache>
            </c:numRef>
          </c:val>
          <c:extLst>
            <c:ext xmlns:c16="http://schemas.microsoft.com/office/drawing/2014/chart" uri="{C3380CC4-5D6E-409C-BE32-E72D297353CC}">
              <c16:uniqueId val="{00000002-34EB-407D-895C-518153D8D71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高知県土佐清水市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年度に繰り上げ償還をしたため、対前年度比</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百万円の減額となった。３ヵ年平均の実質公債費比率では令和５年度は</a:t>
          </a:r>
          <a:r>
            <a:rPr kumimoji="1" lang="en-US" altLang="ja-JP" sz="1400">
              <a:latin typeface="ＭＳ ゴシック" pitchFamily="49" charset="-128"/>
              <a:ea typeface="ＭＳ ゴシック" pitchFamily="49" charset="-128"/>
            </a:rPr>
            <a:t>16.1</a:t>
          </a:r>
          <a:r>
            <a:rPr kumimoji="1" lang="ja-JP" altLang="en-US" sz="1400">
              <a:latin typeface="ＭＳ ゴシック" pitchFamily="49" charset="-128"/>
              <a:ea typeface="ＭＳ ゴシック" pitchFamily="49" charset="-128"/>
            </a:rPr>
            <a:t>％だったが、令和６年度は</a:t>
          </a:r>
          <a:r>
            <a:rPr kumimoji="1" lang="en-US" altLang="ja-JP" sz="1400">
              <a:latin typeface="ＭＳ ゴシック" pitchFamily="49" charset="-128"/>
              <a:ea typeface="ＭＳ ゴシック" pitchFamily="49" charset="-128"/>
            </a:rPr>
            <a:t>16.2</a:t>
          </a:r>
          <a:r>
            <a:rPr kumimoji="1" lang="ja-JP" altLang="en-US" sz="1400">
              <a:latin typeface="ＭＳ ゴシック" pitchFamily="49" charset="-128"/>
              <a:ea typeface="ＭＳ ゴシック" pitchFamily="49" charset="-128"/>
            </a:rPr>
            <a:t>％と</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ポイントの悪化となった。しかし、普通交付税の増額や元利償還金の減額等により、単年度の実質公債費比率は</a:t>
          </a:r>
          <a:r>
            <a:rPr kumimoji="1" lang="en-US" altLang="ja-JP" sz="1400">
              <a:latin typeface="ＭＳ ゴシック" pitchFamily="49" charset="-128"/>
              <a:ea typeface="ＭＳ ゴシック" pitchFamily="49" charset="-128"/>
            </a:rPr>
            <a:t>15.35</a:t>
          </a:r>
          <a:r>
            <a:rPr kumimoji="1" lang="ja-JP" altLang="en-US" sz="1400">
              <a:latin typeface="ＭＳ ゴシック" pitchFamily="49" charset="-128"/>
              <a:ea typeface="ＭＳ ゴシック" pitchFamily="49" charset="-128"/>
            </a:rPr>
            <a:t>％と前年度より改善傾向にある。今後もより財政健全化となるよう、新発債の抑制や交付税措置の高い起債に絞った財政運営に努める。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高知県土佐清水市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年度の将来負担比率の分子は、前年度から</a:t>
          </a:r>
          <a:r>
            <a:rPr kumimoji="1" lang="en-US" altLang="ja-JP" sz="1400">
              <a:latin typeface="ＭＳ ゴシック" pitchFamily="49" charset="-128"/>
              <a:ea typeface="ＭＳ ゴシック" pitchFamily="49" charset="-128"/>
            </a:rPr>
            <a:t>1,652</a:t>
          </a:r>
          <a:r>
            <a:rPr kumimoji="1" lang="ja-JP" altLang="en-US" sz="1400">
              <a:latin typeface="ＭＳ ゴシック" pitchFamily="49" charset="-128"/>
              <a:ea typeface="ＭＳ ゴシック" pitchFamily="49" charset="-128"/>
            </a:rPr>
            <a:t>百万円減額となり、平成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年連続での減少となっている。要因としては、充当可能基金の増額（対前年度＋</a:t>
          </a:r>
          <a:r>
            <a:rPr kumimoji="1" lang="en-US" altLang="ja-JP" sz="1400">
              <a:latin typeface="ＭＳ ゴシック" pitchFamily="49" charset="-128"/>
              <a:ea typeface="ＭＳ ゴシック" pitchFamily="49" charset="-128"/>
            </a:rPr>
            <a:t>270</a:t>
          </a:r>
          <a:r>
            <a:rPr kumimoji="1" lang="ja-JP" altLang="en-US" sz="1400">
              <a:latin typeface="ＭＳ ゴシック" pitchFamily="49" charset="-128"/>
              <a:ea typeface="ＭＳ ゴシック" pitchFamily="49" charset="-128"/>
            </a:rPr>
            <a:t>百万円）、一般会計等に係る地方債の現在高（対前年度▲</a:t>
          </a:r>
          <a:r>
            <a:rPr kumimoji="1" lang="en-US" altLang="ja-JP" sz="1400">
              <a:latin typeface="ＭＳ ゴシック" pitchFamily="49" charset="-128"/>
              <a:ea typeface="ＭＳ ゴシック" pitchFamily="49" charset="-128"/>
            </a:rPr>
            <a:t>1,039</a:t>
          </a:r>
          <a:r>
            <a:rPr kumimoji="1" lang="ja-JP" altLang="en-US" sz="1400">
              <a:latin typeface="ＭＳ ゴシック" pitchFamily="49" charset="-128"/>
              <a:ea typeface="ＭＳ ゴシック" pitchFamily="49" charset="-128"/>
            </a:rPr>
            <a:t>百万円）があったため分子の比率の減額につながっている。</a:t>
          </a:r>
        </a:p>
        <a:p>
          <a:r>
            <a:rPr kumimoji="1" lang="ja-JP" altLang="en-US" sz="1400">
              <a:latin typeface="ＭＳ ゴシック" pitchFamily="49" charset="-128"/>
              <a:ea typeface="ＭＳ ゴシック" pitchFamily="49" charset="-128"/>
            </a:rPr>
            <a:t>　公営企業債等繰入見込額では、水道事業債の残高増によって前年度から増額（</a:t>
          </a:r>
          <a:r>
            <a:rPr kumimoji="1" lang="en-US" altLang="ja-JP" sz="1400">
              <a:latin typeface="ＭＳ ゴシック" pitchFamily="49" charset="-128"/>
              <a:ea typeface="ＭＳ ゴシック" pitchFamily="49" charset="-128"/>
            </a:rPr>
            <a:t>46</a:t>
          </a:r>
          <a:r>
            <a:rPr kumimoji="1" lang="ja-JP" altLang="en-US" sz="1400">
              <a:latin typeface="ＭＳ ゴシック" pitchFamily="49" charset="-128"/>
              <a:ea typeface="ＭＳ ゴシック" pitchFamily="49" charset="-128"/>
            </a:rPr>
            <a:t>百万円）したが、一般会計に係る地方債残高が減少していること、また、残高の多くは有利債に限定した借入であるため基準財政需要額算入見込額の増加も見込まれることなどから、将来負担比率の分子は来年度以降も減少傾向のまま推移していくと想定される。</a:t>
          </a:r>
        </a:p>
        <a:p>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高知県土佐清水市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年度に引き続き決算収支が良好だったことから、財政調整基金への積み立て額が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百万円あり、財政調整基金は増加となった。特定目的基金は、ふるさと元気基金が寄付金積立金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百万円に対し、取り崩し額が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百万円あったため減額となった。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現状の財政見通しでは、令和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ほぼ同額程度で推移していく見込みとなっている。可能な限り財政調整基金の取崩を抑制するため、行政改革やふるさと納税の取組強化などを推進するほか、ふるさと元気基金を中心に特定目的基金を積極的に活用していく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年度で若干増加したが、令和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年度までは財政調整基金は少しずつではあるが、増額していく見込みとなっている。また、令和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年度からふるさと納税寄付金を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百万円とし、寄付額増となる取り組みを強化することとしているため、その他特定目的基金は今後、微増の見込みとなっている。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・ふるさと元気基金　　　　　　　寄附者が選択した寄附目的に沿った事業等の財源に充当</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・地域福祉基金　　　　　　　　　福祉等に関連する事業の財源に充当</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・施設等整備基金　　　　　　　　公共施設の修繕費用等の財源に充当</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・国際交流基金　　　　　　　　　郷土の偉人ジョン万次郎の功績を発信する事業や人材育成等に関連する事業等の財源に充当</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・森林環境整備促進基金　　　　　森林環境譲与税を原資として間伐や人材育成、担い手の確保、木材利用の促進、普及啓発等の財源に充当</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・高度無線環境整備推進事業基金　高度無線環境の整備推進に要した経費に関連する市債の償還の財源に充当</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・ふるさと元気基金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年度は寄附額及び利子を積み立てた（</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324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百万円）ことと、取崩を行った（</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残高は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百万円の減額</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・地域福祉基金　　　　　　　　　増減なし</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・施設等整備基金　　　　　　　　増減なし</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・国際交流基金　　　　　　　　　増減なし</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・森林環境整備促進基金　　　　　森林環境譲与税と譲与税充当事業費の差額を基金に積み立てしており、令和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年度の事業実績により差額の</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百万円が増額となった。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・高度無線環境整備推進事業基金　増減なし</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財政調整基金の取崩を抑制するためにも、国際交流基金以外の特定目的基金については、今後も目的に沿った事業の財源に充てるよう</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積極的に活用していく。特に、ふるさと元気基金はふるさと納税の取組をより強化させていくこととし、来年度の寄付額は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450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度を予定、今後は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百万円まで寄付額増を目指し、安定した財政運営を目指す。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年度は、普通交付税交付額の増があり、令和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年度と同様、財政調整基金の取崩をせずに決算を迎えたことから、基金残高は令和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年度実質収支額の約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年度の実質収支額の約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年度に積立予定であるが、令和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年度は人事院勧告による人件費の高騰等により、財源不足として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百万円を取り崩す見込みであるため、令和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百万円の減額見込みとなっている。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現状の財政見通しでは、令和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年度あたりまでは、ほぼ同額で推移する見込みとなっている。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年度は、令和元年度に積み立てた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百万円は、事業の財源として充当した起債の後年度元利償還に充当するために県交付金が原資となっており、令和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年度から起債の償還が始まったため、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百万円を取り崩す当初予算となっていた。しかし、普通交付税の中の臨財債償還積立金が発生し、その金額が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百万円だったため、取り崩し額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百万円になり、結果的に減債基金の取り崩しは行わなかったため、利子だけ積んで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万円増額し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基金は取り崩してはないが、県交付金を充当し起債の償還を行ったことにした。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予算を取り崩すことはせず、実質県の交付金を充当させ、臨財債償還積立金を積んだことにした。結果、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令和元年度に積み立てた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百万円について、今後も約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百万円を償還額に充当する予定としており、令和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年度まで取り崩す予定としている。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当面は、財政調整基金への積み立てのみを想定しているため、今後は令和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年度まで減少が続き、その後は、同額で推移していく見込みとなっている。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高知県土佐清水市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11,591
11,458
265.42
10,443,426
10,166,980
241,337
5,652,126
12,265,277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16.2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市制施行時には</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万人いた人口は、令和</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月末現在</a:t>
          </a:r>
          <a:r>
            <a:rPr kumimoji="1" lang="en-US" altLang="ja-JP" sz="1200">
              <a:latin typeface="ＭＳ Ｐゴシック" panose="020B0600070205080204" pitchFamily="50" charset="-128"/>
              <a:ea typeface="ＭＳ Ｐゴシック" panose="020B0600070205080204" pitchFamily="50" charset="-128"/>
            </a:rPr>
            <a:t>11,418</a:t>
          </a:r>
          <a:r>
            <a:rPr kumimoji="1" lang="ja-JP" altLang="en-US" sz="1200">
              <a:latin typeface="ＭＳ Ｐゴシック" panose="020B0600070205080204" pitchFamily="50" charset="-128"/>
              <a:ea typeface="ＭＳ Ｐゴシック" panose="020B0600070205080204" pitchFamily="50" charset="-128"/>
            </a:rPr>
            <a:t>人、また全国平均を上回る高齢化率（令和</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月末</a:t>
          </a:r>
          <a:r>
            <a:rPr kumimoji="1" lang="en-US" altLang="ja-JP" sz="1200">
              <a:latin typeface="ＭＳ Ｐゴシック" panose="020B0600070205080204" pitchFamily="50" charset="-128"/>
              <a:ea typeface="ＭＳ Ｐゴシック" panose="020B0600070205080204" pitchFamily="50" charset="-128"/>
            </a:rPr>
            <a:t>52.2</a:t>
          </a:r>
          <a:r>
            <a:rPr kumimoji="1" lang="ja-JP" altLang="en-US" sz="1200">
              <a:latin typeface="ＭＳ Ｐゴシック" panose="020B0600070205080204" pitchFamily="50" charset="-128"/>
              <a:ea typeface="ＭＳ Ｐゴシック" panose="020B0600070205080204" pitchFamily="50" charset="-128"/>
            </a:rPr>
            <a:t>％）と過疎・少子高齢化に歯止めがかからず、基幹産業である観光業・農林水産業の低迷、一次産業の後継者不足に加え、雇用場所の確保も困難な状況であり、税収が乏しいゆえに類似団体平均を大きく下回る値のまま推移している。</a:t>
          </a:r>
        </a:p>
        <a:p>
          <a:r>
            <a:rPr kumimoji="1" lang="ja-JP" altLang="en-US" sz="1200">
              <a:latin typeface="ＭＳ Ｐゴシック" panose="020B0600070205080204" pitchFamily="50" charset="-128"/>
              <a:ea typeface="ＭＳ Ｐゴシック" panose="020B0600070205080204" pitchFamily="50" charset="-128"/>
            </a:rPr>
            <a:t>　数値の大きな改善は今後も見込めないが、税及び税外収入を含めた債権徴収の強化や、国、県の補助事業を積極的に取り入れた地域産業の活性化に努め、財政基盤の強化に努める。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68580</xdr:rowOff>
    </xdr:to>
    <xdr:cxnSp macro="">
      <xdr:nvCxnSpPr>
        <xdr:cNvPr id="67" name="直線コネクタ 66"/>
        <xdr:cNvCxnSpPr/>
      </xdr:nvCxnSpPr>
      <xdr:spPr>
        <a:xfrm>
          <a:off x="4114800" y="7612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68580</xdr:rowOff>
    </xdr:to>
    <xdr:cxnSp macro="">
      <xdr:nvCxnSpPr>
        <xdr:cNvPr id="70" name="直線コネクタ 69"/>
        <xdr:cNvCxnSpPr/>
      </xdr:nvCxnSpPr>
      <xdr:spPr>
        <a:xfrm>
          <a:off x="3225800" y="75882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20320</xdr:rowOff>
    </xdr:from>
    <xdr:to>
      <xdr:col>15</xdr:col>
      <xdr:colOff>82550</xdr:colOff>
      <xdr:row>44</xdr:row>
      <xdr:rowOff>44450</xdr:rowOff>
    </xdr:to>
    <xdr:cxnSp macro="">
      <xdr:nvCxnSpPr>
        <xdr:cNvPr id="73" name="直線コネクタ 72"/>
        <xdr:cNvCxnSpPr/>
      </xdr:nvCxnSpPr>
      <xdr:spPr>
        <a:xfrm>
          <a:off x="2336800" y="75641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167640</xdr:rowOff>
    </xdr:from>
    <xdr:to>
      <xdr:col>11</xdr:col>
      <xdr:colOff>31750</xdr:colOff>
      <xdr:row>44</xdr:row>
      <xdr:rowOff>20320</xdr:rowOff>
    </xdr:to>
    <xdr:cxnSp macro="">
      <xdr:nvCxnSpPr>
        <xdr:cNvPr id="76" name="直線コネクタ 75"/>
        <xdr:cNvCxnSpPr/>
      </xdr:nvCxnSpPr>
      <xdr:spPr>
        <a:xfrm>
          <a:off x="1447800" y="75399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6" name="楕円 85"/>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85107</xdr:rowOff>
    </xdr:from>
    <xdr:ext cx="762000" cy="259045"/>
    <xdr:sp macro="" textlink="">
      <xdr:nvSpPr>
        <xdr:cNvPr id="87" name="財政力該当値テキスト"/>
        <xdr:cNvSpPr txBox="1"/>
      </xdr:nvSpPr>
      <xdr:spPr>
        <a:xfrm>
          <a:off x="50419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8" name="楕円 87"/>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9" name="テキスト ボックス 88"/>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0" name="楕円 89"/>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1" name="テキスト ボックス 90"/>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140970</xdr:rowOff>
    </xdr:from>
    <xdr:to>
      <xdr:col>11</xdr:col>
      <xdr:colOff>82550</xdr:colOff>
      <xdr:row>44</xdr:row>
      <xdr:rowOff>71120</xdr:rowOff>
    </xdr:to>
    <xdr:sp macro="" textlink="">
      <xdr:nvSpPr>
        <xdr:cNvPr id="92" name="楕円 91"/>
        <xdr:cNvSpPr/>
      </xdr:nvSpPr>
      <xdr:spPr>
        <a:xfrm>
          <a:off x="2286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55897</xdr:rowOff>
    </xdr:from>
    <xdr:ext cx="762000" cy="259045"/>
    <xdr:sp macro="" textlink="">
      <xdr:nvSpPr>
        <xdr:cNvPr id="93" name="テキスト ボックス 92"/>
        <xdr:cNvSpPr txBox="1"/>
      </xdr:nvSpPr>
      <xdr:spPr>
        <a:xfrm>
          <a:off x="1955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116840</xdr:rowOff>
    </xdr:from>
    <xdr:to>
      <xdr:col>7</xdr:col>
      <xdr:colOff>31750</xdr:colOff>
      <xdr:row>44</xdr:row>
      <xdr:rowOff>46990</xdr:rowOff>
    </xdr:to>
    <xdr:sp macro="" textlink="">
      <xdr:nvSpPr>
        <xdr:cNvPr id="94" name="楕円 93"/>
        <xdr:cNvSpPr/>
      </xdr:nvSpPr>
      <xdr:spPr>
        <a:xfrm>
          <a:off x="1397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31767</xdr:rowOff>
    </xdr:from>
    <xdr:ext cx="762000" cy="259045"/>
    <xdr:sp macro="" textlink="">
      <xdr:nvSpPr>
        <xdr:cNvPr id="95" name="テキスト ボックス 94"/>
        <xdr:cNvSpPr txBox="1"/>
      </xdr:nvSpPr>
      <xdr:spPr>
        <a:xfrm>
          <a:off x="1066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年度の比率は、公債費は前年度並みだったが、人件費の増加があったため義務的経費の増があり悪化要因はあるものの、外部団体への補助費等の減により、前年度から</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ポイント減と改善し、類似団体平均や全国平均と比較すると</a:t>
          </a:r>
          <a:r>
            <a:rPr kumimoji="1" lang="en-US" altLang="ja-JP" sz="1200">
              <a:latin typeface="ＭＳ Ｐゴシック" panose="020B0600070205080204" pitchFamily="50" charset="-128"/>
              <a:ea typeface="ＭＳ Ｐゴシック" panose="020B0600070205080204" pitchFamily="50" charset="-128"/>
            </a:rPr>
            <a:t>3.7</a:t>
          </a:r>
          <a:r>
            <a:rPr kumimoji="1" lang="ja-JP" altLang="en-US" sz="1200">
              <a:latin typeface="ＭＳ Ｐゴシック" panose="020B0600070205080204" pitchFamily="50" charset="-128"/>
              <a:ea typeface="ＭＳ Ｐゴシック" panose="020B0600070205080204" pitchFamily="50" charset="-128"/>
            </a:rPr>
            <a:t>ポイントの改善となった。</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年度以降は、公債費の減小による義務的経費の減小が見込まれており、これに伴い比率は多少なりとも改善される見込み。</a:t>
          </a:r>
        </a:p>
        <a:p>
          <a:r>
            <a:rPr kumimoji="1" lang="ja-JP" altLang="en-US" sz="1200">
              <a:latin typeface="ＭＳ Ｐゴシック" panose="020B0600070205080204" pitchFamily="50" charset="-128"/>
              <a:ea typeface="ＭＳ Ｐゴシック" panose="020B0600070205080204" pitchFamily="50" charset="-128"/>
            </a:rPr>
            <a:t>　義務的経費やその他の経費についても、住民・行政サービスを確保しつつ、事務事業の見直し等、行財政改革を推進し、経常経費の削減を図る。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148590</xdr:rowOff>
    </xdr:from>
    <xdr:to>
      <xdr:col>23</xdr:col>
      <xdr:colOff>133350</xdr:colOff>
      <xdr:row>60</xdr:row>
      <xdr:rowOff>11612</xdr:rowOff>
    </xdr:to>
    <xdr:cxnSp macro="">
      <xdr:nvCxnSpPr>
        <xdr:cNvPr id="132" name="直線コネクタ 131"/>
        <xdr:cNvCxnSpPr/>
      </xdr:nvCxnSpPr>
      <xdr:spPr>
        <a:xfrm flipV="1">
          <a:off x="4114800" y="1026414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11612</xdr:rowOff>
    </xdr:from>
    <xdr:to>
      <xdr:col>19</xdr:col>
      <xdr:colOff>133350</xdr:colOff>
      <xdr:row>60</xdr:row>
      <xdr:rowOff>56424</xdr:rowOff>
    </xdr:to>
    <xdr:cxnSp macro="">
      <xdr:nvCxnSpPr>
        <xdr:cNvPr id="135" name="直線コネクタ 134"/>
        <xdr:cNvCxnSpPr/>
      </xdr:nvCxnSpPr>
      <xdr:spPr>
        <a:xfrm flipV="1">
          <a:off x="3225800" y="10298612"/>
          <a:ext cx="8890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107224</xdr:rowOff>
    </xdr:from>
    <xdr:to>
      <xdr:col>15</xdr:col>
      <xdr:colOff>82550</xdr:colOff>
      <xdr:row>60</xdr:row>
      <xdr:rowOff>56424</xdr:rowOff>
    </xdr:to>
    <xdr:cxnSp macro="">
      <xdr:nvCxnSpPr>
        <xdr:cNvPr id="138" name="直線コネクタ 137"/>
        <xdr:cNvCxnSpPr/>
      </xdr:nvCxnSpPr>
      <xdr:spPr>
        <a:xfrm>
          <a:off x="2336800" y="1022277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107224</xdr:rowOff>
    </xdr:from>
    <xdr:to>
      <xdr:col>11</xdr:col>
      <xdr:colOff>31750</xdr:colOff>
      <xdr:row>60</xdr:row>
      <xdr:rowOff>170180</xdr:rowOff>
    </xdr:to>
    <xdr:cxnSp macro="">
      <xdr:nvCxnSpPr>
        <xdr:cNvPr id="141" name="直線コネクタ 140"/>
        <xdr:cNvCxnSpPr/>
      </xdr:nvCxnSpPr>
      <xdr:spPr>
        <a:xfrm flipV="1">
          <a:off x="1447800" y="10222774"/>
          <a:ext cx="889000" cy="23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97790</xdr:rowOff>
    </xdr:from>
    <xdr:to>
      <xdr:col>23</xdr:col>
      <xdr:colOff>184150</xdr:colOff>
      <xdr:row>60</xdr:row>
      <xdr:rowOff>27940</xdr:rowOff>
    </xdr:to>
    <xdr:sp macro="" textlink="">
      <xdr:nvSpPr>
        <xdr:cNvPr id="151" name="楕円 150"/>
        <xdr:cNvSpPr/>
      </xdr:nvSpPr>
      <xdr:spPr>
        <a:xfrm>
          <a:off x="49022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114317</xdr:rowOff>
    </xdr:from>
    <xdr:ext cx="762000" cy="259045"/>
    <xdr:sp macro="" textlink="">
      <xdr:nvSpPr>
        <xdr:cNvPr id="152" name="財政構造の弾力性該当値テキスト"/>
        <xdr:cNvSpPr txBox="1"/>
      </xdr:nvSpPr>
      <xdr:spPr>
        <a:xfrm>
          <a:off x="5041900" y="1005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132262</xdr:rowOff>
    </xdr:from>
    <xdr:to>
      <xdr:col>19</xdr:col>
      <xdr:colOff>184150</xdr:colOff>
      <xdr:row>60</xdr:row>
      <xdr:rowOff>62412</xdr:rowOff>
    </xdr:to>
    <xdr:sp macro="" textlink="">
      <xdr:nvSpPr>
        <xdr:cNvPr id="153" name="楕円 152"/>
        <xdr:cNvSpPr/>
      </xdr:nvSpPr>
      <xdr:spPr>
        <a:xfrm>
          <a:off x="4064000" y="102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72589</xdr:rowOff>
    </xdr:from>
    <xdr:ext cx="736600" cy="259045"/>
    <xdr:sp macro="" textlink="">
      <xdr:nvSpPr>
        <xdr:cNvPr id="154" name="テキスト ボックス 153"/>
        <xdr:cNvSpPr txBox="1"/>
      </xdr:nvSpPr>
      <xdr:spPr>
        <a:xfrm>
          <a:off x="3733800" y="10016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5624</xdr:rowOff>
    </xdr:from>
    <xdr:to>
      <xdr:col>15</xdr:col>
      <xdr:colOff>133350</xdr:colOff>
      <xdr:row>60</xdr:row>
      <xdr:rowOff>107224</xdr:rowOff>
    </xdr:to>
    <xdr:sp macro="" textlink="">
      <xdr:nvSpPr>
        <xdr:cNvPr id="155" name="楕円 154"/>
        <xdr:cNvSpPr/>
      </xdr:nvSpPr>
      <xdr:spPr>
        <a:xfrm>
          <a:off x="31750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117401</xdr:rowOff>
    </xdr:from>
    <xdr:ext cx="762000" cy="259045"/>
    <xdr:sp macro="" textlink="">
      <xdr:nvSpPr>
        <xdr:cNvPr id="156" name="テキスト ボックス 155"/>
        <xdr:cNvSpPr txBox="1"/>
      </xdr:nvSpPr>
      <xdr:spPr>
        <a:xfrm>
          <a:off x="2844800" y="1006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56424</xdr:rowOff>
    </xdr:from>
    <xdr:to>
      <xdr:col>11</xdr:col>
      <xdr:colOff>82550</xdr:colOff>
      <xdr:row>59</xdr:row>
      <xdr:rowOff>158024</xdr:rowOff>
    </xdr:to>
    <xdr:sp macro="" textlink="">
      <xdr:nvSpPr>
        <xdr:cNvPr id="157" name="楕円 156"/>
        <xdr:cNvSpPr/>
      </xdr:nvSpPr>
      <xdr:spPr>
        <a:xfrm>
          <a:off x="2286000" y="101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168201</xdr:rowOff>
    </xdr:from>
    <xdr:ext cx="762000" cy="259045"/>
    <xdr:sp macro="" textlink="">
      <xdr:nvSpPr>
        <xdr:cNvPr id="158" name="テキスト ボックス 157"/>
        <xdr:cNvSpPr txBox="1"/>
      </xdr:nvSpPr>
      <xdr:spPr>
        <a:xfrm>
          <a:off x="1955800" y="994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119380</xdr:rowOff>
    </xdr:from>
    <xdr:to>
      <xdr:col>7</xdr:col>
      <xdr:colOff>31750</xdr:colOff>
      <xdr:row>61</xdr:row>
      <xdr:rowOff>49530</xdr:rowOff>
    </xdr:to>
    <xdr:sp macro="" textlink="">
      <xdr:nvSpPr>
        <xdr:cNvPr id="159" name="楕円 158"/>
        <xdr:cNvSpPr/>
      </xdr:nvSpPr>
      <xdr:spPr>
        <a:xfrm>
          <a:off x="1397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34307</xdr:rowOff>
    </xdr:from>
    <xdr:ext cx="762000" cy="259045"/>
    <xdr:sp macro="" textlink="">
      <xdr:nvSpPr>
        <xdr:cNvPr id="160" name="テキスト ボックス 159"/>
        <xdr:cNvSpPr txBox="1"/>
      </xdr:nvSpPr>
      <xdr:spPr>
        <a:xfrm>
          <a:off x="1066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[290,800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市内</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つの保育所の全てが公立であることや消防署が単独運営であることにより、類似団体に比べ職員数が多く人件費が高水準であること、また、し尿処理施設、火葬場なども広域運営ではなく単独運営であるため、指定管理委託料など物件費での支出割合が高く、類似団体を上回る要因となっている。また、人口減少により一人当たりの金額は年々増加しており、今後もこの傾向は続くことが見込まれる。</a:t>
          </a:r>
        </a:p>
        <a:p>
          <a:r>
            <a:rPr kumimoji="1" lang="ja-JP" altLang="en-US" sz="1200">
              <a:latin typeface="ＭＳ Ｐゴシック" panose="020B0600070205080204" pitchFamily="50" charset="-128"/>
              <a:ea typeface="ＭＳ Ｐゴシック" panose="020B0600070205080204" pitchFamily="50" charset="-128"/>
            </a:rPr>
            <a:t>　上記により、類似団体との乖離や数値の改善は困難な状況にあるが、施設統廃合・民営化を含めた事務事業の見直し、効率化に努める。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57480</xdr:rowOff>
    </xdr:from>
    <xdr:to>
      <xdr:col>23</xdr:col>
      <xdr:colOff>133350</xdr:colOff>
      <xdr:row>81</xdr:row>
      <xdr:rowOff>63819</xdr:rowOff>
    </xdr:to>
    <xdr:cxnSp macro="">
      <xdr:nvCxnSpPr>
        <xdr:cNvPr id="192" name="直線コネクタ 191"/>
        <xdr:cNvCxnSpPr/>
      </xdr:nvCxnSpPr>
      <xdr:spPr>
        <a:xfrm>
          <a:off x="4114800" y="13944930"/>
          <a:ext cx="838200" cy="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55176</xdr:rowOff>
    </xdr:from>
    <xdr:to>
      <xdr:col>19</xdr:col>
      <xdr:colOff>133350</xdr:colOff>
      <xdr:row>81</xdr:row>
      <xdr:rowOff>57480</xdr:rowOff>
    </xdr:to>
    <xdr:cxnSp macro="">
      <xdr:nvCxnSpPr>
        <xdr:cNvPr id="195" name="直線コネクタ 194"/>
        <xdr:cNvCxnSpPr/>
      </xdr:nvCxnSpPr>
      <xdr:spPr>
        <a:xfrm>
          <a:off x="3225800" y="13942626"/>
          <a:ext cx="889000" cy="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53336</xdr:rowOff>
    </xdr:from>
    <xdr:to>
      <xdr:col>15</xdr:col>
      <xdr:colOff>82550</xdr:colOff>
      <xdr:row>81</xdr:row>
      <xdr:rowOff>55176</xdr:rowOff>
    </xdr:to>
    <xdr:cxnSp macro="">
      <xdr:nvCxnSpPr>
        <xdr:cNvPr id="198" name="直線コネクタ 197"/>
        <xdr:cNvCxnSpPr/>
      </xdr:nvCxnSpPr>
      <xdr:spPr>
        <a:xfrm>
          <a:off x="2336800" y="13940786"/>
          <a:ext cx="889000" cy="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50716</xdr:rowOff>
    </xdr:from>
    <xdr:to>
      <xdr:col>11</xdr:col>
      <xdr:colOff>31750</xdr:colOff>
      <xdr:row>81</xdr:row>
      <xdr:rowOff>53336</xdr:rowOff>
    </xdr:to>
    <xdr:cxnSp macro="">
      <xdr:nvCxnSpPr>
        <xdr:cNvPr id="201" name="直線コネクタ 200"/>
        <xdr:cNvCxnSpPr/>
      </xdr:nvCxnSpPr>
      <xdr:spPr>
        <a:xfrm>
          <a:off x="1447800" y="13938166"/>
          <a:ext cx="889000" cy="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13019</xdr:rowOff>
    </xdr:from>
    <xdr:to>
      <xdr:col>23</xdr:col>
      <xdr:colOff>184150</xdr:colOff>
      <xdr:row>81</xdr:row>
      <xdr:rowOff>114619</xdr:rowOff>
    </xdr:to>
    <xdr:sp macro="" textlink="">
      <xdr:nvSpPr>
        <xdr:cNvPr id="211" name="楕円 210"/>
        <xdr:cNvSpPr/>
      </xdr:nvSpPr>
      <xdr:spPr>
        <a:xfrm>
          <a:off x="4902200" y="1390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61296</xdr:rowOff>
    </xdr:from>
    <xdr:ext cx="762000" cy="259045"/>
    <xdr:sp macro="" textlink="">
      <xdr:nvSpPr>
        <xdr:cNvPr id="212" name="人件費・物件費等の状況該当値テキスト"/>
        <xdr:cNvSpPr txBox="1"/>
      </xdr:nvSpPr>
      <xdr:spPr>
        <a:xfrm>
          <a:off x="5041900" y="1394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6680</xdr:rowOff>
    </xdr:from>
    <xdr:to>
      <xdr:col>19</xdr:col>
      <xdr:colOff>184150</xdr:colOff>
      <xdr:row>81</xdr:row>
      <xdr:rowOff>108280</xdr:rowOff>
    </xdr:to>
    <xdr:sp macro="" textlink="">
      <xdr:nvSpPr>
        <xdr:cNvPr id="213" name="楕円 212"/>
        <xdr:cNvSpPr/>
      </xdr:nvSpPr>
      <xdr:spPr>
        <a:xfrm>
          <a:off x="4064000" y="1389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93057</xdr:rowOff>
    </xdr:from>
    <xdr:ext cx="736600" cy="259045"/>
    <xdr:sp macro="" textlink="">
      <xdr:nvSpPr>
        <xdr:cNvPr id="214" name="テキスト ボックス 213"/>
        <xdr:cNvSpPr txBox="1"/>
      </xdr:nvSpPr>
      <xdr:spPr>
        <a:xfrm>
          <a:off x="3733800" y="1398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4376</xdr:rowOff>
    </xdr:from>
    <xdr:to>
      <xdr:col>15</xdr:col>
      <xdr:colOff>133350</xdr:colOff>
      <xdr:row>81</xdr:row>
      <xdr:rowOff>105976</xdr:rowOff>
    </xdr:to>
    <xdr:sp macro="" textlink="">
      <xdr:nvSpPr>
        <xdr:cNvPr id="215" name="楕円 214"/>
        <xdr:cNvSpPr/>
      </xdr:nvSpPr>
      <xdr:spPr>
        <a:xfrm>
          <a:off x="3175000" y="1389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90753</xdr:rowOff>
    </xdr:from>
    <xdr:ext cx="762000" cy="259045"/>
    <xdr:sp macro="" textlink="">
      <xdr:nvSpPr>
        <xdr:cNvPr id="216" name="テキスト ボックス 215"/>
        <xdr:cNvSpPr txBox="1"/>
      </xdr:nvSpPr>
      <xdr:spPr>
        <a:xfrm>
          <a:off x="2844800" y="13978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2536</xdr:rowOff>
    </xdr:from>
    <xdr:to>
      <xdr:col>11</xdr:col>
      <xdr:colOff>82550</xdr:colOff>
      <xdr:row>81</xdr:row>
      <xdr:rowOff>104136</xdr:rowOff>
    </xdr:to>
    <xdr:sp macro="" textlink="">
      <xdr:nvSpPr>
        <xdr:cNvPr id="217" name="楕円 216"/>
        <xdr:cNvSpPr/>
      </xdr:nvSpPr>
      <xdr:spPr>
        <a:xfrm>
          <a:off x="2286000" y="1388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88913</xdr:rowOff>
    </xdr:from>
    <xdr:ext cx="762000" cy="259045"/>
    <xdr:sp macro="" textlink="">
      <xdr:nvSpPr>
        <xdr:cNvPr id="218" name="テキスト ボックス 217"/>
        <xdr:cNvSpPr txBox="1"/>
      </xdr:nvSpPr>
      <xdr:spPr>
        <a:xfrm>
          <a:off x="1955800" y="13976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171366</xdr:rowOff>
    </xdr:from>
    <xdr:to>
      <xdr:col>7</xdr:col>
      <xdr:colOff>31750</xdr:colOff>
      <xdr:row>81</xdr:row>
      <xdr:rowOff>101516</xdr:rowOff>
    </xdr:to>
    <xdr:sp macro="" textlink="">
      <xdr:nvSpPr>
        <xdr:cNvPr id="219" name="楕円 218"/>
        <xdr:cNvSpPr/>
      </xdr:nvSpPr>
      <xdr:spPr>
        <a:xfrm>
          <a:off x="1397000" y="1388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86293</xdr:rowOff>
    </xdr:from>
    <xdr:ext cx="762000" cy="259045"/>
    <xdr:sp macro="" textlink="">
      <xdr:nvSpPr>
        <xdr:cNvPr id="220" name="テキスト ボックス 219"/>
        <xdr:cNvSpPr txBox="1"/>
      </xdr:nvSpPr>
      <xdr:spPr>
        <a:xfrm>
          <a:off x="1066800" y="1397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令和２年度に退職者と新規採用職員との職員構成の変動が大きかったことなどが要因で指数は</a:t>
          </a:r>
          <a:r>
            <a:rPr kumimoji="1" lang="en-US" altLang="ja-JP" sz="1200">
              <a:latin typeface="ＭＳ Ｐゴシック" panose="020B0600070205080204" pitchFamily="50" charset="-128"/>
              <a:ea typeface="ＭＳ Ｐゴシック" panose="020B0600070205080204" pitchFamily="50" charset="-128"/>
            </a:rPr>
            <a:t>96%</a:t>
          </a:r>
          <a:r>
            <a:rPr kumimoji="1" lang="ja-JP" altLang="en-US" sz="1200">
              <a:latin typeface="ＭＳ Ｐゴシック" panose="020B0600070205080204" pitchFamily="50" charset="-128"/>
              <a:ea typeface="ＭＳ Ｐゴシック" panose="020B0600070205080204" pitchFamily="50" charset="-128"/>
            </a:rPr>
            <a:t>台になり、以降もほぼ同水準で類似団体平均を下回ったまま推移している。令和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年度にも退職者と新規採用職員との職員構成の変動が例年より大きかったもともあり、</a:t>
          </a:r>
          <a:r>
            <a:rPr kumimoji="1" lang="en-US" altLang="ja-JP" sz="1200">
              <a:latin typeface="ＭＳ Ｐゴシック" panose="020B0600070205080204" pitchFamily="50" charset="-128"/>
              <a:ea typeface="ＭＳ Ｐゴシック" panose="020B0600070205080204" pitchFamily="50" charset="-128"/>
            </a:rPr>
            <a:t>95.5</a:t>
          </a:r>
          <a:r>
            <a:rPr kumimoji="1" lang="ja-JP" altLang="en-US" sz="1200">
              <a:latin typeface="ＭＳ Ｐゴシック" panose="020B0600070205080204" pitchFamily="50" charset="-128"/>
              <a:ea typeface="ＭＳ Ｐゴシック" panose="020B0600070205080204" pitchFamily="50" charset="-128"/>
            </a:rPr>
            <a:t>％となった。令和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年度は職員構成の変動が少なかったため前年度から</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ポイント上昇した。</a:t>
          </a:r>
        </a:p>
        <a:p>
          <a:r>
            <a:rPr kumimoji="1" lang="ja-JP" altLang="en-US" sz="1200">
              <a:latin typeface="ＭＳ Ｐゴシック" panose="020B0600070205080204" pitchFamily="50" charset="-128"/>
              <a:ea typeface="ＭＳ Ｐゴシック" panose="020B0600070205080204" pitchFamily="50" charset="-128"/>
            </a:rPr>
            <a:t>　今後も引き続き、人勧や国基準に沿った給与改定や手当の見直し等を行うとともに、他団体の動向にも注視し、各種手当の総点検を行うなど、より一層の給与適正化に努める。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167821</xdr:rowOff>
    </xdr:from>
    <xdr:to>
      <xdr:col>81</xdr:col>
      <xdr:colOff>44450</xdr:colOff>
      <xdr:row>84</xdr:row>
      <xdr:rowOff>13607</xdr:rowOff>
    </xdr:to>
    <xdr:cxnSp macro="">
      <xdr:nvCxnSpPr>
        <xdr:cNvPr id="256" name="直線コネクタ 255"/>
        <xdr:cNvCxnSpPr/>
      </xdr:nvCxnSpPr>
      <xdr:spPr>
        <a:xfrm>
          <a:off x="16179800" y="1439817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116114</xdr:rowOff>
    </xdr:from>
    <xdr:to>
      <xdr:col>77</xdr:col>
      <xdr:colOff>44450</xdr:colOff>
      <xdr:row>83</xdr:row>
      <xdr:rowOff>167821</xdr:rowOff>
    </xdr:to>
    <xdr:cxnSp macro="">
      <xdr:nvCxnSpPr>
        <xdr:cNvPr id="259" name="直線コネクタ 258"/>
        <xdr:cNvCxnSpPr/>
      </xdr:nvCxnSpPr>
      <xdr:spPr>
        <a:xfrm>
          <a:off x="15290800" y="143464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116114</xdr:rowOff>
    </xdr:from>
    <xdr:to>
      <xdr:col>72</xdr:col>
      <xdr:colOff>203200</xdr:colOff>
      <xdr:row>84</xdr:row>
      <xdr:rowOff>65314</xdr:rowOff>
    </xdr:to>
    <xdr:cxnSp macro="">
      <xdr:nvCxnSpPr>
        <xdr:cNvPr id="262" name="直線コネクタ 261"/>
        <xdr:cNvCxnSpPr/>
      </xdr:nvCxnSpPr>
      <xdr:spPr>
        <a:xfrm flipV="1">
          <a:off x="14401800" y="1434646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48079</xdr:rowOff>
    </xdr:from>
    <xdr:to>
      <xdr:col>68</xdr:col>
      <xdr:colOff>152400</xdr:colOff>
      <xdr:row>84</xdr:row>
      <xdr:rowOff>65314</xdr:rowOff>
    </xdr:to>
    <xdr:cxnSp macro="">
      <xdr:nvCxnSpPr>
        <xdr:cNvPr id="265" name="直線コネクタ 264"/>
        <xdr:cNvCxnSpPr/>
      </xdr:nvCxnSpPr>
      <xdr:spPr>
        <a:xfrm>
          <a:off x="13512800" y="144498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134257</xdr:rowOff>
    </xdr:from>
    <xdr:to>
      <xdr:col>81</xdr:col>
      <xdr:colOff>95250</xdr:colOff>
      <xdr:row>84</xdr:row>
      <xdr:rowOff>64407</xdr:rowOff>
    </xdr:to>
    <xdr:sp macro="" textlink="">
      <xdr:nvSpPr>
        <xdr:cNvPr id="275" name="楕円 274"/>
        <xdr:cNvSpPr/>
      </xdr:nvSpPr>
      <xdr:spPr>
        <a:xfrm>
          <a:off x="169672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150784</xdr:rowOff>
    </xdr:from>
    <xdr:ext cx="762000" cy="259045"/>
    <xdr:sp macro="" textlink="">
      <xdr:nvSpPr>
        <xdr:cNvPr id="276" name="給与水準   （国との比較）該当値テキスト"/>
        <xdr:cNvSpPr txBox="1"/>
      </xdr:nvSpPr>
      <xdr:spPr>
        <a:xfrm>
          <a:off x="17106900" y="1420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117021</xdr:rowOff>
    </xdr:from>
    <xdr:to>
      <xdr:col>77</xdr:col>
      <xdr:colOff>95250</xdr:colOff>
      <xdr:row>84</xdr:row>
      <xdr:rowOff>47171</xdr:rowOff>
    </xdr:to>
    <xdr:sp macro="" textlink="">
      <xdr:nvSpPr>
        <xdr:cNvPr id="277" name="楕円 276"/>
        <xdr:cNvSpPr/>
      </xdr:nvSpPr>
      <xdr:spPr>
        <a:xfrm>
          <a:off x="16129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78" name="テキスト ボックス 277"/>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65314</xdr:rowOff>
    </xdr:from>
    <xdr:to>
      <xdr:col>73</xdr:col>
      <xdr:colOff>44450</xdr:colOff>
      <xdr:row>83</xdr:row>
      <xdr:rowOff>166914</xdr:rowOff>
    </xdr:to>
    <xdr:sp macro="" textlink="">
      <xdr:nvSpPr>
        <xdr:cNvPr id="279" name="楕円 278"/>
        <xdr:cNvSpPr/>
      </xdr:nvSpPr>
      <xdr:spPr>
        <a:xfrm>
          <a:off x="15240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5641</xdr:rowOff>
    </xdr:from>
    <xdr:ext cx="762000" cy="259045"/>
    <xdr:sp macro="" textlink="">
      <xdr:nvSpPr>
        <xdr:cNvPr id="280" name="テキスト ボックス 279"/>
        <xdr:cNvSpPr txBox="1"/>
      </xdr:nvSpPr>
      <xdr:spPr>
        <a:xfrm>
          <a:off x="14909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81" name="楕円 280"/>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82" name="テキスト ボックス 281"/>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168729</xdr:rowOff>
    </xdr:from>
    <xdr:to>
      <xdr:col>64</xdr:col>
      <xdr:colOff>152400</xdr:colOff>
      <xdr:row>84</xdr:row>
      <xdr:rowOff>98879</xdr:rowOff>
    </xdr:to>
    <xdr:sp macro="" textlink="">
      <xdr:nvSpPr>
        <xdr:cNvPr id="283" name="楕円 282"/>
        <xdr:cNvSpPr/>
      </xdr:nvSpPr>
      <xdr:spPr>
        <a:xfrm>
          <a:off x="13462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109056</xdr:rowOff>
    </xdr:from>
    <xdr:ext cx="762000" cy="259045"/>
    <xdr:sp macro="" textlink="">
      <xdr:nvSpPr>
        <xdr:cNvPr id="284" name="テキスト ボックス 283"/>
        <xdr:cNvSpPr txBox="1"/>
      </xdr:nvSpPr>
      <xdr:spPr>
        <a:xfrm>
          <a:off x="13131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職員数は減少傾向にあるが、類似団体平均を大きく上回っている要因として、市内に私立幼稚園が</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園あるものの公立保育園</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園を市営で運営していること、また、消防署も複数の市町村による広域設置ではなく、単独で運営していることなどが挙げられる。</a:t>
          </a:r>
        </a:p>
        <a:p>
          <a:r>
            <a:rPr kumimoji="1" lang="ja-JP" altLang="en-US" sz="1200">
              <a:latin typeface="ＭＳ Ｐゴシック" panose="020B0600070205080204" pitchFamily="50" charset="-128"/>
              <a:ea typeface="ＭＳ Ｐゴシック" panose="020B0600070205080204" pitchFamily="50" charset="-128"/>
            </a:rPr>
            <a:t>　人口減少に伴い数値は今後も増加推移することが見込まれ、数値の改善は困難な状況にあるが、職員の定員管理の適正化について継続的に取り組むほか、今後も住民・行政サービスを確保しつつ、施設統廃合・民営化を含めた事務事業の見直し、効率化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16044</xdr:rowOff>
    </xdr:from>
    <xdr:to>
      <xdr:col>81</xdr:col>
      <xdr:colOff>44450</xdr:colOff>
      <xdr:row>64</xdr:row>
      <xdr:rowOff>31327</xdr:rowOff>
    </xdr:to>
    <xdr:cxnSp macro="">
      <xdr:nvCxnSpPr>
        <xdr:cNvPr id="319" name="直線コネクタ 318"/>
        <xdr:cNvCxnSpPr/>
      </xdr:nvCxnSpPr>
      <xdr:spPr>
        <a:xfrm>
          <a:off x="16179800" y="10988844"/>
          <a:ext cx="8382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170604</xdr:rowOff>
    </xdr:from>
    <xdr:to>
      <xdr:col>77</xdr:col>
      <xdr:colOff>44450</xdr:colOff>
      <xdr:row>64</xdr:row>
      <xdr:rowOff>16044</xdr:rowOff>
    </xdr:to>
    <xdr:cxnSp macro="">
      <xdr:nvCxnSpPr>
        <xdr:cNvPr id="322" name="直線コネクタ 321"/>
        <xdr:cNvCxnSpPr/>
      </xdr:nvCxnSpPr>
      <xdr:spPr>
        <a:xfrm>
          <a:off x="15290800" y="10971954"/>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107866</xdr:rowOff>
    </xdr:from>
    <xdr:to>
      <xdr:col>72</xdr:col>
      <xdr:colOff>203200</xdr:colOff>
      <xdr:row>63</xdr:row>
      <xdr:rowOff>170604</xdr:rowOff>
    </xdr:to>
    <xdr:cxnSp macro="">
      <xdr:nvCxnSpPr>
        <xdr:cNvPr id="325" name="直線コネクタ 324"/>
        <xdr:cNvCxnSpPr/>
      </xdr:nvCxnSpPr>
      <xdr:spPr>
        <a:xfrm>
          <a:off x="14401800" y="1090921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70062</xdr:rowOff>
    </xdr:from>
    <xdr:to>
      <xdr:col>68</xdr:col>
      <xdr:colOff>152400</xdr:colOff>
      <xdr:row>63</xdr:row>
      <xdr:rowOff>107866</xdr:rowOff>
    </xdr:to>
    <xdr:cxnSp macro="">
      <xdr:nvCxnSpPr>
        <xdr:cNvPr id="328" name="直線コネクタ 327"/>
        <xdr:cNvCxnSpPr/>
      </xdr:nvCxnSpPr>
      <xdr:spPr>
        <a:xfrm>
          <a:off x="13512800" y="10871412"/>
          <a:ext cx="8890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151977</xdr:rowOff>
    </xdr:from>
    <xdr:to>
      <xdr:col>81</xdr:col>
      <xdr:colOff>95250</xdr:colOff>
      <xdr:row>64</xdr:row>
      <xdr:rowOff>82127</xdr:rowOff>
    </xdr:to>
    <xdr:sp macro="" textlink="">
      <xdr:nvSpPr>
        <xdr:cNvPr id="338" name="楕円 337"/>
        <xdr:cNvSpPr/>
      </xdr:nvSpPr>
      <xdr:spPr>
        <a:xfrm>
          <a:off x="169672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124054</xdr:rowOff>
    </xdr:from>
    <xdr:ext cx="762000" cy="259045"/>
    <xdr:sp macro="" textlink="">
      <xdr:nvSpPr>
        <xdr:cNvPr id="339" name="定員管理の状況該当値テキスト"/>
        <xdr:cNvSpPr txBox="1"/>
      </xdr:nvSpPr>
      <xdr:spPr>
        <a:xfrm>
          <a:off x="17106900" y="1092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136694</xdr:rowOff>
    </xdr:from>
    <xdr:to>
      <xdr:col>77</xdr:col>
      <xdr:colOff>95250</xdr:colOff>
      <xdr:row>64</xdr:row>
      <xdr:rowOff>66844</xdr:rowOff>
    </xdr:to>
    <xdr:sp macro="" textlink="">
      <xdr:nvSpPr>
        <xdr:cNvPr id="340" name="楕円 339"/>
        <xdr:cNvSpPr/>
      </xdr:nvSpPr>
      <xdr:spPr>
        <a:xfrm>
          <a:off x="16129000" y="1093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51621</xdr:rowOff>
    </xdr:from>
    <xdr:ext cx="736600" cy="259045"/>
    <xdr:sp macro="" textlink="">
      <xdr:nvSpPr>
        <xdr:cNvPr id="341" name="テキスト ボックス 340"/>
        <xdr:cNvSpPr txBox="1"/>
      </xdr:nvSpPr>
      <xdr:spPr>
        <a:xfrm>
          <a:off x="15798800" y="1102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119804</xdr:rowOff>
    </xdr:from>
    <xdr:to>
      <xdr:col>73</xdr:col>
      <xdr:colOff>44450</xdr:colOff>
      <xdr:row>64</xdr:row>
      <xdr:rowOff>49954</xdr:rowOff>
    </xdr:to>
    <xdr:sp macro="" textlink="">
      <xdr:nvSpPr>
        <xdr:cNvPr id="342" name="楕円 341"/>
        <xdr:cNvSpPr/>
      </xdr:nvSpPr>
      <xdr:spPr>
        <a:xfrm>
          <a:off x="15240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34731</xdr:rowOff>
    </xdr:from>
    <xdr:ext cx="762000" cy="259045"/>
    <xdr:sp macro="" textlink="">
      <xdr:nvSpPr>
        <xdr:cNvPr id="343" name="テキスト ボックス 342"/>
        <xdr:cNvSpPr txBox="1"/>
      </xdr:nvSpPr>
      <xdr:spPr>
        <a:xfrm>
          <a:off x="14909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57066</xdr:rowOff>
    </xdr:from>
    <xdr:to>
      <xdr:col>68</xdr:col>
      <xdr:colOff>203200</xdr:colOff>
      <xdr:row>63</xdr:row>
      <xdr:rowOff>158666</xdr:rowOff>
    </xdr:to>
    <xdr:sp macro="" textlink="">
      <xdr:nvSpPr>
        <xdr:cNvPr id="344" name="楕円 343"/>
        <xdr:cNvSpPr/>
      </xdr:nvSpPr>
      <xdr:spPr>
        <a:xfrm>
          <a:off x="14351000" y="1085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143443</xdr:rowOff>
    </xdr:from>
    <xdr:ext cx="762000" cy="259045"/>
    <xdr:sp macro="" textlink="">
      <xdr:nvSpPr>
        <xdr:cNvPr id="345" name="テキスト ボックス 344"/>
        <xdr:cNvSpPr txBox="1"/>
      </xdr:nvSpPr>
      <xdr:spPr>
        <a:xfrm>
          <a:off x="14020800" y="109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19262</xdr:rowOff>
    </xdr:from>
    <xdr:to>
      <xdr:col>64</xdr:col>
      <xdr:colOff>152400</xdr:colOff>
      <xdr:row>63</xdr:row>
      <xdr:rowOff>120862</xdr:rowOff>
    </xdr:to>
    <xdr:sp macro="" textlink="">
      <xdr:nvSpPr>
        <xdr:cNvPr id="346" name="楕円 345"/>
        <xdr:cNvSpPr/>
      </xdr:nvSpPr>
      <xdr:spPr>
        <a:xfrm>
          <a:off x="13462000" y="108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105639</xdr:rowOff>
    </xdr:from>
    <xdr:ext cx="762000" cy="259045"/>
    <xdr:sp macro="" textlink="">
      <xdr:nvSpPr>
        <xdr:cNvPr id="347" name="テキスト ボックス 346"/>
        <xdr:cNvSpPr txBox="1"/>
      </xdr:nvSpPr>
      <xdr:spPr>
        <a:xfrm>
          <a:off x="13131800" y="109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年度決算で</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を超えて起債許可団体となっていたが、令和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年度決算で</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年ぶりに</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を下回った。</a:t>
          </a:r>
        </a:p>
        <a:p>
          <a:r>
            <a:rPr kumimoji="1" lang="ja-JP" altLang="en-US" sz="1200">
              <a:latin typeface="ＭＳ Ｐゴシック" panose="020B0600070205080204" pitchFamily="50" charset="-128"/>
              <a:ea typeface="ＭＳ Ｐゴシック" panose="020B0600070205080204" pitchFamily="50" charset="-128"/>
            </a:rPr>
            <a:t>　現状の財政見通しでは、普通交付税の増額や公債費に係る交付税算入額の増などによって、今後数年間は</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を下回ったまま推移していく想定である。また、令和</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年度以降は公債費が減額で推移していく見込みのため、今後も率は減少傾向で推移していく見込みである。</a:t>
          </a:r>
        </a:p>
        <a:p>
          <a:r>
            <a:rPr kumimoji="1" lang="ja-JP" altLang="en-US" sz="1200">
              <a:latin typeface="ＭＳ Ｐゴシック" panose="020B0600070205080204" pitchFamily="50" charset="-128"/>
              <a:ea typeface="ＭＳ Ｐゴシック" panose="020B0600070205080204" pitchFamily="50" charset="-128"/>
            </a:rPr>
            <a:t>　今後も新発債の抑制、有利債に限定した地方債借入、基金の温存など、中長期を見据えた財政運営に努める。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160761</xdr:rowOff>
    </xdr:from>
    <xdr:to>
      <xdr:col>81</xdr:col>
      <xdr:colOff>44450</xdr:colOff>
      <xdr:row>37</xdr:row>
      <xdr:rowOff>162771</xdr:rowOff>
    </xdr:to>
    <xdr:cxnSp macro="">
      <xdr:nvCxnSpPr>
        <xdr:cNvPr id="381" name="直線コネクタ 380"/>
        <xdr:cNvCxnSpPr/>
      </xdr:nvCxnSpPr>
      <xdr:spPr>
        <a:xfrm>
          <a:off x="16179800" y="6504411"/>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160761</xdr:rowOff>
    </xdr:from>
    <xdr:to>
      <xdr:col>77</xdr:col>
      <xdr:colOff>44450</xdr:colOff>
      <xdr:row>37</xdr:row>
      <xdr:rowOff>170815</xdr:rowOff>
    </xdr:to>
    <xdr:cxnSp macro="">
      <xdr:nvCxnSpPr>
        <xdr:cNvPr id="384" name="直線コネクタ 383"/>
        <xdr:cNvCxnSpPr/>
      </xdr:nvCxnSpPr>
      <xdr:spPr>
        <a:xfrm flipV="1">
          <a:off x="15290800" y="650441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170815</xdr:rowOff>
    </xdr:from>
    <xdr:to>
      <xdr:col>72</xdr:col>
      <xdr:colOff>203200</xdr:colOff>
      <xdr:row>38</xdr:row>
      <xdr:rowOff>15452</xdr:rowOff>
    </xdr:to>
    <xdr:cxnSp macro="">
      <xdr:nvCxnSpPr>
        <xdr:cNvPr id="387" name="直線コネクタ 386"/>
        <xdr:cNvCxnSpPr/>
      </xdr:nvCxnSpPr>
      <xdr:spPr>
        <a:xfrm flipV="1">
          <a:off x="14401800" y="651446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15452</xdr:rowOff>
    </xdr:from>
    <xdr:to>
      <xdr:col>68</xdr:col>
      <xdr:colOff>152400</xdr:colOff>
      <xdr:row>38</xdr:row>
      <xdr:rowOff>37571</xdr:rowOff>
    </xdr:to>
    <xdr:cxnSp macro="">
      <xdr:nvCxnSpPr>
        <xdr:cNvPr id="390" name="直線コネクタ 389"/>
        <xdr:cNvCxnSpPr/>
      </xdr:nvCxnSpPr>
      <xdr:spPr>
        <a:xfrm flipV="1">
          <a:off x="13512800" y="6530552"/>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111972</xdr:rowOff>
    </xdr:from>
    <xdr:to>
      <xdr:col>81</xdr:col>
      <xdr:colOff>95250</xdr:colOff>
      <xdr:row>38</xdr:row>
      <xdr:rowOff>42121</xdr:rowOff>
    </xdr:to>
    <xdr:sp macro="" textlink="">
      <xdr:nvSpPr>
        <xdr:cNvPr id="400" name="楕円 399"/>
        <xdr:cNvSpPr/>
      </xdr:nvSpPr>
      <xdr:spPr>
        <a:xfrm>
          <a:off x="16967200" y="64556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84049</xdr:rowOff>
    </xdr:from>
    <xdr:ext cx="762000" cy="259045"/>
    <xdr:sp macro="" textlink="">
      <xdr:nvSpPr>
        <xdr:cNvPr id="401" name="公債費負担の状況該当値テキスト"/>
        <xdr:cNvSpPr txBox="1"/>
      </xdr:nvSpPr>
      <xdr:spPr>
        <a:xfrm>
          <a:off x="17106900" y="642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109961</xdr:rowOff>
    </xdr:from>
    <xdr:to>
      <xdr:col>77</xdr:col>
      <xdr:colOff>95250</xdr:colOff>
      <xdr:row>38</xdr:row>
      <xdr:rowOff>40111</xdr:rowOff>
    </xdr:to>
    <xdr:sp macro="" textlink="">
      <xdr:nvSpPr>
        <xdr:cNvPr id="402" name="楕円 401"/>
        <xdr:cNvSpPr/>
      </xdr:nvSpPr>
      <xdr:spPr>
        <a:xfrm>
          <a:off x="16129000" y="645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24888</xdr:rowOff>
    </xdr:from>
    <xdr:ext cx="736600" cy="259045"/>
    <xdr:sp macro="" textlink="">
      <xdr:nvSpPr>
        <xdr:cNvPr id="403" name="テキスト ボックス 402"/>
        <xdr:cNvSpPr txBox="1"/>
      </xdr:nvSpPr>
      <xdr:spPr>
        <a:xfrm>
          <a:off x="15798800" y="653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120015</xdr:rowOff>
    </xdr:from>
    <xdr:to>
      <xdr:col>73</xdr:col>
      <xdr:colOff>44450</xdr:colOff>
      <xdr:row>38</xdr:row>
      <xdr:rowOff>50165</xdr:rowOff>
    </xdr:to>
    <xdr:sp macro="" textlink="">
      <xdr:nvSpPr>
        <xdr:cNvPr id="404" name="楕円 403"/>
        <xdr:cNvSpPr/>
      </xdr:nvSpPr>
      <xdr:spPr>
        <a:xfrm>
          <a:off x="15240000" y="646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34942</xdr:rowOff>
    </xdr:from>
    <xdr:ext cx="762000" cy="259045"/>
    <xdr:sp macro="" textlink="">
      <xdr:nvSpPr>
        <xdr:cNvPr id="405" name="テキスト ボックス 404"/>
        <xdr:cNvSpPr txBox="1"/>
      </xdr:nvSpPr>
      <xdr:spPr>
        <a:xfrm>
          <a:off x="14909800" y="655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136102</xdr:rowOff>
    </xdr:from>
    <xdr:to>
      <xdr:col>68</xdr:col>
      <xdr:colOff>203200</xdr:colOff>
      <xdr:row>38</xdr:row>
      <xdr:rowOff>66252</xdr:rowOff>
    </xdr:to>
    <xdr:sp macro="" textlink="">
      <xdr:nvSpPr>
        <xdr:cNvPr id="406" name="楕円 405"/>
        <xdr:cNvSpPr/>
      </xdr:nvSpPr>
      <xdr:spPr>
        <a:xfrm>
          <a:off x="14351000" y="647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51029</xdr:rowOff>
    </xdr:from>
    <xdr:ext cx="762000" cy="259045"/>
    <xdr:sp macro="" textlink="">
      <xdr:nvSpPr>
        <xdr:cNvPr id="407" name="テキスト ボックス 406"/>
        <xdr:cNvSpPr txBox="1"/>
      </xdr:nvSpPr>
      <xdr:spPr>
        <a:xfrm>
          <a:off x="14020800" y="656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158221</xdr:rowOff>
    </xdr:from>
    <xdr:to>
      <xdr:col>64</xdr:col>
      <xdr:colOff>152400</xdr:colOff>
      <xdr:row>38</xdr:row>
      <xdr:rowOff>88371</xdr:rowOff>
    </xdr:to>
    <xdr:sp macro="" textlink="">
      <xdr:nvSpPr>
        <xdr:cNvPr id="408" name="楕円 407"/>
        <xdr:cNvSpPr/>
      </xdr:nvSpPr>
      <xdr:spPr>
        <a:xfrm>
          <a:off x="13462000" y="650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73148</xdr:rowOff>
    </xdr:from>
    <xdr:ext cx="762000" cy="259045"/>
    <xdr:sp macro="" textlink="">
      <xdr:nvSpPr>
        <xdr:cNvPr id="409" name="テキスト ボックス 408"/>
        <xdr:cNvSpPr txBox="1"/>
      </xdr:nvSpPr>
      <xdr:spPr>
        <a:xfrm>
          <a:off x="13131800" y="658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年度は、充当可能基金の増</a:t>
          </a:r>
          <a:r>
            <a:rPr kumimoji="1" lang="en-US" altLang="ja-JP" sz="1300">
              <a:latin typeface="ＭＳ Ｐゴシック" panose="020B0600070205080204" pitchFamily="50" charset="-128"/>
              <a:ea typeface="ＭＳ Ｐゴシック" panose="020B0600070205080204" pitchFamily="50" charset="-128"/>
            </a:rPr>
            <a:t>269,743</a:t>
          </a:r>
          <a:r>
            <a:rPr kumimoji="1" lang="ja-JP" altLang="en-US" sz="1300">
              <a:latin typeface="ＭＳ Ｐゴシック" panose="020B0600070205080204" pitchFamily="50" charset="-128"/>
              <a:ea typeface="ＭＳ Ｐゴシック" panose="020B0600070205080204" pitchFamily="50" charset="-128"/>
            </a:rPr>
            <a:t>千円に加え、地方債現在高の減</a:t>
          </a:r>
          <a:r>
            <a:rPr kumimoji="1" lang="en-US" altLang="ja-JP" sz="1300">
              <a:latin typeface="ＭＳ Ｐゴシック" panose="020B0600070205080204" pitchFamily="50" charset="-128"/>
              <a:ea typeface="ＭＳ Ｐゴシック" panose="020B0600070205080204" pitchFamily="50" charset="-128"/>
            </a:rPr>
            <a:t>1,038,892</a:t>
          </a:r>
          <a:r>
            <a:rPr kumimoji="1" lang="ja-JP" altLang="en-US" sz="1300">
              <a:latin typeface="ＭＳ Ｐゴシック" panose="020B0600070205080204" pitchFamily="50" charset="-128"/>
              <a:ea typeface="ＭＳ Ｐゴシック" panose="020B0600070205080204" pitchFamily="50" charset="-128"/>
            </a:rPr>
            <a:t>千円、基準財政需要額算入見込額の増</a:t>
          </a:r>
          <a:r>
            <a:rPr kumimoji="1" lang="en-US" altLang="ja-JP" sz="1300">
              <a:latin typeface="ＭＳ Ｐゴシック" panose="020B0600070205080204" pitchFamily="50" charset="-128"/>
              <a:ea typeface="ＭＳ Ｐゴシック" panose="020B0600070205080204" pitchFamily="50" charset="-128"/>
            </a:rPr>
            <a:t>392,896</a:t>
          </a:r>
          <a:r>
            <a:rPr kumimoji="1" lang="ja-JP" altLang="en-US" sz="1300">
              <a:latin typeface="ＭＳ Ｐゴシック" panose="020B0600070205080204" pitchFamily="50" charset="-128"/>
              <a:ea typeface="ＭＳ Ｐゴシック" panose="020B0600070205080204" pitchFamily="50" charset="-128"/>
            </a:rPr>
            <a:t>千円などによって</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ポイント改善となり</a:t>
          </a:r>
          <a:r>
            <a:rPr kumimoji="1" lang="en-US" altLang="ja-JP" sz="1300">
              <a:latin typeface="ＭＳ Ｐゴシック" panose="020B0600070205080204" pitchFamily="50" charset="-128"/>
              <a:ea typeface="ＭＳ Ｐゴシック" panose="020B0600070205080204" pitchFamily="50" charset="-128"/>
            </a:rPr>
            <a:t>18.9</a:t>
          </a:r>
          <a:r>
            <a:rPr kumimoji="1" lang="ja-JP" altLang="en-US" sz="1300">
              <a:latin typeface="ＭＳ Ｐゴシック" panose="020B0600070205080204" pitchFamily="50" charset="-128"/>
              <a:ea typeface="ＭＳ Ｐゴシック" panose="020B0600070205080204" pitchFamily="50" charset="-128"/>
            </a:rPr>
            <a:t>％となった。類似団体平均値と比べると</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ポイント差まで差が縮まり、一定の財政健全化となった。</a:t>
          </a:r>
        </a:p>
        <a:p>
          <a:r>
            <a:rPr kumimoji="1" lang="ja-JP" altLang="en-US" sz="1300">
              <a:latin typeface="ＭＳ Ｐゴシック" panose="020B0600070205080204" pitchFamily="50" charset="-128"/>
              <a:ea typeface="ＭＳ Ｐゴシック" panose="020B0600070205080204" pitchFamily="50" charset="-128"/>
            </a:rPr>
            <a:t>　今後も新発債の抑制、有利債に限定した地方債借入、基金の温存など、中長期を見据えた財政運営に努める。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52282</xdr:rowOff>
    </xdr:from>
    <xdr:to>
      <xdr:col>81</xdr:col>
      <xdr:colOff>44450</xdr:colOff>
      <xdr:row>18</xdr:row>
      <xdr:rowOff>33937</xdr:rowOff>
    </xdr:to>
    <xdr:cxnSp macro="">
      <xdr:nvCxnSpPr>
        <xdr:cNvPr id="443" name="直線コネクタ 442"/>
        <xdr:cNvCxnSpPr/>
      </xdr:nvCxnSpPr>
      <xdr:spPr>
        <a:xfrm flipV="1">
          <a:off x="16179800" y="2624032"/>
          <a:ext cx="838200" cy="49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33937</xdr:rowOff>
    </xdr:from>
    <xdr:to>
      <xdr:col>77</xdr:col>
      <xdr:colOff>44450</xdr:colOff>
      <xdr:row>18</xdr:row>
      <xdr:rowOff>165312</xdr:rowOff>
    </xdr:to>
    <xdr:cxnSp macro="">
      <xdr:nvCxnSpPr>
        <xdr:cNvPr id="446" name="直線コネクタ 445"/>
        <xdr:cNvCxnSpPr/>
      </xdr:nvCxnSpPr>
      <xdr:spPr>
        <a:xfrm flipV="1">
          <a:off x="15290800" y="3120037"/>
          <a:ext cx="889000" cy="13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165312</xdr:rowOff>
    </xdr:from>
    <xdr:to>
      <xdr:col>72</xdr:col>
      <xdr:colOff>203200</xdr:colOff>
      <xdr:row>20</xdr:row>
      <xdr:rowOff>15452</xdr:rowOff>
    </xdr:to>
    <xdr:cxnSp macro="">
      <xdr:nvCxnSpPr>
        <xdr:cNvPr id="449" name="直線コネクタ 448"/>
        <xdr:cNvCxnSpPr/>
      </xdr:nvCxnSpPr>
      <xdr:spPr>
        <a:xfrm flipV="1">
          <a:off x="14401800" y="3251412"/>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15452</xdr:rowOff>
    </xdr:from>
    <xdr:to>
      <xdr:col>68</xdr:col>
      <xdr:colOff>152400</xdr:colOff>
      <xdr:row>21</xdr:row>
      <xdr:rowOff>122837</xdr:rowOff>
    </xdr:to>
    <xdr:cxnSp macro="">
      <xdr:nvCxnSpPr>
        <xdr:cNvPr id="452" name="直線コネクタ 451"/>
        <xdr:cNvCxnSpPr/>
      </xdr:nvCxnSpPr>
      <xdr:spPr>
        <a:xfrm flipV="1">
          <a:off x="13512800" y="3444452"/>
          <a:ext cx="889000" cy="27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1482</xdr:rowOff>
    </xdr:from>
    <xdr:to>
      <xdr:col>81</xdr:col>
      <xdr:colOff>95250</xdr:colOff>
      <xdr:row>15</xdr:row>
      <xdr:rowOff>103082</xdr:rowOff>
    </xdr:to>
    <xdr:sp macro="" textlink="">
      <xdr:nvSpPr>
        <xdr:cNvPr id="462" name="楕円 461"/>
        <xdr:cNvSpPr/>
      </xdr:nvSpPr>
      <xdr:spPr>
        <a:xfrm>
          <a:off x="16967200" y="257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145009</xdr:rowOff>
    </xdr:from>
    <xdr:ext cx="762000" cy="259045"/>
    <xdr:sp macro="" textlink="">
      <xdr:nvSpPr>
        <xdr:cNvPr id="463" name="将来負担の状況該当値テキスト"/>
        <xdr:cNvSpPr txBox="1"/>
      </xdr:nvSpPr>
      <xdr:spPr>
        <a:xfrm>
          <a:off x="17106900" y="254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154587</xdr:rowOff>
    </xdr:from>
    <xdr:to>
      <xdr:col>77</xdr:col>
      <xdr:colOff>95250</xdr:colOff>
      <xdr:row>18</xdr:row>
      <xdr:rowOff>84737</xdr:rowOff>
    </xdr:to>
    <xdr:sp macro="" textlink="">
      <xdr:nvSpPr>
        <xdr:cNvPr id="464" name="楕円 463"/>
        <xdr:cNvSpPr/>
      </xdr:nvSpPr>
      <xdr:spPr>
        <a:xfrm>
          <a:off x="16129000" y="306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69514</xdr:rowOff>
    </xdr:from>
    <xdr:ext cx="736600" cy="259045"/>
    <xdr:sp macro="" textlink="">
      <xdr:nvSpPr>
        <xdr:cNvPr id="465" name="テキスト ボックス 464"/>
        <xdr:cNvSpPr txBox="1"/>
      </xdr:nvSpPr>
      <xdr:spPr>
        <a:xfrm>
          <a:off x="15798800" y="3155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114512</xdr:rowOff>
    </xdr:from>
    <xdr:to>
      <xdr:col>73</xdr:col>
      <xdr:colOff>44450</xdr:colOff>
      <xdr:row>19</xdr:row>
      <xdr:rowOff>44662</xdr:rowOff>
    </xdr:to>
    <xdr:sp macro="" textlink="">
      <xdr:nvSpPr>
        <xdr:cNvPr id="466" name="楕円 465"/>
        <xdr:cNvSpPr/>
      </xdr:nvSpPr>
      <xdr:spPr>
        <a:xfrm>
          <a:off x="15240000" y="320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29439</xdr:rowOff>
    </xdr:from>
    <xdr:ext cx="762000" cy="259045"/>
    <xdr:sp macro="" textlink="">
      <xdr:nvSpPr>
        <xdr:cNvPr id="467" name="テキスト ボックス 466"/>
        <xdr:cNvSpPr txBox="1"/>
      </xdr:nvSpPr>
      <xdr:spPr>
        <a:xfrm>
          <a:off x="14909800" y="328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136102</xdr:rowOff>
    </xdr:from>
    <xdr:to>
      <xdr:col>68</xdr:col>
      <xdr:colOff>203200</xdr:colOff>
      <xdr:row>20</xdr:row>
      <xdr:rowOff>66252</xdr:rowOff>
    </xdr:to>
    <xdr:sp macro="" textlink="">
      <xdr:nvSpPr>
        <xdr:cNvPr id="468" name="楕円 467"/>
        <xdr:cNvSpPr/>
      </xdr:nvSpPr>
      <xdr:spPr>
        <a:xfrm>
          <a:off x="14351000" y="339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51029</xdr:rowOff>
    </xdr:from>
    <xdr:ext cx="762000" cy="259045"/>
    <xdr:sp macro="" textlink="">
      <xdr:nvSpPr>
        <xdr:cNvPr id="469" name="テキスト ボックス 468"/>
        <xdr:cNvSpPr txBox="1"/>
      </xdr:nvSpPr>
      <xdr:spPr>
        <a:xfrm>
          <a:off x="14020800" y="348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72037</xdr:rowOff>
    </xdr:from>
    <xdr:to>
      <xdr:col>64</xdr:col>
      <xdr:colOff>152400</xdr:colOff>
      <xdr:row>22</xdr:row>
      <xdr:rowOff>2187</xdr:rowOff>
    </xdr:to>
    <xdr:sp macro="" textlink="">
      <xdr:nvSpPr>
        <xdr:cNvPr id="470" name="楕円 469"/>
        <xdr:cNvSpPr/>
      </xdr:nvSpPr>
      <xdr:spPr>
        <a:xfrm>
          <a:off x="13462000" y="367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158414</xdr:rowOff>
    </xdr:from>
    <xdr:ext cx="762000" cy="259045"/>
    <xdr:sp macro="" textlink="">
      <xdr:nvSpPr>
        <xdr:cNvPr id="471" name="テキスト ボックス 470"/>
        <xdr:cNvSpPr txBox="1"/>
      </xdr:nvSpPr>
      <xdr:spPr>
        <a:xfrm>
          <a:off x="13131800" y="3758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高知県土佐清水市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11,591
11,458
265.42
10,443,426
10,166,980
241,337
5,652,126
12,265,277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16.2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人件費が高水準にあるのは、市内</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つの保育所の全てが公立であること、また、消防署も広域設置ではなく単独運営していることにより、類似団体に比べ職員数が多いことに起因する。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年度は、人事院勧告による増（前年度から</a:t>
          </a:r>
          <a:r>
            <a:rPr kumimoji="1" lang="en-US" altLang="ja-JP" sz="1300">
              <a:latin typeface="ＭＳ Ｐゴシック" panose="020B0600070205080204" pitchFamily="50" charset="-128"/>
              <a:ea typeface="ＭＳ Ｐゴシック" panose="020B0600070205080204" pitchFamily="50" charset="-128"/>
            </a:rPr>
            <a:t>42,334</a:t>
          </a:r>
          <a:r>
            <a:rPr kumimoji="1" lang="ja-JP" altLang="en-US" sz="1300">
              <a:latin typeface="ＭＳ Ｐゴシック" panose="020B0600070205080204" pitchFamily="50" charset="-128"/>
              <a:ea typeface="ＭＳ Ｐゴシック" panose="020B0600070205080204" pitchFamily="50" charset="-128"/>
            </a:rPr>
            <a:t>千円増加）があったが、普通交付税の増額等により、分母となる歳入経常一般財源が増額により経常収支比率は前年度から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94996</xdr:rowOff>
    </xdr:from>
    <xdr:to>
      <xdr:col>24</xdr:col>
      <xdr:colOff>25400</xdr:colOff>
      <xdr:row>38</xdr:row>
      <xdr:rowOff>104140</xdr:rowOff>
    </xdr:to>
    <xdr:cxnSp macro="">
      <xdr:nvCxnSpPr>
        <xdr:cNvPr id="64" name="直線コネクタ 63"/>
        <xdr:cNvCxnSpPr/>
      </xdr:nvCxnSpPr>
      <xdr:spPr>
        <a:xfrm flipV="1">
          <a:off x="3987800" y="66100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38</xdr:row>
      <xdr:rowOff>104140</xdr:rowOff>
    </xdr:to>
    <xdr:cxnSp macro="">
      <xdr:nvCxnSpPr>
        <xdr:cNvPr id="67" name="直線コネクタ 66"/>
        <xdr:cNvCxnSpPr/>
      </xdr:nvCxnSpPr>
      <xdr:spPr>
        <a:xfrm>
          <a:off x="3098800" y="6573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40132</xdr:rowOff>
    </xdr:from>
    <xdr:to>
      <xdr:col>15</xdr:col>
      <xdr:colOff>98425</xdr:colOff>
      <xdr:row>38</xdr:row>
      <xdr:rowOff>58420</xdr:rowOff>
    </xdr:to>
    <xdr:cxnSp macro="">
      <xdr:nvCxnSpPr>
        <xdr:cNvPr id="70" name="直線コネクタ 69"/>
        <xdr:cNvCxnSpPr/>
      </xdr:nvCxnSpPr>
      <xdr:spPr>
        <a:xfrm>
          <a:off x="2209800" y="65552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40132</xdr:rowOff>
    </xdr:from>
    <xdr:to>
      <xdr:col>11</xdr:col>
      <xdr:colOff>9525</xdr:colOff>
      <xdr:row>38</xdr:row>
      <xdr:rowOff>168148</xdr:rowOff>
    </xdr:to>
    <xdr:cxnSp macro="">
      <xdr:nvCxnSpPr>
        <xdr:cNvPr id="73" name="直線コネクタ 72"/>
        <xdr:cNvCxnSpPr/>
      </xdr:nvCxnSpPr>
      <xdr:spPr>
        <a:xfrm flipV="1">
          <a:off x="1320800" y="655523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44196</xdr:rowOff>
    </xdr:from>
    <xdr:to>
      <xdr:col>24</xdr:col>
      <xdr:colOff>76200</xdr:colOff>
      <xdr:row>38</xdr:row>
      <xdr:rowOff>145796</xdr:rowOff>
    </xdr:to>
    <xdr:sp macro="" textlink="">
      <xdr:nvSpPr>
        <xdr:cNvPr id="83" name="楕円 82"/>
        <xdr:cNvSpPr/>
      </xdr:nvSpPr>
      <xdr:spPr>
        <a:xfrm>
          <a:off x="47752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16273</xdr:rowOff>
    </xdr:from>
    <xdr:ext cx="762000" cy="259045"/>
    <xdr:sp macro="" textlink="">
      <xdr:nvSpPr>
        <xdr:cNvPr id="84" name="人件費該当値テキスト"/>
        <xdr:cNvSpPr txBox="1"/>
      </xdr:nvSpPr>
      <xdr:spPr>
        <a:xfrm>
          <a:off x="49149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53340</xdr:rowOff>
    </xdr:from>
    <xdr:to>
      <xdr:col>20</xdr:col>
      <xdr:colOff>38100</xdr:colOff>
      <xdr:row>38</xdr:row>
      <xdr:rowOff>154940</xdr:rowOff>
    </xdr:to>
    <xdr:sp macro="" textlink="">
      <xdr:nvSpPr>
        <xdr:cNvPr id="85" name="楕円 84"/>
        <xdr:cNvSpPr/>
      </xdr:nvSpPr>
      <xdr:spPr>
        <a:xfrm>
          <a:off x="3937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139717</xdr:rowOff>
    </xdr:from>
    <xdr:ext cx="736600" cy="259045"/>
    <xdr:sp macro="" textlink="">
      <xdr:nvSpPr>
        <xdr:cNvPr id="86" name="テキスト ボックス 85"/>
        <xdr:cNvSpPr txBox="1"/>
      </xdr:nvSpPr>
      <xdr:spPr>
        <a:xfrm>
          <a:off x="3606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7" name="楕円 86"/>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88" name="テキスト ボックス 87"/>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160782</xdr:rowOff>
    </xdr:from>
    <xdr:to>
      <xdr:col>11</xdr:col>
      <xdr:colOff>60325</xdr:colOff>
      <xdr:row>38</xdr:row>
      <xdr:rowOff>90932</xdr:rowOff>
    </xdr:to>
    <xdr:sp macro="" textlink="">
      <xdr:nvSpPr>
        <xdr:cNvPr id="89" name="楕円 88"/>
        <xdr:cNvSpPr/>
      </xdr:nvSpPr>
      <xdr:spPr>
        <a:xfrm>
          <a:off x="2159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75709</xdr:rowOff>
    </xdr:from>
    <xdr:ext cx="762000" cy="259045"/>
    <xdr:sp macro="" textlink="">
      <xdr:nvSpPr>
        <xdr:cNvPr id="90" name="テキスト ボックス 89"/>
        <xdr:cNvSpPr txBox="1"/>
      </xdr:nvSpPr>
      <xdr:spPr>
        <a:xfrm>
          <a:off x="1828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117348</xdr:rowOff>
    </xdr:from>
    <xdr:to>
      <xdr:col>6</xdr:col>
      <xdr:colOff>171450</xdr:colOff>
      <xdr:row>39</xdr:row>
      <xdr:rowOff>47498</xdr:rowOff>
    </xdr:to>
    <xdr:sp macro="" textlink="">
      <xdr:nvSpPr>
        <xdr:cNvPr id="91" name="楕円 90"/>
        <xdr:cNvSpPr/>
      </xdr:nvSpPr>
      <xdr:spPr>
        <a:xfrm>
          <a:off x="1270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32275</xdr:rowOff>
    </xdr:from>
    <xdr:ext cx="762000" cy="259045"/>
    <xdr:sp macro="" textlink="">
      <xdr:nvSpPr>
        <xdr:cNvPr id="92" name="テキスト ボックス 91"/>
        <xdr:cNvSpPr txBox="1"/>
      </xdr:nvSpPr>
      <xdr:spPr>
        <a:xfrm>
          <a:off x="9398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物価高騰により委託先の人件費や光熱水費等が上昇しており、衛生センター運転管理委託業務の増</a:t>
          </a:r>
          <a:r>
            <a:rPr kumimoji="1" lang="en-US" altLang="ja-JP" sz="1200">
              <a:latin typeface="ＭＳ Ｐゴシック" panose="020B0600070205080204" pitchFamily="50" charset="-128"/>
              <a:ea typeface="ＭＳ Ｐゴシック" panose="020B0600070205080204" pitchFamily="50" charset="-128"/>
            </a:rPr>
            <a:t>6,482</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R6</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128,782</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R5</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122,300</a:t>
          </a:r>
          <a:r>
            <a:rPr kumimoji="1" lang="ja-JP" altLang="en-US" sz="1200">
              <a:latin typeface="ＭＳ Ｐゴシック" panose="020B0600070205080204" pitchFamily="50" charset="-128"/>
              <a:ea typeface="ＭＳ Ｐゴシック" panose="020B0600070205080204" pitchFamily="50" charset="-128"/>
            </a:rPr>
            <a:t>千円）やごみ収集委託業務</a:t>
          </a:r>
          <a:r>
            <a:rPr kumimoji="1" lang="en-US" altLang="ja-JP" sz="1200">
              <a:latin typeface="ＭＳ Ｐゴシック" panose="020B0600070205080204" pitchFamily="50" charset="-128"/>
              <a:ea typeface="ＭＳ Ｐゴシック" panose="020B0600070205080204" pitchFamily="50" charset="-128"/>
            </a:rPr>
            <a:t>5,212</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R6</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113,984</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R5</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108,772</a:t>
          </a:r>
          <a:r>
            <a:rPr kumimoji="1" lang="ja-JP" altLang="en-US" sz="1200">
              <a:latin typeface="ＭＳ Ｐゴシック" panose="020B0600070205080204" pitchFamily="50" charset="-128"/>
              <a:ea typeface="ＭＳ Ｐゴシック" panose="020B0600070205080204" pitchFamily="50" charset="-128"/>
            </a:rPr>
            <a:t>千円）等、全事業で全体的に増額となった。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物件費の経常経費充当一般財源は</a:t>
          </a:r>
          <a:r>
            <a:rPr kumimoji="1" lang="en-US" altLang="ja-JP" sz="1200">
              <a:latin typeface="ＭＳ Ｐゴシック" panose="020B0600070205080204" pitchFamily="50" charset="-128"/>
              <a:ea typeface="ＭＳ Ｐゴシック" panose="020B0600070205080204" pitchFamily="50" charset="-128"/>
            </a:rPr>
            <a:t>411,569</a:t>
          </a:r>
          <a:r>
            <a:rPr kumimoji="1" lang="ja-JP" altLang="en-US" sz="1200">
              <a:latin typeface="ＭＳ Ｐゴシック" panose="020B0600070205080204" pitchFamily="50" charset="-128"/>
              <a:ea typeface="ＭＳ Ｐゴシック" panose="020B0600070205080204" pitchFamily="50" charset="-128"/>
            </a:rPr>
            <a:t>千円となり、対前年度から</a:t>
          </a:r>
          <a:r>
            <a:rPr kumimoji="1" lang="en-US" altLang="ja-JP" sz="1200">
              <a:latin typeface="ＭＳ Ｐゴシック" panose="020B0600070205080204" pitchFamily="50" charset="-128"/>
              <a:ea typeface="ＭＳ Ｐゴシック" panose="020B0600070205080204" pitchFamily="50" charset="-128"/>
            </a:rPr>
            <a:t>138,717</a:t>
          </a:r>
          <a:r>
            <a:rPr kumimoji="1" lang="ja-JP" altLang="en-US" sz="1200">
              <a:latin typeface="ＭＳ Ｐゴシック" panose="020B0600070205080204" pitchFamily="50" charset="-128"/>
              <a:ea typeface="ＭＳ Ｐゴシック" panose="020B0600070205080204" pitchFamily="50" charset="-128"/>
            </a:rPr>
            <a:t>千円の増額なったため、ポイントは</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ポイントの増加となった。</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165100</xdr:rowOff>
    </xdr:from>
    <xdr:to>
      <xdr:col>82</xdr:col>
      <xdr:colOff>107950</xdr:colOff>
      <xdr:row>13</xdr:row>
      <xdr:rowOff>161290</xdr:rowOff>
    </xdr:to>
    <xdr:cxnSp macro="">
      <xdr:nvCxnSpPr>
        <xdr:cNvPr id="125" name="直線コネクタ 124"/>
        <xdr:cNvCxnSpPr/>
      </xdr:nvCxnSpPr>
      <xdr:spPr>
        <a:xfrm>
          <a:off x="15671800" y="222250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165100</xdr:rowOff>
    </xdr:from>
    <xdr:to>
      <xdr:col>78</xdr:col>
      <xdr:colOff>69850</xdr:colOff>
      <xdr:row>13</xdr:row>
      <xdr:rowOff>168910</xdr:rowOff>
    </xdr:to>
    <xdr:cxnSp macro="">
      <xdr:nvCxnSpPr>
        <xdr:cNvPr id="128" name="直線コネクタ 127"/>
        <xdr:cNvCxnSpPr/>
      </xdr:nvCxnSpPr>
      <xdr:spPr>
        <a:xfrm flipV="1">
          <a:off x="14782800" y="22225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138430</xdr:rowOff>
    </xdr:from>
    <xdr:to>
      <xdr:col>73</xdr:col>
      <xdr:colOff>180975</xdr:colOff>
      <xdr:row>13</xdr:row>
      <xdr:rowOff>168910</xdr:rowOff>
    </xdr:to>
    <xdr:cxnSp macro="">
      <xdr:nvCxnSpPr>
        <xdr:cNvPr id="131" name="直線コネクタ 130"/>
        <xdr:cNvCxnSpPr/>
      </xdr:nvCxnSpPr>
      <xdr:spPr>
        <a:xfrm>
          <a:off x="13893800" y="2367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138430</xdr:rowOff>
    </xdr:from>
    <xdr:to>
      <xdr:col>69</xdr:col>
      <xdr:colOff>92075</xdr:colOff>
      <xdr:row>13</xdr:row>
      <xdr:rowOff>161290</xdr:rowOff>
    </xdr:to>
    <xdr:cxnSp macro="">
      <xdr:nvCxnSpPr>
        <xdr:cNvPr id="134" name="直線コネクタ 133"/>
        <xdr:cNvCxnSpPr/>
      </xdr:nvCxnSpPr>
      <xdr:spPr>
        <a:xfrm flipV="1">
          <a:off x="13004800" y="2367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110490</xdr:rowOff>
    </xdr:from>
    <xdr:to>
      <xdr:col>82</xdr:col>
      <xdr:colOff>158750</xdr:colOff>
      <xdr:row>14</xdr:row>
      <xdr:rowOff>40640</xdr:rowOff>
    </xdr:to>
    <xdr:sp macro="" textlink="">
      <xdr:nvSpPr>
        <xdr:cNvPr id="144" name="楕円 143"/>
        <xdr:cNvSpPr/>
      </xdr:nvSpPr>
      <xdr:spPr>
        <a:xfrm>
          <a:off x="164592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19067</xdr:rowOff>
    </xdr:from>
    <xdr:ext cx="762000" cy="259045"/>
    <xdr:sp macro="" textlink="">
      <xdr:nvSpPr>
        <xdr:cNvPr id="145" name="物件費該当値テキスト"/>
        <xdr:cNvSpPr txBox="1"/>
      </xdr:nvSpPr>
      <xdr:spPr>
        <a:xfrm>
          <a:off x="16598900" y="2247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114300</xdr:rowOff>
    </xdr:from>
    <xdr:to>
      <xdr:col>78</xdr:col>
      <xdr:colOff>120650</xdr:colOff>
      <xdr:row>13</xdr:row>
      <xdr:rowOff>44450</xdr:rowOff>
    </xdr:to>
    <xdr:sp macro="" textlink="">
      <xdr:nvSpPr>
        <xdr:cNvPr id="146" name="楕円 145"/>
        <xdr:cNvSpPr/>
      </xdr:nvSpPr>
      <xdr:spPr>
        <a:xfrm>
          <a:off x="15621000" y="21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54627</xdr:rowOff>
    </xdr:from>
    <xdr:ext cx="736600" cy="259045"/>
    <xdr:sp macro="" textlink="">
      <xdr:nvSpPr>
        <xdr:cNvPr id="147" name="テキスト ボックス 146"/>
        <xdr:cNvSpPr txBox="1"/>
      </xdr:nvSpPr>
      <xdr:spPr>
        <a:xfrm>
          <a:off x="15290800" y="19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118110</xdr:rowOff>
    </xdr:from>
    <xdr:to>
      <xdr:col>74</xdr:col>
      <xdr:colOff>31750</xdr:colOff>
      <xdr:row>14</xdr:row>
      <xdr:rowOff>48260</xdr:rowOff>
    </xdr:to>
    <xdr:sp macro="" textlink="">
      <xdr:nvSpPr>
        <xdr:cNvPr id="148" name="楕円 147"/>
        <xdr:cNvSpPr/>
      </xdr:nvSpPr>
      <xdr:spPr>
        <a:xfrm>
          <a:off x="14732000" y="23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58437</xdr:rowOff>
    </xdr:from>
    <xdr:ext cx="762000" cy="259045"/>
    <xdr:sp macro="" textlink="">
      <xdr:nvSpPr>
        <xdr:cNvPr id="149" name="テキスト ボックス 148"/>
        <xdr:cNvSpPr txBox="1"/>
      </xdr:nvSpPr>
      <xdr:spPr>
        <a:xfrm>
          <a:off x="14401800" y="211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87630</xdr:rowOff>
    </xdr:from>
    <xdr:to>
      <xdr:col>69</xdr:col>
      <xdr:colOff>142875</xdr:colOff>
      <xdr:row>14</xdr:row>
      <xdr:rowOff>17780</xdr:rowOff>
    </xdr:to>
    <xdr:sp macro="" textlink="">
      <xdr:nvSpPr>
        <xdr:cNvPr id="150" name="楕円 149"/>
        <xdr:cNvSpPr/>
      </xdr:nvSpPr>
      <xdr:spPr>
        <a:xfrm>
          <a:off x="13843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27957</xdr:rowOff>
    </xdr:from>
    <xdr:ext cx="762000" cy="259045"/>
    <xdr:sp macro="" textlink="">
      <xdr:nvSpPr>
        <xdr:cNvPr id="151" name="テキスト ボックス 150"/>
        <xdr:cNvSpPr txBox="1"/>
      </xdr:nvSpPr>
      <xdr:spPr>
        <a:xfrm>
          <a:off x="13512800" y="20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110490</xdr:rowOff>
    </xdr:from>
    <xdr:to>
      <xdr:col>65</xdr:col>
      <xdr:colOff>53975</xdr:colOff>
      <xdr:row>14</xdr:row>
      <xdr:rowOff>40640</xdr:rowOff>
    </xdr:to>
    <xdr:sp macro="" textlink="">
      <xdr:nvSpPr>
        <xdr:cNvPr id="152" name="楕円 151"/>
        <xdr:cNvSpPr/>
      </xdr:nvSpPr>
      <xdr:spPr>
        <a:xfrm>
          <a:off x="12954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50817</xdr:rowOff>
    </xdr:from>
    <xdr:ext cx="762000" cy="259045"/>
    <xdr:sp macro="" textlink="">
      <xdr:nvSpPr>
        <xdr:cNvPr id="153" name="テキスト ボックス 152"/>
        <xdr:cNvSpPr txBox="1"/>
      </xdr:nvSpPr>
      <xdr:spPr>
        <a:xfrm>
          <a:off x="12623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年度は、老人保護措置委託料の増や障害者自立支援給付費の増があり、扶助費もの経常経費充当一般財源は</a:t>
          </a:r>
          <a:r>
            <a:rPr kumimoji="1" lang="en-US" altLang="ja-JP" sz="1300">
              <a:latin typeface="ＭＳ Ｐゴシック" panose="020B0600070205080204" pitchFamily="50" charset="-128"/>
              <a:ea typeface="ＭＳ Ｐゴシック" panose="020B0600070205080204" pitchFamily="50" charset="-128"/>
            </a:rPr>
            <a:t>12,284</a:t>
          </a:r>
          <a:r>
            <a:rPr kumimoji="1" lang="ja-JP" altLang="en-US" sz="1300">
              <a:latin typeface="ＭＳ Ｐゴシック" panose="020B0600070205080204" pitchFamily="50" charset="-128"/>
              <a:ea typeface="ＭＳ Ｐゴシック" panose="020B0600070205080204" pitchFamily="50" charset="-128"/>
            </a:rPr>
            <a:t>千円の増額となった。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普通交付税の増額により分母が増額したため、歳出の増額はあったものの比率は前年度と同様の</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72572</xdr:rowOff>
    </xdr:from>
    <xdr:to>
      <xdr:col>24</xdr:col>
      <xdr:colOff>25400</xdr:colOff>
      <xdr:row>54</xdr:row>
      <xdr:rowOff>72572</xdr:rowOff>
    </xdr:to>
    <xdr:cxnSp macro="">
      <xdr:nvCxnSpPr>
        <xdr:cNvPr id="188" name="直線コネクタ 187"/>
        <xdr:cNvCxnSpPr/>
      </xdr:nvCxnSpPr>
      <xdr:spPr>
        <a:xfrm>
          <a:off x="3987800" y="93308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72572</xdr:rowOff>
    </xdr:from>
    <xdr:to>
      <xdr:col>19</xdr:col>
      <xdr:colOff>187325</xdr:colOff>
      <xdr:row>54</xdr:row>
      <xdr:rowOff>72572</xdr:rowOff>
    </xdr:to>
    <xdr:cxnSp macro="">
      <xdr:nvCxnSpPr>
        <xdr:cNvPr id="191" name="直線コネクタ 190"/>
        <xdr:cNvCxnSpPr/>
      </xdr:nvCxnSpPr>
      <xdr:spPr>
        <a:xfrm>
          <a:off x="3098800" y="9330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72572</xdr:rowOff>
    </xdr:from>
    <xdr:to>
      <xdr:col>15</xdr:col>
      <xdr:colOff>98425</xdr:colOff>
      <xdr:row>54</xdr:row>
      <xdr:rowOff>94343</xdr:rowOff>
    </xdr:to>
    <xdr:cxnSp macro="">
      <xdr:nvCxnSpPr>
        <xdr:cNvPr id="194" name="直線コネクタ 193"/>
        <xdr:cNvCxnSpPr/>
      </xdr:nvCxnSpPr>
      <xdr:spPr>
        <a:xfrm flipV="1">
          <a:off x="2209800" y="93308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54</xdr:row>
      <xdr:rowOff>137885</xdr:rowOff>
    </xdr:to>
    <xdr:cxnSp macro="">
      <xdr:nvCxnSpPr>
        <xdr:cNvPr id="197" name="直線コネクタ 196"/>
        <xdr:cNvCxnSpPr/>
      </xdr:nvCxnSpPr>
      <xdr:spPr>
        <a:xfrm flipV="1">
          <a:off x="1320800" y="93526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21772</xdr:rowOff>
    </xdr:from>
    <xdr:to>
      <xdr:col>24</xdr:col>
      <xdr:colOff>76200</xdr:colOff>
      <xdr:row>54</xdr:row>
      <xdr:rowOff>123372</xdr:rowOff>
    </xdr:to>
    <xdr:sp macro="" textlink="">
      <xdr:nvSpPr>
        <xdr:cNvPr id="207" name="楕円 206"/>
        <xdr:cNvSpPr/>
      </xdr:nvSpPr>
      <xdr:spPr>
        <a:xfrm>
          <a:off x="47752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38299</xdr:rowOff>
    </xdr:from>
    <xdr:ext cx="762000" cy="259045"/>
    <xdr:sp macro="" textlink="">
      <xdr:nvSpPr>
        <xdr:cNvPr id="208" name="扶助費該当値テキスト"/>
        <xdr:cNvSpPr txBox="1"/>
      </xdr:nvSpPr>
      <xdr:spPr>
        <a:xfrm>
          <a:off x="49149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21772</xdr:rowOff>
    </xdr:from>
    <xdr:to>
      <xdr:col>20</xdr:col>
      <xdr:colOff>38100</xdr:colOff>
      <xdr:row>54</xdr:row>
      <xdr:rowOff>123372</xdr:rowOff>
    </xdr:to>
    <xdr:sp macro="" textlink="">
      <xdr:nvSpPr>
        <xdr:cNvPr id="209" name="楕円 208"/>
        <xdr:cNvSpPr/>
      </xdr:nvSpPr>
      <xdr:spPr>
        <a:xfrm>
          <a:off x="3937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133549</xdr:rowOff>
    </xdr:from>
    <xdr:ext cx="736600" cy="259045"/>
    <xdr:sp macro="" textlink="">
      <xdr:nvSpPr>
        <xdr:cNvPr id="210" name="テキスト ボックス 209"/>
        <xdr:cNvSpPr txBox="1"/>
      </xdr:nvSpPr>
      <xdr:spPr>
        <a:xfrm>
          <a:off x="3606800" y="904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21772</xdr:rowOff>
    </xdr:from>
    <xdr:to>
      <xdr:col>15</xdr:col>
      <xdr:colOff>149225</xdr:colOff>
      <xdr:row>54</xdr:row>
      <xdr:rowOff>123372</xdr:rowOff>
    </xdr:to>
    <xdr:sp macro="" textlink="">
      <xdr:nvSpPr>
        <xdr:cNvPr id="211" name="楕円 210"/>
        <xdr:cNvSpPr/>
      </xdr:nvSpPr>
      <xdr:spPr>
        <a:xfrm>
          <a:off x="3048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133549</xdr:rowOff>
    </xdr:from>
    <xdr:ext cx="762000" cy="259045"/>
    <xdr:sp macro="" textlink="">
      <xdr:nvSpPr>
        <xdr:cNvPr id="212" name="テキスト ボックス 211"/>
        <xdr:cNvSpPr txBox="1"/>
      </xdr:nvSpPr>
      <xdr:spPr>
        <a:xfrm>
          <a:off x="2717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3" name="楕円 212"/>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14" name="テキスト ボックス 213"/>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87085</xdr:rowOff>
    </xdr:from>
    <xdr:to>
      <xdr:col>6</xdr:col>
      <xdr:colOff>171450</xdr:colOff>
      <xdr:row>55</xdr:row>
      <xdr:rowOff>17235</xdr:rowOff>
    </xdr:to>
    <xdr:sp macro="" textlink="">
      <xdr:nvSpPr>
        <xdr:cNvPr id="215" name="楕円 214"/>
        <xdr:cNvSpPr/>
      </xdr:nvSpPr>
      <xdr:spPr>
        <a:xfrm>
          <a:off x="1270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27412</xdr:rowOff>
    </xdr:from>
    <xdr:ext cx="762000" cy="259045"/>
    <xdr:sp macro="" textlink="">
      <xdr:nvSpPr>
        <xdr:cNvPr id="216" name="テキスト ボックス 215"/>
        <xdr:cNvSpPr txBox="1"/>
      </xdr:nvSpPr>
      <xdr:spPr>
        <a:xfrm>
          <a:off x="939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繰出金については、国保繰出金が対前年度から</a:t>
          </a:r>
          <a:r>
            <a:rPr kumimoji="1" lang="en-US" altLang="ja-JP" sz="1300">
              <a:latin typeface="ＭＳ Ｐゴシック" panose="020B0600070205080204" pitchFamily="50" charset="-128"/>
              <a:ea typeface="ＭＳ Ｐゴシック" panose="020B0600070205080204" pitchFamily="50" charset="-128"/>
            </a:rPr>
            <a:t>23,193</a:t>
          </a:r>
          <a:r>
            <a:rPr kumimoji="1" lang="ja-JP" altLang="en-US" sz="1300">
              <a:latin typeface="ＭＳ Ｐゴシック" panose="020B0600070205080204" pitchFamily="50" charset="-128"/>
              <a:ea typeface="ＭＳ Ｐゴシック" panose="020B0600070205080204" pitchFamily="50" charset="-128"/>
            </a:rPr>
            <a:t>千円の減額となったが、しおさい会計への繰出金の増</a:t>
          </a:r>
          <a:r>
            <a:rPr kumimoji="1" lang="en-US" altLang="ja-JP" sz="1300">
              <a:latin typeface="ＭＳ Ｐゴシック" panose="020B0600070205080204" pitchFamily="50" charset="-128"/>
              <a:ea typeface="ＭＳ Ｐゴシック" panose="020B0600070205080204" pitchFamily="50" charset="-128"/>
            </a:rPr>
            <a:t>41,590</a:t>
          </a:r>
          <a:r>
            <a:rPr kumimoji="1" lang="ja-JP" altLang="en-US" sz="1300">
              <a:latin typeface="ＭＳ Ｐゴシック" panose="020B0600070205080204" pitchFamily="50" charset="-128"/>
              <a:ea typeface="ＭＳ Ｐゴシック" panose="020B0600070205080204" pitchFamily="50" charset="-128"/>
            </a:rPr>
            <a:t>千円の増や後期高齢者医療繰出金が医療給付費負担金や人件費等事務費の増によって前年度から＋</a:t>
          </a:r>
          <a:r>
            <a:rPr kumimoji="1" lang="en-US" altLang="ja-JP" sz="1300">
              <a:latin typeface="ＭＳ Ｐゴシック" panose="020B0600070205080204" pitchFamily="50" charset="-128"/>
              <a:ea typeface="ＭＳ Ｐゴシック" panose="020B0600070205080204" pitchFamily="50" charset="-128"/>
            </a:rPr>
            <a:t>16,286</a:t>
          </a:r>
          <a:r>
            <a:rPr kumimoji="1" lang="ja-JP" altLang="en-US" sz="1300">
              <a:latin typeface="ＭＳ Ｐゴシック" panose="020B0600070205080204" pitchFamily="50" charset="-128"/>
              <a:ea typeface="ＭＳ Ｐゴシック" panose="020B0600070205080204" pitchFamily="50" charset="-128"/>
            </a:rPr>
            <a:t>千円となった。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普通交付税の増額により分母が増額したため、歳出の増額はあったものの比率は前年度から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ポイント減少となった。</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58</xdr:row>
      <xdr:rowOff>114300</xdr:rowOff>
    </xdr:to>
    <xdr:cxnSp macro="">
      <xdr:nvCxnSpPr>
        <xdr:cNvPr id="249" name="直線コネクタ 248"/>
        <xdr:cNvCxnSpPr/>
      </xdr:nvCxnSpPr>
      <xdr:spPr>
        <a:xfrm flipV="1">
          <a:off x="15671800" y="10033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38100</xdr:rowOff>
    </xdr:from>
    <xdr:to>
      <xdr:col>78</xdr:col>
      <xdr:colOff>69850</xdr:colOff>
      <xdr:row>58</xdr:row>
      <xdr:rowOff>114300</xdr:rowOff>
    </xdr:to>
    <xdr:cxnSp macro="">
      <xdr:nvCxnSpPr>
        <xdr:cNvPr id="252" name="直線コネクタ 251"/>
        <xdr:cNvCxnSpPr/>
      </xdr:nvCxnSpPr>
      <xdr:spPr>
        <a:xfrm>
          <a:off x="14782800" y="9982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38100</xdr:rowOff>
    </xdr:from>
    <xdr:to>
      <xdr:col>73</xdr:col>
      <xdr:colOff>180975</xdr:colOff>
      <xdr:row>58</xdr:row>
      <xdr:rowOff>63500</xdr:rowOff>
    </xdr:to>
    <xdr:cxnSp macro="">
      <xdr:nvCxnSpPr>
        <xdr:cNvPr id="255" name="直線コネクタ 254"/>
        <xdr:cNvCxnSpPr/>
      </xdr:nvCxnSpPr>
      <xdr:spPr>
        <a:xfrm flipV="1">
          <a:off x="13893800" y="9982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63500</xdr:rowOff>
    </xdr:from>
    <xdr:to>
      <xdr:col>69</xdr:col>
      <xdr:colOff>92075</xdr:colOff>
      <xdr:row>58</xdr:row>
      <xdr:rowOff>101600</xdr:rowOff>
    </xdr:to>
    <xdr:cxnSp macro="">
      <xdr:nvCxnSpPr>
        <xdr:cNvPr id="258" name="直線コネクタ 257"/>
        <xdr:cNvCxnSpPr/>
      </xdr:nvCxnSpPr>
      <xdr:spPr>
        <a:xfrm flipV="1">
          <a:off x="13004800" y="10007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68" name="楕円 267"/>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10177</xdr:rowOff>
    </xdr:from>
    <xdr:ext cx="762000" cy="259045"/>
    <xdr:sp macro="" textlink="">
      <xdr:nvSpPr>
        <xdr:cNvPr id="269" name="その他該当値テキスト"/>
        <xdr:cNvSpPr txBox="1"/>
      </xdr:nvSpPr>
      <xdr:spPr>
        <a:xfrm>
          <a:off x="16598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63500</xdr:rowOff>
    </xdr:from>
    <xdr:to>
      <xdr:col>78</xdr:col>
      <xdr:colOff>120650</xdr:colOff>
      <xdr:row>58</xdr:row>
      <xdr:rowOff>165100</xdr:rowOff>
    </xdr:to>
    <xdr:sp macro="" textlink="">
      <xdr:nvSpPr>
        <xdr:cNvPr id="270" name="楕円 269"/>
        <xdr:cNvSpPr/>
      </xdr:nvSpPr>
      <xdr:spPr>
        <a:xfrm>
          <a:off x="15621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71" name="テキスト ボックス 270"/>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158750</xdr:rowOff>
    </xdr:from>
    <xdr:to>
      <xdr:col>74</xdr:col>
      <xdr:colOff>31750</xdr:colOff>
      <xdr:row>58</xdr:row>
      <xdr:rowOff>88900</xdr:rowOff>
    </xdr:to>
    <xdr:sp macro="" textlink="">
      <xdr:nvSpPr>
        <xdr:cNvPr id="272" name="楕円 271"/>
        <xdr:cNvSpPr/>
      </xdr:nvSpPr>
      <xdr:spPr>
        <a:xfrm>
          <a:off x="14732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99077</xdr:rowOff>
    </xdr:from>
    <xdr:ext cx="762000" cy="259045"/>
    <xdr:sp macro="" textlink="">
      <xdr:nvSpPr>
        <xdr:cNvPr id="273" name="テキスト ボックス 272"/>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xdr:rowOff>
    </xdr:from>
    <xdr:to>
      <xdr:col>69</xdr:col>
      <xdr:colOff>142875</xdr:colOff>
      <xdr:row>58</xdr:row>
      <xdr:rowOff>114300</xdr:rowOff>
    </xdr:to>
    <xdr:sp macro="" textlink="">
      <xdr:nvSpPr>
        <xdr:cNvPr id="274" name="楕円 273"/>
        <xdr:cNvSpPr/>
      </xdr:nvSpPr>
      <xdr:spPr>
        <a:xfrm>
          <a:off x="13843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99077</xdr:rowOff>
    </xdr:from>
    <xdr:ext cx="762000" cy="259045"/>
    <xdr:sp macro="" textlink="">
      <xdr:nvSpPr>
        <xdr:cNvPr id="275" name="テキスト ボックス 274"/>
        <xdr:cNvSpPr txBox="1"/>
      </xdr:nvSpPr>
      <xdr:spPr>
        <a:xfrm>
          <a:off x="13512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76" name="楕円 275"/>
        <xdr:cNvSpPr/>
      </xdr:nvSpPr>
      <xdr:spPr>
        <a:xfrm>
          <a:off x="12954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137177</xdr:rowOff>
    </xdr:from>
    <xdr:ext cx="762000" cy="259045"/>
    <xdr:sp macro="" textlink="">
      <xdr:nvSpPr>
        <xdr:cNvPr id="277" name="テキスト ボックス 276"/>
        <xdr:cNvSpPr txBox="1"/>
      </xdr:nvSpPr>
      <xdr:spPr>
        <a:xfrm>
          <a:off x="12623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令和６年度の補助費等の経常経費充当一般財源は</a:t>
          </a:r>
          <a:r>
            <a:rPr kumimoji="1" lang="en-US" altLang="ja-JP" sz="1300">
              <a:latin typeface="ＭＳ Ｐゴシック" panose="020B0600070205080204" pitchFamily="50" charset="-128"/>
              <a:ea typeface="ＭＳ Ｐゴシック" panose="020B0600070205080204" pitchFamily="50" charset="-128"/>
            </a:rPr>
            <a:t>271,202</a:t>
          </a:r>
          <a:r>
            <a:rPr kumimoji="1" lang="ja-JP" altLang="en-US" sz="1300">
              <a:latin typeface="ＭＳ Ｐゴシック" panose="020B0600070205080204" pitchFamily="50" charset="-128"/>
              <a:ea typeface="ＭＳ Ｐゴシック" panose="020B0600070205080204" pitchFamily="50" charset="-128"/>
            </a:rPr>
            <a:t>千円となり、対前年度比</a:t>
          </a:r>
          <a:r>
            <a:rPr kumimoji="1" lang="en-US" altLang="ja-JP" sz="1300">
              <a:latin typeface="ＭＳ Ｐゴシック" panose="020B0600070205080204" pitchFamily="50" charset="-128"/>
              <a:ea typeface="ＭＳ Ｐゴシック" panose="020B0600070205080204" pitchFamily="50" charset="-128"/>
            </a:rPr>
            <a:t>68,703</a:t>
          </a:r>
          <a:r>
            <a:rPr kumimoji="1" lang="ja-JP" altLang="en-US" sz="1300">
              <a:latin typeface="ＭＳ Ｐゴシック" panose="020B0600070205080204" pitchFamily="50" charset="-128"/>
              <a:ea typeface="ＭＳ Ｐゴシック" panose="020B0600070205080204" pitchFamily="50" charset="-128"/>
            </a:rPr>
            <a:t>千円の減となった。幡多広域市町村圏事務組合負担金▲</a:t>
          </a:r>
          <a:r>
            <a:rPr kumimoji="1" lang="en-US" altLang="ja-JP" sz="1300">
              <a:latin typeface="ＭＳ Ｐゴシック" panose="020B0600070205080204" pitchFamily="50" charset="-128"/>
              <a:ea typeface="ＭＳ Ｐゴシック" panose="020B0600070205080204" pitchFamily="50" charset="-128"/>
            </a:rPr>
            <a:t>33,445</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219,211</a:t>
          </a:r>
          <a:r>
            <a:rPr kumimoji="1" lang="ja-JP" altLang="en-US" sz="1300">
              <a:latin typeface="ＭＳ Ｐゴシック" panose="020B0600070205080204" pitchFamily="50" charset="-128"/>
              <a:ea typeface="ＭＳ Ｐゴシック" panose="020B0600070205080204" pitchFamily="50" charset="-128"/>
            </a:rPr>
            <a:t>千円　</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252,656</a:t>
          </a:r>
          <a:r>
            <a:rPr kumimoji="1" lang="ja-JP" altLang="en-US" sz="1300">
              <a:latin typeface="ＭＳ Ｐゴシック" panose="020B0600070205080204" pitchFamily="50" charset="-128"/>
              <a:ea typeface="ＭＳ Ｐゴシック" panose="020B0600070205080204" pitchFamily="50" charset="-128"/>
            </a:rPr>
            <a:t>千円）、地域電子通貨事業▲</a:t>
          </a:r>
          <a:r>
            <a:rPr kumimoji="1" lang="en-US" altLang="ja-JP" sz="1300">
              <a:latin typeface="ＭＳ Ｐゴシック" panose="020B0600070205080204" pitchFamily="50" charset="-128"/>
              <a:ea typeface="ＭＳ Ｐゴシック" panose="020B0600070205080204" pitchFamily="50" charset="-128"/>
            </a:rPr>
            <a:t>59,407</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49,592</a:t>
          </a:r>
          <a:r>
            <a:rPr kumimoji="1" lang="ja-JP" altLang="en-US" sz="1300">
              <a:latin typeface="ＭＳ Ｐゴシック" panose="020B0600070205080204" pitchFamily="50" charset="-128"/>
              <a:ea typeface="ＭＳ Ｐゴシック" panose="020B0600070205080204" pitchFamily="50" charset="-128"/>
            </a:rPr>
            <a:t>千円　</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108,999</a:t>
          </a:r>
          <a:r>
            <a:rPr kumimoji="1" lang="ja-JP" altLang="en-US" sz="1300">
              <a:latin typeface="ＭＳ Ｐゴシック" panose="020B0600070205080204" pitchFamily="50" charset="-128"/>
              <a:ea typeface="ＭＳ Ｐゴシック" panose="020B0600070205080204" pitchFamily="50" charset="-128"/>
            </a:rPr>
            <a:t>千円）、等の事業により減となった。これらにより、経常経費充当一般財源は対前年度から</a:t>
          </a:r>
          <a:r>
            <a:rPr kumimoji="1" lang="en-US" altLang="ja-JP" sz="1300">
              <a:latin typeface="ＭＳ Ｐゴシック" panose="020B0600070205080204" pitchFamily="50" charset="-128"/>
              <a:ea typeface="ＭＳ Ｐゴシック" panose="020B0600070205080204" pitchFamily="50" charset="-128"/>
            </a:rPr>
            <a:t>68,703</a:t>
          </a:r>
          <a:r>
            <a:rPr kumimoji="1" lang="ja-JP" altLang="en-US" sz="1300">
              <a:latin typeface="ＭＳ Ｐゴシック" panose="020B0600070205080204" pitchFamily="50" charset="-128"/>
              <a:ea typeface="ＭＳ Ｐゴシック" panose="020B0600070205080204" pitchFamily="50" charset="-128"/>
            </a:rPr>
            <a:t>千円の減となり経常収支比率は前年度から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117856</xdr:rowOff>
    </xdr:from>
    <xdr:to>
      <xdr:col>82</xdr:col>
      <xdr:colOff>107950</xdr:colOff>
      <xdr:row>35</xdr:row>
      <xdr:rowOff>10414</xdr:rowOff>
    </xdr:to>
    <xdr:cxnSp macro="">
      <xdr:nvCxnSpPr>
        <xdr:cNvPr id="307" name="直線コネクタ 306"/>
        <xdr:cNvCxnSpPr/>
      </xdr:nvCxnSpPr>
      <xdr:spPr>
        <a:xfrm flipV="1">
          <a:off x="15671800" y="594715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10414</xdr:rowOff>
    </xdr:from>
    <xdr:to>
      <xdr:col>78</xdr:col>
      <xdr:colOff>69850</xdr:colOff>
      <xdr:row>35</xdr:row>
      <xdr:rowOff>56134</xdr:rowOff>
    </xdr:to>
    <xdr:cxnSp macro="">
      <xdr:nvCxnSpPr>
        <xdr:cNvPr id="310" name="直線コネクタ 309"/>
        <xdr:cNvCxnSpPr/>
      </xdr:nvCxnSpPr>
      <xdr:spPr>
        <a:xfrm flipV="1">
          <a:off x="14782800" y="60111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14986</xdr:rowOff>
    </xdr:from>
    <xdr:to>
      <xdr:col>73</xdr:col>
      <xdr:colOff>180975</xdr:colOff>
      <xdr:row>35</xdr:row>
      <xdr:rowOff>56134</xdr:rowOff>
    </xdr:to>
    <xdr:cxnSp macro="">
      <xdr:nvCxnSpPr>
        <xdr:cNvPr id="313" name="直線コネクタ 312"/>
        <xdr:cNvCxnSpPr/>
      </xdr:nvCxnSpPr>
      <xdr:spPr>
        <a:xfrm>
          <a:off x="13893800" y="60157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14986</xdr:rowOff>
    </xdr:from>
    <xdr:to>
      <xdr:col>69</xdr:col>
      <xdr:colOff>92075</xdr:colOff>
      <xdr:row>35</xdr:row>
      <xdr:rowOff>37846</xdr:rowOff>
    </xdr:to>
    <xdr:cxnSp macro="">
      <xdr:nvCxnSpPr>
        <xdr:cNvPr id="316" name="直線コネクタ 315"/>
        <xdr:cNvCxnSpPr/>
      </xdr:nvCxnSpPr>
      <xdr:spPr>
        <a:xfrm flipV="1">
          <a:off x="13004800" y="60157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67056</xdr:rowOff>
    </xdr:from>
    <xdr:to>
      <xdr:col>82</xdr:col>
      <xdr:colOff>158750</xdr:colOff>
      <xdr:row>34</xdr:row>
      <xdr:rowOff>168656</xdr:rowOff>
    </xdr:to>
    <xdr:sp macro="" textlink="">
      <xdr:nvSpPr>
        <xdr:cNvPr id="326" name="楕円 325"/>
        <xdr:cNvSpPr/>
      </xdr:nvSpPr>
      <xdr:spPr>
        <a:xfrm>
          <a:off x="164592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147083</xdr:rowOff>
    </xdr:from>
    <xdr:ext cx="762000" cy="259045"/>
    <xdr:sp macro="" textlink="">
      <xdr:nvSpPr>
        <xdr:cNvPr id="327" name="補助費等該当値テキスト"/>
        <xdr:cNvSpPr txBox="1"/>
      </xdr:nvSpPr>
      <xdr:spPr>
        <a:xfrm>
          <a:off x="16598900" y="5804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131064</xdr:rowOff>
    </xdr:from>
    <xdr:to>
      <xdr:col>78</xdr:col>
      <xdr:colOff>120650</xdr:colOff>
      <xdr:row>35</xdr:row>
      <xdr:rowOff>61214</xdr:rowOff>
    </xdr:to>
    <xdr:sp macro="" textlink="">
      <xdr:nvSpPr>
        <xdr:cNvPr id="328" name="楕円 327"/>
        <xdr:cNvSpPr/>
      </xdr:nvSpPr>
      <xdr:spPr>
        <a:xfrm>
          <a:off x="15621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71391</xdr:rowOff>
    </xdr:from>
    <xdr:ext cx="736600" cy="259045"/>
    <xdr:sp macro="" textlink="">
      <xdr:nvSpPr>
        <xdr:cNvPr id="329" name="テキスト ボックス 328"/>
        <xdr:cNvSpPr txBox="1"/>
      </xdr:nvSpPr>
      <xdr:spPr>
        <a:xfrm>
          <a:off x="15290800" y="5729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5334</xdr:rowOff>
    </xdr:from>
    <xdr:to>
      <xdr:col>74</xdr:col>
      <xdr:colOff>31750</xdr:colOff>
      <xdr:row>35</xdr:row>
      <xdr:rowOff>106934</xdr:rowOff>
    </xdr:to>
    <xdr:sp macro="" textlink="">
      <xdr:nvSpPr>
        <xdr:cNvPr id="330" name="楕円 329"/>
        <xdr:cNvSpPr/>
      </xdr:nvSpPr>
      <xdr:spPr>
        <a:xfrm>
          <a:off x="14732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31" name="テキスト ボックス 330"/>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135636</xdr:rowOff>
    </xdr:from>
    <xdr:to>
      <xdr:col>69</xdr:col>
      <xdr:colOff>142875</xdr:colOff>
      <xdr:row>35</xdr:row>
      <xdr:rowOff>65786</xdr:rowOff>
    </xdr:to>
    <xdr:sp macro="" textlink="">
      <xdr:nvSpPr>
        <xdr:cNvPr id="332" name="楕円 331"/>
        <xdr:cNvSpPr/>
      </xdr:nvSpPr>
      <xdr:spPr>
        <a:xfrm>
          <a:off x="13843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75963</xdr:rowOff>
    </xdr:from>
    <xdr:ext cx="762000" cy="259045"/>
    <xdr:sp macro="" textlink="">
      <xdr:nvSpPr>
        <xdr:cNvPr id="333" name="テキスト ボックス 332"/>
        <xdr:cNvSpPr txBox="1"/>
      </xdr:nvSpPr>
      <xdr:spPr>
        <a:xfrm>
          <a:off x="13512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158496</xdr:rowOff>
    </xdr:from>
    <xdr:to>
      <xdr:col>65</xdr:col>
      <xdr:colOff>53975</xdr:colOff>
      <xdr:row>35</xdr:row>
      <xdr:rowOff>88646</xdr:rowOff>
    </xdr:to>
    <xdr:sp macro="" textlink="">
      <xdr:nvSpPr>
        <xdr:cNvPr id="334" name="楕円 333"/>
        <xdr:cNvSpPr/>
      </xdr:nvSpPr>
      <xdr:spPr>
        <a:xfrm>
          <a:off x="12954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98823</xdr:rowOff>
    </xdr:from>
    <xdr:ext cx="762000" cy="259045"/>
    <xdr:sp macro="" textlink="">
      <xdr:nvSpPr>
        <xdr:cNvPr id="335" name="テキスト ボックス 334"/>
        <xdr:cNvSpPr txBox="1"/>
      </xdr:nvSpPr>
      <xdr:spPr>
        <a:xfrm>
          <a:off x="12623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新規発行の起債額より償還額の多い年度が続いていることにより、起債の償還が終了する事業が出始めてきたため、公債費の経常経費一般財源は対前年度から</a:t>
          </a:r>
          <a:r>
            <a:rPr kumimoji="1" lang="en-US" altLang="ja-JP" sz="1300">
              <a:latin typeface="ＭＳ Ｐゴシック" panose="020B0600070205080204" pitchFamily="50" charset="-128"/>
              <a:ea typeface="ＭＳ Ｐゴシック" panose="020B0600070205080204" pitchFamily="50" charset="-128"/>
            </a:rPr>
            <a:t>20,096</a:t>
          </a:r>
          <a:r>
            <a:rPr kumimoji="1" lang="ja-JP" altLang="en-US" sz="1300">
              <a:latin typeface="ＭＳ Ｐゴシック" panose="020B0600070205080204" pitchFamily="50" charset="-128"/>
              <a:ea typeface="ＭＳ Ｐゴシック" panose="020B0600070205080204" pitchFamily="50" charset="-128"/>
            </a:rPr>
            <a:t>千円の減額となった。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普通交付税の増額により分母が増額したことや歳出の減額により比率は前年度から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ポイントの改善となった。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31750</xdr:rowOff>
    </xdr:from>
    <xdr:to>
      <xdr:col>24</xdr:col>
      <xdr:colOff>25400</xdr:colOff>
      <xdr:row>76</xdr:row>
      <xdr:rowOff>58420</xdr:rowOff>
    </xdr:to>
    <xdr:cxnSp macro="">
      <xdr:nvCxnSpPr>
        <xdr:cNvPr id="367" name="直線コネクタ 366"/>
        <xdr:cNvCxnSpPr/>
      </xdr:nvCxnSpPr>
      <xdr:spPr>
        <a:xfrm flipV="1">
          <a:off x="3987800" y="130619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76</xdr:row>
      <xdr:rowOff>58420</xdr:rowOff>
    </xdr:to>
    <xdr:cxnSp macro="">
      <xdr:nvCxnSpPr>
        <xdr:cNvPr id="370" name="直線コネクタ 369"/>
        <xdr:cNvCxnSpPr/>
      </xdr:nvCxnSpPr>
      <xdr:spPr>
        <a:xfrm>
          <a:off x="3098800" y="13081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8889</xdr:rowOff>
    </xdr:from>
    <xdr:to>
      <xdr:col>15</xdr:col>
      <xdr:colOff>98425</xdr:colOff>
      <xdr:row>76</xdr:row>
      <xdr:rowOff>50800</xdr:rowOff>
    </xdr:to>
    <xdr:cxnSp macro="">
      <xdr:nvCxnSpPr>
        <xdr:cNvPr id="373" name="直線コネクタ 372"/>
        <xdr:cNvCxnSpPr/>
      </xdr:nvCxnSpPr>
      <xdr:spPr>
        <a:xfrm>
          <a:off x="2209800" y="130390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8889</xdr:rowOff>
    </xdr:from>
    <xdr:to>
      <xdr:col>11</xdr:col>
      <xdr:colOff>9525</xdr:colOff>
      <xdr:row>76</xdr:row>
      <xdr:rowOff>56514</xdr:rowOff>
    </xdr:to>
    <xdr:cxnSp macro="">
      <xdr:nvCxnSpPr>
        <xdr:cNvPr id="376" name="直線コネクタ 375"/>
        <xdr:cNvCxnSpPr/>
      </xdr:nvCxnSpPr>
      <xdr:spPr>
        <a:xfrm flipV="1">
          <a:off x="1320800" y="1303908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152400</xdr:rowOff>
    </xdr:from>
    <xdr:to>
      <xdr:col>24</xdr:col>
      <xdr:colOff>76200</xdr:colOff>
      <xdr:row>76</xdr:row>
      <xdr:rowOff>82550</xdr:rowOff>
    </xdr:to>
    <xdr:sp macro="" textlink="">
      <xdr:nvSpPr>
        <xdr:cNvPr id="386" name="楕円 385"/>
        <xdr:cNvSpPr/>
      </xdr:nvSpPr>
      <xdr:spPr>
        <a:xfrm>
          <a:off x="47752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124477</xdr:rowOff>
    </xdr:from>
    <xdr:ext cx="762000" cy="259045"/>
    <xdr:sp macro="" textlink="">
      <xdr:nvSpPr>
        <xdr:cNvPr id="387" name="公債費該当値テキスト"/>
        <xdr:cNvSpPr txBox="1"/>
      </xdr:nvSpPr>
      <xdr:spPr>
        <a:xfrm>
          <a:off x="49149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88" name="楕円 387"/>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89" name="テキスト ボックス 388"/>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390" name="楕円 389"/>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86377</xdr:rowOff>
    </xdr:from>
    <xdr:ext cx="762000" cy="259045"/>
    <xdr:sp macro="" textlink="">
      <xdr:nvSpPr>
        <xdr:cNvPr id="391" name="テキスト ボックス 390"/>
        <xdr:cNvSpPr txBox="1"/>
      </xdr:nvSpPr>
      <xdr:spPr>
        <a:xfrm>
          <a:off x="2717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129540</xdr:rowOff>
    </xdr:from>
    <xdr:to>
      <xdr:col>11</xdr:col>
      <xdr:colOff>60325</xdr:colOff>
      <xdr:row>76</xdr:row>
      <xdr:rowOff>59689</xdr:rowOff>
    </xdr:to>
    <xdr:sp macro="" textlink="">
      <xdr:nvSpPr>
        <xdr:cNvPr id="392" name="楕円 391"/>
        <xdr:cNvSpPr/>
      </xdr:nvSpPr>
      <xdr:spPr>
        <a:xfrm>
          <a:off x="2159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44466</xdr:rowOff>
    </xdr:from>
    <xdr:ext cx="762000" cy="259045"/>
    <xdr:sp macro="" textlink="">
      <xdr:nvSpPr>
        <xdr:cNvPr id="393" name="テキスト ボックス 392"/>
        <xdr:cNvSpPr txBox="1"/>
      </xdr:nvSpPr>
      <xdr:spPr>
        <a:xfrm>
          <a:off x="1828800" y="1307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5714</xdr:rowOff>
    </xdr:from>
    <xdr:to>
      <xdr:col>6</xdr:col>
      <xdr:colOff>171450</xdr:colOff>
      <xdr:row>76</xdr:row>
      <xdr:rowOff>107314</xdr:rowOff>
    </xdr:to>
    <xdr:sp macro="" textlink="">
      <xdr:nvSpPr>
        <xdr:cNvPr id="394" name="楕円 393"/>
        <xdr:cNvSpPr/>
      </xdr:nvSpPr>
      <xdr:spPr>
        <a:xfrm>
          <a:off x="1270000" y="130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92091</xdr:rowOff>
    </xdr:from>
    <xdr:ext cx="762000" cy="259045"/>
    <xdr:sp macro="" textlink="">
      <xdr:nvSpPr>
        <xdr:cNvPr id="395" name="テキスト ボックス 394"/>
        <xdr:cNvSpPr txBox="1"/>
      </xdr:nvSpPr>
      <xdr:spPr>
        <a:xfrm>
          <a:off x="939800" y="1312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人件費以外は類似団体平均を下回るものが多く、特に物件費、補助費等の低水準によって公債費以外の経常収支比率は類似団体平均を大きく下回っている。</a:t>
          </a:r>
        </a:p>
        <a:p>
          <a:r>
            <a:rPr kumimoji="1" lang="ja-JP" altLang="en-US" sz="1100">
              <a:latin typeface="ＭＳ Ｐゴシック" panose="020B0600070205080204" pitchFamily="50" charset="-128"/>
              <a:ea typeface="ＭＳ Ｐゴシック" panose="020B0600070205080204" pitchFamily="50" charset="-128"/>
            </a:rPr>
            <a:t>　公債費を含めると、類似団体平均とほぼ同水準まで比率が上がることに加え、公債費は今後はやや減少傾向で推移していく見込みである。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財政健全化となるよう施設管理の民営化及び組織機構改革の推進などにより人件費をはじめ経常的経費を抑制していくことが必要である。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78994</xdr:rowOff>
    </xdr:from>
    <xdr:to>
      <xdr:col>82</xdr:col>
      <xdr:colOff>107950</xdr:colOff>
      <xdr:row>73</xdr:row>
      <xdr:rowOff>97282</xdr:rowOff>
    </xdr:to>
    <xdr:cxnSp macro="">
      <xdr:nvCxnSpPr>
        <xdr:cNvPr id="426" name="直線コネクタ 425"/>
        <xdr:cNvCxnSpPr/>
      </xdr:nvCxnSpPr>
      <xdr:spPr>
        <a:xfrm>
          <a:off x="15671800" y="125948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78994</xdr:rowOff>
    </xdr:from>
    <xdr:to>
      <xdr:col>78</xdr:col>
      <xdr:colOff>69850</xdr:colOff>
      <xdr:row>73</xdr:row>
      <xdr:rowOff>156718</xdr:rowOff>
    </xdr:to>
    <xdr:cxnSp macro="">
      <xdr:nvCxnSpPr>
        <xdr:cNvPr id="429" name="直線コネクタ 428"/>
        <xdr:cNvCxnSpPr/>
      </xdr:nvCxnSpPr>
      <xdr:spPr>
        <a:xfrm flipV="1">
          <a:off x="14782800" y="1259484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97282</xdr:rowOff>
    </xdr:from>
    <xdr:to>
      <xdr:col>73</xdr:col>
      <xdr:colOff>180975</xdr:colOff>
      <xdr:row>73</xdr:row>
      <xdr:rowOff>156718</xdr:rowOff>
    </xdr:to>
    <xdr:cxnSp macro="">
      <xdr:nvCxnSpPr>
        <xdr:cNvPr id="432" name="直線コネクタ 431"/>
        <xdr:cNvCxnSpPr/>
      </xdr:nvCxnSpPr>
      <xdr:spPr>
        <a:xfrm>
          <a:off x="13893800" y="126131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97282</xdr:rowOff>
    </xdr:from>
    <xdr:to>
      <xdr:col>69</xdr:col>
      <xdr:colOff>92075</xdr:colOff>
      <xdr:row>74</xdr:row>
      <xdr:rowOff>122428</xdr:rowOff>
    </xdr:to>
    <xdr:cxnSp macro="">
      <xdr:nvCxnSpPr>
        <xdr:cNvPr id="435" name="直線コネクタ 434"/>
        <xdr:cNvCxnSpPr/>
      </xdr:nvCxnSpPr>
      <xdr:spPr>
        <a:xfrm flipV="1">
          <a:off x="13004800" y="12613132"/>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46482</xdr:rowOff>
    </xdr:from>
    <xdr:to>
      <xdr:col>82</xdr:col>
      <xdr:colOff>158750</xdr:colOff>
      <xdr:row>73</xdr:row>
      <xdr:rowOff>148082</xdr:rowOff>
    </xdr:to>
    <xdr:sp macro="" textlink="">
      <xdr:nvSpPr>
        <xdr:cNvPr id="445" name="楕円 444"/>
        <xdr:cNvSpPr/>
      </xdr:nvSpPr>
      <xdr:spPr>
        <a:xfrm>
          <a:off x="16459200" y="1256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63009</xdr:rowOff>
    </xdr:from>
    <xdr:ext cx="762000" cy="259045"/>
    <xdr:sp macro="" textlink="">
      <xdr:nvSpPr>
        <xdr:cNvPr id="446" name="公債費以外該当値テキスト"/>
        <xdr:cNvSpPr txBox="1"/>
      </xdr:nvSpPr>
      <xdr:spPr>
        <a:xfrm>
          <a:off x="16598900" y="1240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28194</xdr:rowOff>
    </xdr:from>
    <xdr:to>
      <xdr:col>78</xdr:col>
      <xdr:colOff>120650</xdr:colOff>
      <xdr:row>73</xdr:row>
      <xdr:rowOff>129794</xdr:rowOff>
    </xdr:to>
    <xdr:sp macro="" textlink="">
      <xdr:nvSpPr>
        <xdr:cNvPr id="447" name="楕円 446"/>
        <xdr:cNvSpPr/>
      </xdr:nvSpPr>
      <xdr:spPr>
        <a:xfrm>
          <a:off x="15621000" y="125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139971</xdr:rowOff>
    </xdr:from>
    <xdr:ext cx="736600" cy="259045"/>
    <xdr:sp macro="" textlink="">
      <xdr:nvSpPr>
        <xdr:cNvPr id="448" name="テキスト ボックス 447"/>
        <xdr:cNvSpPr txBox="1"/>
      </xdr:nvSpPr>
      <xdr:spPr>
        <a:xfrm>
          <a:off x="15290800" y="1231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105918</xdr:rowOff>
    </xdr:from>
    <xdr:to>
      <xdr:col>74</xdr:col>
      <xdr:colOff>31750</xdr:colOff>
      <xdr:row>74</xdr:row>
      <xdr:rowOff>36068</xdr:rowOff>
    </xdr:to>
    <xdr:sp macro="" textlink="">
      <xdr:nvSpPr>
        <xdr:cNvPr id="449" name="楕円 448"/>
        <xdr:cNvSpPr/>
      </xdr:nvSpPr>
      <xdr:spPr>
        <a:xfrm>
          <a:off x="14732000" y="1262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46245</xdr:rowOff>
    </xdr:from>
    <xdr:ext cx="762000" cy="259045"/>
    <xdr:sp macro="" textlink="">
      <xdr:nvSpPr>
        <xdr:cNvPr id="450" name="テキスト ボックス 449"/>
        <xdr:cNvSpPr txBox="1"/>
      </xdr:nvSpPr>
      <xdr:spPr>
        <a:xfrm>
          <a:off x="14401800" y="1239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46482</xdr:rowOff>
    </xdr:from>
    <xdr:to>
      <xdr:col>69</xdr:col>
      <xdr:colOff>142875</xdr:colOff>
      <xdr:row>73</xdr:row>
      <xdr:rowOff>148082</xdr:rowOff>
    </xdr:to>
    <xdr:sp macro="" textlink="">
      <xdr:nvSpPr>
        <xdr:cNvPr id="451" name="楕円 450"/>
        <xdr:cNvSpPr/>
      </xdr:nvSpPr>
      <xdr:spPr>
        <a:xfrm>
          <a:off x="13843000" y="1256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158259</xdr:rowOff>
    </xdr:from>
    <xdr:ext cx="762000" cy="259045"/>
    <xdr:sp macro="" textlink="">
      <xdr:nvSpPr>
        <xdr:cNvPr id="452" name="テキスト ボックス 451"/>
        <xdr:cNvSpPr txBox="1"/>
      </xdr:nvSpPr>
      <xdr:spPr>
        <a:xfrm>
          <a:off x="13512800" y="1233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71628</xdr:rowOff>
    </xdr:from>
    <xdr:to>
      <xdr:col>65</xdr:col>
      <xdr:colOff>53975</xdr:colOff>
      <xdr:row>75</xdr:row>
      <xdr:rowOff>1778</xdr:rowOff>
    </xdr:to>
    <xdr:sp macro="" textlink="">
      <xdr:nvSpPr>
        <xdr:cNvPr id="453" name="楕円 452"/>
        <xdr:cNvSpPr/>
      </xdr:nvSpPr>
      <xdr:spPr>
        <a:xfrm>
          <a:off x="129540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11955</xdr:rowOff>
    </xdr:from>
    <xdr:ext cx="762000" cy="259045"/>
    <xdr:sp macro="" textlink="">
      <xdr:nvSpPr>
        <xdr:cNvPr id="454" name="テキスト ボックス 453"/>
        <xdr:cNvSpPr txBox="1"/>
      </xdr:nvSpPr>
      <xdr:spPr>
        <a:xfrm>
          <a:off x="12623800" y="1252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高知県土佐清水市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143754</xdr:rowOff>
    </xdr:from>
    <xdr:to>
      <xdr:col>29</xdr:col>
      <xdr:colOff>127000</xdr:colOff>
      <xdr:row>15</xdr:row>
      <xdr:rowOff>69955</xdr:rowOff>
    </xdr:to>
    <xdr:cxnSp macro="">
      <xdr:nvCxnSpPr>
        <xdr:cNvPr id="54" name="直線コネクタ 53"/>
        <xdr:cNvCxnSpPr/>
      </xdr:nvCxnSpPr>
      <xdr:spPr bwMode="auto">
        <a:xfrm flipV="1">
          <a:off x="5003800" y="2591679"/>
          <a:ext cx="647700" cy="97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69955</xdr:rowOff>
    </xdr:from>
    <xdr:to>
      <xdr:col>26</xdr:col>
      <xdr:colOff>50800</xdr:colOff>
      <xdr:row>15</xdr:row>
      <xdr:rowOff>136944</xdr:rowOff>
    </xdr:to>
    <xdr:cxnSp macro="">
      <xdr:nvCxnSpPr>
        <xdr:cNvPr id="57" name="直線コネクタ 56"/>
        <xdr:cNvCxnSpPr/>
      </xdr:nvCxnSpPr>
      <xdr:spPr bwMode="auto">
        <a:xfrm flipV="1">
          <a:off x="4305300" y="2689330"/>
          <a:ext cx="698500" cy="66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136944</xdr:rowOff>
    </xdr:from>
    <xdr:to>
      <xdr:col>22</xdr:col>
      <xdr:colOff>114300</xdr:colOff>
      <xdr:row>16</xdr:row>
      <xdr:rowOff>12290</xdr:rowOff>
    </xdr:to>
    <xdr:cxnSp macro="">
      <xdr:nvCxnSpPr>
        <xdr:cNvPr id="60" name="直線コネクタ 59"/>
        <xdr:cNvCxnSpPr/>
      </xdr:nvCxnSpPr>
      <xdr:spPr bwMode="auto">
        <a:xfrm flipV="1">
          <a:off x="3606800" y="2756319"/>
          <a:ext cx="698500" cy="467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12290</xdr:rowOff>
    </xdr:from>
    <xdr:to>
      <xdr:col>18</xdr:col>
      <xdr:colOff>177800</xdr:colOff>
      <xdr:row>16</xdr:row>
      <xdr:rowOff>115094</xdr:rowOff>
    </xdr:to>
    <xdr:cxnSp macro="">
      <xdr:nvCxnSpPr>
        <xdr:cNvPr id="63" name="直線コネクタ 62"/>
        <xdr:cNvCxnSpPr/>
      </xdr:nvCxnSpPr>
      <xdr:spPr bwMode="auto">
        <a:xfrm flipV="1">
          <a:off x="2908300" y="2803115"/>
          <a:ext cx="698500" cy="102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92954</xdr:rowOff>
    </xdr:from>
    <xdr:to>
      <xdr:col>29</xdr:col>
      <xdr:colOff>177800</xdr:colOff>
      <xdr:row>15</xdr:row>
      <xdr:rowOff>23104</xdr:rowOff>
    </xdr:to>
    <xdr:sp macro="" textlink="">
      <xdr:nvSpPr>
        <xdr:cNvPr id="73" name="楕円 72"/>
        <xdr:cNvSpPr/>
      </xdr:nvSpPr>
      <xdr:spPr bwMode="auto">
        <a:xfrm>
          <a:off x="5600700" y="2540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109481</xdr:rowOff>
    </xdr:from>
    <xdr:ext cx="762000" cy="259045"/>
    <xdr:sp macro="" textlink="">
      <xdr:nvSpPr>
        <xdr:cNvPr id="74" name="人口1人当たり決算額の推移該当値テキスト130"/>
        <xdr:cNvSpPr txBox="1"/>
      </xdr:nvSpPr>
      <xdr:spPr>
        <a:xfrm>
          <a:off x="5740400" y="2385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19155</xdr:rowOff>
    </xdr:from>
    <xdr:to>
      <xdr:col>26</xdr:col>
      <xdr:colOff>101600</xdr:colOff>
      <xdr:row>15</xdr:row>
      <xdr:rowOff>120755</xdr:rowOff>
    </xdr:to>
    <xdr:sp macro="" textlink="">
      <xdr:nvSpPr>
        <xdr:cNvPr id="75" name="楕円 74"/>
        <xdr:cNvSpPr/>
      </xdr:nvSpPr>
      <xdr:spPr bwMode="auto">
        <a:xfrm>
          <a:off x="4953000" y="2638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130932</xdr:rowOff>
    </xdr:from>
    <xdr:ext cx="736600" cy="259045"/>
    <xdr:sp macro="" textlink="">
      <xdr:nvSpPr>
        <xdr:cNvPr id="76" name="テキスト ボックス 75"/>
        <xdr:cNvSpPr txBox="1"/>
      </xdr:nvSpPr>
      <xdr:spPr>
        <a:xfrm>
          <a:off x="4622800" y="2407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86144</xdr:rowOff>
    </xdr:from>
    <xdr:to>
      <xdr:col>22</xdr:col>
      <xdr:colOff>165100</xdr:colOff>
      <xdr:row>16</xdr:row>
      <xdr:rowOff>16294</xdr:rowOff>
    </xdr:to>
    <xdr:sp macro="" textlink="">
      <xdr:nvSpPr>
        <xdr:cNvPr id="77" name="楕円 76"/>
        <xdr:cNvSpPr/>
      </xdr:nvSpPr>
      <xdr:spPr bwMode="auto">
        <a:xfrm>
          <a:off x="4254500" y="2705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26471</xdr:rowOff>
    </xdr:from>
    <xdr:ext cx="762000" cy="259045"/>
    <xdr:sp macro="" textlink="">
      <xdr:nvSpPr>
        <xdr:cNvPr id="78" name="テキスト ボックス 77"/>
        <xdr:cNvSpPr txBox="1"/>
      </xdr:nvSpPr>
      <xdr:spPr>
        <a:xfrm>
          <a:off x="3924300" y="2474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132940</xdr:rowOff>
    </xdr:from>
    <xdr:to>
      <xdr:col>19</xdr:col>
      <xdr:colOff>38100</xdr:colOff>
      <xdr:row>16</xdr:row>
      <xdr:rowOff>63090</xdr:rowOff>
    </xdr:to>
    <xdr:sp macro="" textlink="">
      <xdr:nvSpPr>
        <xdr:cNvPr id="79" name="楕円 78"/>
        <xdr:cNvSpPr/>
      </xdr:nvSpPr>
      <xdr:spPr bwMode="auto">
        <a:xfrm>
          <a:off x="3556000" y="2752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73267</xdr:rowOff>
    </xdr:from>
    <xdr:ext cx="762000" cy="259045"/>
    <xdr:sp macro="" textlink="">
      <xdr:nvSpPr>
        <xdr:cNvPr id="80" name="テキスト ボックス 79"/>
        <xdr:cNvSpPr txBox="1"/>
      </xdr:nvSpPr>
      <xdr:spPr>
        <a:xfrm>
          <a:off x="3225800" y="252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64294</xdr:rowOff>
    </xdr:from>
    <xdr:to>
      <xdr:col>15</xdr:col>
      <xdr:colOff>101600</xdr:colOff>
      <xdr:row>16</xdr:row>
      <xdr:rowOff>165894</xdr:rowOff>
    </xdr:to>
    <xdr:sp macro="" textlink="">
      <xdr:nvSpPr>
        <xdr:cNvPr id="81" name="楕円 80"/>
        <xdr:cNvSpPr/>
      </xdr:nvSpPr>
      <xdr:spPr bwMode="auto">
        <a:xfrm>
          <a:off x="2857500" y="2855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4621</xdr:rowOff>
    </xdr:from>
    <xdr:ext cx="762000" cy="259045"/>
    <xdr:sp macro="" textlink="">
      <xdr:nvSpPr>
        <xdr:cNvPr id="82" name="テキスト ボックス 81"/>
        <xdr:cNvSpPr txBox="1"/>
      </xdr:nvSpPr>
      <xdr:spPr>
        <a:xfrm>
          <a:off x="2527300" y="262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281880</xdr:rowOff>
    </xdr:from>
    <xdr:to>
      <xdr:col>29</xdr:col>
      <xdr:colOff>127000</xdr:colOff>
      <xdr:row>37</xdr:row>
      <xdr:rowOff>286096</xdr:rowOff>
    </xdr:to>
    <xdr:cxnSp macro="">
      <xdr:nvCxnSpPr>
        <xdr:cNvPr id="118" name="直線コネクタ 117"/>
        <xdr:cNvCxnSpPr/>
      </xdr:nvCxnSpPr>
      <xdr:spPr bwMode="auto">
        <a:xfrm>
          <a:off x="5003800" y="7406580"/>
          <a:ext cx="647700" cy="4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317737</xdr:rowOff>
    </xdr:from>
    <xdr:ext cx="762000" cy="259045"/>
    <xdr:sp macro="" textlink="">
      <xdr:nvSpPr>
        <xdr:cNvPr id="119" name="人口1人当たり決算額の推移平均値テキスト445"/>
        <xdr:cNvSpPr txBox="1"/>
      </xdr:nvSpPr>
      <xdr:spPr>
        <a:xfrm>
          <a:off x="5740400" y="7442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281880</xdr:rowOff>
    </xdr:from>
    <xdr:to>
      <xdr:col>26</xdr:col>
      <xdr:colOff>50800</xdr:colOff>
      <xdr:row>37</xdr:row>
      <xdr:rowOff>282905</xdr:rowOff>
    </xdr:to>
    <xdr:cxnSp macro="">
      <xdr:nvCxnSpPr>
        <xdr:cNvPr id="121" name="直線コネクタ 120"/>
        <xdr:cNvCxnSpPr/>
      </xdr:nvCxnSpPr>
      <xdr:spPr bwMode="auto">
        <a:xfrm flipV="1">
          <a:off x="4305300" y="7406580"/>
          <a:ext cx="698500" cy="1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282905</xdr:rowOff>
    </xdr:from>
    <xdr:to>
      <xdr:col>22</xdr:col>
      <xdr:colOff>114300</xdr:colOff>
      <xdr:row>37</xdr:row>
      <xdr:rowOff>302564</xdr:rowOff>
    </xdr:to>
    <xdr:cxnSp macro="">
      <xdr:nvCxnSpPr>
        <xdr:cNvPr id="124" name="直線コネクタ 123"/>
        <xdr:cNvCxnSpPr/>
      </xdr:nvCxnSpPr>
      <xdr:spPr bwMode="auto">
        <a:xfrm flipV="1">
          <a:off x="3606800" y="7407605"/>
          <a:ext cx="698500" cy="19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287115</xdr:rowOff>
    </xdr:from>
    <xdr:to>
      <xdr:col>18</xdr:col>
      <xdr:colOff>177800</xdr:colOff>
      <xdr:row>37</xdr:row>
      <xdr:rowOff>302564</xdr:rowOff>
    </xdr:to>
    <xdr:cxnSp macro="">
      <xdr:nvCxnSpPr>
        <xdr:cNvPr id="127" name="直線コネクタ 126"/>
        <xdr:cNvCxnSpPr/>
      </xdr:nvCxnSpPr>
      <xdr:spPr bwMode="auto">
        <a:xfrm>
          <a:off x="2908300" y="7411815"/>
          <a:ext cx="698500" cy="15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235296</xdr:rowOff>
    </xdr:from>
    <xdr:to>
      <xdr:col>29</xdr:col>
      <xdr:colOff>177800</xdr:colOff>
      <xdr:row>37</xdr:row>
      <xdr:rowOff>336896</xdr:rowOff>
    </xdr:to>
    <xdr:sp macro="" textlink="">
      <xdr:nvSpPr>
        <xdr:cNvPr id="137" name="楕円 136"/>
        <xdr:cNvSpPr/>
      </xdr:nvSpPr>
      <xdr:spPr bwMode="auto">
        <a:xfrm>
          <a:off x="5600700" y="7359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80373</xdr:rowOff>
    </xdr:from>
    <xdr:ext cx="762000" cy="259045"/>
    <xdr:sp macro="" textlink="">
      <xdr:nvSpPr>
        <xdr:cNvPr id="138" name="人口1人当たり決算額の推移該当値テキスト445"/>
        <xdr:cNvSpPr txBox="1"/>
      </xdr:nvSpPr>
      <xdr:spPr>
        <a:xfrm>
          <a:off x="5740400" y="720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231080</xdr:rowOff>
    </xdr:from>
    <xdr:to>
      <xdr:col>26</xdr:col>
      <xdr:colOff>101600</xdr:colOff>
      <xdr:row>37</xdr:row>
      <xdr:rowOff>332680</xdr:rowOff>
    </xdr:to>
    <xdr:sp macro="" textlink="">
      <xdr:nvSpPr>
        <xdr:cNvPr id="139" name="楕円 138"/>
        <xdr:cNvSpPr/>
      </xdr:nvSpPr>
      <xdr:spPr bwMode="auto">
        <a:xfrm>
          <a:off x="4953000" y="7355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171407</xdr:rowOff>
    </xdr:from>
    <xdr:ext cx="736600" cy="259045"/>
    <xdr:sp macro="" textlink="">
      <xdr:nvSpPr>
        <xdr:cNvPr id="140" name="テキスト ボックス 139"/>
        <xdr:cNvSpPr txBox="1"/>
      </xdr:nvSpPr>
      <xdr:spPr>
        <a:xfrm>
          <a:off x="4622800" y="7124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232105</xdr:rowOff>
    </xdr:from>
    <xdr:to>
      <xdr:col>22</xdr:col>
      <xdr:colOff>165100</xdr:colOff>
      <xdr:row>37</xdr:row>
      <xdr:rowOff>333705</xdr:rowOff>
    </xdr:to>
    <xdr:sp macro="" textlink="">
      <xdr:nvSpPr>
        <xdr:cNvPr id="141" name="楕円 140"/>
        <xdr:cNvSpPr/>
      </xdr:nvSpPr>
      <xdr:spPr bwMode="auto">
        <a:xfrm>
          <a:off x="4254500" y="7356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982</xdr:rowOff>
    </xdr:from>
    <xdr:ext cx="762000" cy="259045"/>
    <xdr:sp macro="" textlink="">
      <xdr:nvSpPr>
        <xdr:cNvPr id="142" name="テキスト ボックス 141"/>
        <xdr:cNvSpPr txBox="1"/>
      </xdr:nvSpPr>
      <xdr:spPr>
        <a:xfrm>
          <a:off x="3924300" y="712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251764</xdr:rowOff>
    </xdr:from>
    <xdr:to>
      <xdr:col>19</xdr:col>
      <xdr:colOff>38100</xdr:colOff>
      <xdr:row>38</xdr:row>
      <xdr:rowOff>10464</xdr:rowOff>
    </xdr:to>
    <xdr:sp macro="" textlink="">
      <xdr:nvSpPr>
        <xdr:cNvPr id="143" name="楕円 142"/>
        <xdr:cNvSpPr/>
      </xdr:nvSpPr>
      <xdr:spPr bwMode="auto">
        <a:xfrm>
          <a:off x="3556000" y="7376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20641</xdr:rowOff>
    </xdr:from>
    <xdr:ext cx="762000" cy="259045"/>
    <xdr:sp macro="" textlink="">
      <xdr:nvSpPr>
        <xdr:cNvPr id="144" name="テキスト ボックス 143"/>
        <xdr:cNvSpPr txBox="1"/>
      </xdr:nvSpPr>
      <xdr:spPr>
        <a:xfrm>
          <a:off x="3225800" y="714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236315</xdr:rowOff>
    </xdr:from>
    <xdr:to>
      <xdr:col>15</xdr:col>
      <xdr:colOff>101600</xdr:colOff>
      <xdr:row>37</xdr:row>
      <xdr:rowOff>337915</xdr:rowOff>
    </xdr:to>
    <xdr:sp macro="" textlink="">
      <xdr:nvSpPr>
        <xdr:cNvPr id="145" name="楕円 144"/>
        <xdr:cNvSpPr/>
      </xdr:nvSpPr>
      <xdr:spPr bwMode="auto">
        <a:xfrm>
          <a:off x="2857500" y="7361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5192</xdr:rowOff>
    </xdr:from>
    <xdr:ext cx="762000" cy="259045"/>
    <xdr:sp macro="" textlink="">
      <xdr:nvSpPr>
        <xdr:cNvPr id="146" name="テキスト ボックス 145"/>
        <xdr:cNvSpPr txBox="1"/>
      </xdr:nvSpPr>
      <xdr:spPr>
        <a:xfrm>
          <a:off x="2527300" y="7129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高知県土佐清水市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11,591
11,458
265.42
10,443,426
10,166,980
241,337
5,652,126
12,265,277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16.2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89854</xdr:rowOff>
    </xdr:from>
    <xdr:to>
      <xdr:col>24</xdr:col>
      <xdr:colOff>63500</xdr:colOff>
      <xdr:row>32</xdr:row>
      <xdr:rowOff>105900</xdr:rowOff>
    </xdr:to>
    <xdr:cxnSp macro="">
      <xdr:nvCxnSpPr>
        <xdr:cNvPr id="63" name="直線コネクタ 62"/>
        <xdr:cNvCxnSpPr/>
      </xdr:nvCxnSpPr>
      <xdr:spPr>
        <a:xfrm flipV="1">
          <a:off x="3797300" y="5576254"/>
          <a:ext cx="838200" cy="1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105900</xdr:rowOff>
    </xdr:from>
    <xdr:to>
      <xdr:col>19</xdr:col>
      <xdr:colOff>177800</xdr:colOff>
      <xdr:row>33</xdr:row>
      <xdr:rowOff>74593</xdr:rowOff>
    </xdr:to>
    <xdr:cxnSp macro="">
      <xdr:nvCxnSpPr>
        <xdr:cNvPr id="66" name="直線コネクタ 65"/>
        <xdr:cNvCxnSpPr/>
      </xdr:nvCxnSpPr>
      <xdr:spPr>
        <a:xfrm flipV="1">
          <a:off x="2908300" y="5592300"/>
          <a:ext cx="889000" cy="14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74593</xdr:rowOff>
    </xdr:from>
    <xdr:to>
      <xdr:col>15</xdr:col>
      <xdr:colOff>50800</xdr:colOff>
      <xdr:row>33</xdr:row>
      <xdr:rowOff>160437</xdr:rowOff>
    </xdr:to>
    <xdr:cxnSp macro="">
      <xdr:nvCxnSpPr>
        <xdr:cNvPr id="69" name="直線コネクタ 68"/>
        <xdr:cNvCxnSpPr/>
      </xdr:nvCxnSpPr>
      <xdr:spPr>
        <a:xfrm flipV="1">
          <a:off x="2019300" y="5732443"/>
          <a:ext cx="889000" cy="8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111463</xdr:rowOff>
    </xdr:from>
    <xdr:to>
      <xdr:col>10</xdr:col>
      <xdr:colOff>114300</xdr:colOff>
      <xdr:row>33</xdr:row>
      <xdr:rowOff>160437</xdr:rowOff>
    </xdr:to>
    <xdr:cxnSp macro="">
      <xdr:nvCxnSpPr>
        <xdr:cNvPr id="72" name="直線コネクタ 71"/>
        <xdr:cNvCxnSpPr/>
      </xdr:nvCxnSpPr>
      <xdr:spPr>
        <a:xfrm>
          <a:off x="1130300" y="5769313"/>
          <a:ext cx="889000" cy="4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39054</xdr:rowOff>
    </xdr:from>
    <xdr:to>
      <xdr:col>24</xdr:col>
      <xdr:colOff>114300</xdr:colOff>
      <xdr:row>32</xdr:row>
      <xdr:rowOff>140654</xdr:rowOff>
    </xdr:to>
    <xdr:sp macro="" textlink="">
      <xdr:nvSpPr>
        <xdr:cNvPr id="82" name="楕円 81"/>
        <xdr:cNvSpPr/>
      </xdr:nvSpPr>
      <xdr:spPr>
        <a:xfrm>
          <a:off x="4584700" y="55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61931</xdr:rowOff>
    </xdr:from>
    <xdr:ext cx="599010" cy="259045"/>
    <xdr:sp macro="" textlink="">
      <xdr:nvSpPr>
        <xdr:cNvPr id="83" name="人件費該当値テキスト"/>
        <xdr:cNvSpPr txBox="1"/>
      </xdr:nvSpPr>
      <xdr:spPr>
        <a:xfrm>
          <a:off x="4686300" y="537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55100</xdr:rowOff>
    </xdr:from>
    <xdr:to>
      <xdr:col>20</xdr:col>
      <xdr:colOff>38100</xdr:colOff>
      <xdr:row>32</xdr:row>
      <xdr:rowOff>156700</xdr:rowOff>
    </xdr:to>
    <xdr:sp macro="" textlink="">
      <xdr:nvSpPr>
        <xdr:cNvPr id="84" name="楕円 83"/>
        <xdr:cNvSpPr/>
      </xdr:nvSpPr>
      <xdr:spPr>
        <a:xfrm>
          <a:off x="3746500" y="5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1777</xdr:rowOff>
    </xdr:from>
    <xdr:ext cx="599010" cy="259045"/>
    <xdr:sp macro="" textlink="">
      <xdr:nvSpPr>
        <xdr:cNvPr id="85" name="テキスト ボックス 84"/>
        <xdr:cNvSpPr txBox="1"/>
      </xdr:nvSpPr>
      <xdr:spPr>
        <a:xfrm>
          <a:off x="3497795" y="531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23793</xdr:rowOff>
    </xdr:from>
    <xdr:to>
      <xdr:col>15</xdr:col>
      <xdr:colOff>101600</xdr:colOff>
      <xdr:row>33</xdr:row>
      <xdr:rowOff>125393</xdr:rowOff>
    </xdr:to>
    <xdr:sp macro="" textlink="">
      <xdr:nvSpPr>
        <xdr:cNvPr id="86" name="楕円 85"/>
        <xdr:cNvSpPr/>
      </xdr:nvSpPr>
      <xdr:spPr>
        <a:xfrm>
          <a:off x="2857500" y="568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141920</xdr:rowOff>
    </xdr:from>
    <xdr:ext cx="599010" cy="259045"/>
    <xdr:sp macro="" textlink="">
      <xdr:nvSpPr>
        <xdr:cNvPr id="87" name="テキスト ボックス 86"/>
        <xdr:cNvSpPr txBox="1"/>
      </xdr:nvSpPr>
      <xdr:spPr>
        <a:xfrm>
          <a:off x="2608795" y="5456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109637</xdr:rowOff>
    </xdr:from>
    <xdr:to>
      <xdr:col>10</xdr:col>
      <xdr:colOff>165100</xdr:colOff>
      <xdr:row>34</xdr:row>
      <xdr:rowOff>39787</xdr:rowOff>
    </xdr:to>
    <xdr:sp macro="" textlink="">
      <xdr:nvSpPr>
        <xdr:cNvPr id="88" name="楕円 87"/>
        <xdr:cNvSpPr/>
      </xdr:nvSpPr>
      <xdr:spPr>
        <a:xfrm>
          <a:off x="1968500" y="576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56314</xdr:rowOff>
    </xdr:from>
    <xdr:ext cx="599010" cy="259045"/>
    <xdr:sp macro="" textlink="">
      <xdr:nvSpPr>
        <xdr:cNvPr id="89" name="テキスト ボックス 88"/>
        <xdr:cNvSpPr txBox="1"/>
      </xdr:nvSpPr>
      <xdr:spPr>
        <a:xfrm>
          <a:off x="1719795" y="5542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60663</xdr:rowOff>
    </xdr:from>
    <xdr:to>
      <xdr:col>6</xdr:col>
      <xdr:colOff>38100</xdr:colOff>
      <xdr:row>33</xdr:row>
      <xdr:rowOff>162263</xdr:rowOff>
    </xdr:to>
    <xdr:sp macro="" textlink="">
      <xdr:nvSpPr>
        <xdr:cNvPr id="90" name="楕円 89"/>
        <xdr:cNvSpPr/>
      </xdr:nvSpPr>
      <xdr:spPr>
        <a:xfrm>
          <a:off x="1079500" y="571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7340</xdr:rowOff>
    </xdr:from>
    <xdr:ext cx="599010" cy="259045"/>
    <xdr:sp macro="" textlink="">
      <xdr:nvSpPr>
        <xdr:cNvPr id="91" name="テキスト ボックス 90"/>
        <xdr:cNvSpPr txBox="1"/>
      </xdr:nvSpPr>
      <xdr:spPr>
        <a:xfrm>
          <a:off x="830795" y="549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110741</xdr:rowOff>
    </xdr:from>
    <xdr:to>
      <xdr:col>24</xdr:col>
      <xdr:colOff>63500</xdr:colOff>
      <xdr:row>58</xdr:row>
      <xdr:rowOff>115053</xdr:rowOff>
    </xdr:to>
    <xdr:cxnSp macro="">
      <xdr:nvCxnSpPr>
        <xdr:cNvPr id="118" name="直線コネクタ 117"/>
        <xdr:cNvCxnSpPr/>
      </xdr:nvCxnSpPr>
      <xdr:spPr>
        <a:xfrm flipV="1">
          <a:off x="3797300" y="10054841"/>
          <a:ext cx="838200" cy="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115053</xdr:rowOff>
    </xdr:from>
    <xdr:to>
      <xdr:col>19</xdr:col>
      <xdr:colOff>177800</xdr:colOff>
      <xdr:row>58</xdr:row>
      <xdr:rowOff>115594</xdr:rowOff>
    </xdr:to>
    <xdr:cxnSp macro="">
      <xdr:nvCxnSpPr>
        <xdr:cNvPr id="121" name="直線コネクタ 120"/>
        <xdr:cNvCxnSpPr/>
      </xdr:nvCxnSpPr>
      <xdr:spPr>
        <a:xfrm flipV="1">
          <a:off x="2908300" y="10059153"/>
          <a:ext cx="889000" cy="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115594</xdr:rowOff>
    </xdr:from>
    <xdr:to>
      <xdr:col>15</xdr:col>
      <xdr:colOff>50800</xdr:colOff>
      <xdr:row>58</xdr:row>
      <xdr:rowOff>116160</xdr:rowOff>
    </xdr:to>
    <xdr:cxnSp macro="">
      <xdr:nvCxnSpPr>
        <xdr:cNvPr id="124" name="直線コネクタ 123"/>
        <xdr:cNvCxnSpPr/>
      </xdr:nvCxnSpPr>
      <xdr:spPr>
        <a:xfrm flipV="1">
          <a:off x="2019300" y="10059694"/>
          <a:ext cx="889000" cy="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116160</xdr:rowOff>
    </xdr:from>
    <xdr:to>
      <xdr:col>10</xdr:col>
      <xdr:colOff>114300</xdr:colOff>
      <xdr:row>58</xdr:row>
      <xdr:rowOff>117754</xdr:rowOff>
    </xdr:to>
    <xdr:cxnSp macro="">
      <xdr:nvCxnSpPr>
        <xdr:cNvPr id="127" name="直線コネクタ 126"/>
        <xdr:cNvCxnSpPr/>
      </xdr:nvCxnSpPr>
      <xdr:spPr>
        <a:xfrm flipV="1">
          <a:off x="1130300" y="10060260"/>
          <a:ext cx="889000" cy="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59941</xdr:rowOff>
    </xdr:from>
    <xdr:to>
      <xdr:col>24</xdr:col>
      <xdr:colOff>114300</xdr:colOff>
      <xdr:row>58</xdr:row>
      <xdr:rowOff>161541</xdr:rowOff>
    </xdr:to>
    <xdr:sp macro="" textlink="">
      <xdr:nvSpPr>
        <xdr:cNvPr id="137" name="楕円 136"/>
        <xdr:cNvSpPr/>
      </xdr:nvSpPr>
      <xdr:spPr>
        <a:xfrm>
          <a:off x="4584700" y="1000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19318</xdr:rowOff>
    </xdr:from>
    <xdr:ext cx="599010" cy="259045"/>
    <xdr:sp macro="" textlink="">
      <xdr:nvSpPr>
        <xdr:cNvPr id="138" name="物件費該当値テキスト"/>
        <xdr:cNvSpPr txBox="1"/>
      </xdr:nvSpPr>
      <xdr:spPr>
        <a:xfrm>
          <a:off x="4686300" y="979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64253</xdr:rowOff>
    </xdr:from>
    <xdr:to>
      <xdr:col>20</xdr:col>
      <xdr:colOff>38100</xdr:colOff>
      <xdr:row>58</xdr:row>
      <xdr:rowOff>165853</xdr:rowOff>
    </xdr:to>
    <xdr:sp macro="" textlink="">
      <xdr:nvSpPr>
        <xdr:cNvPr id="139" name="楕円 138"/>
        <xdr:cNvSpPr/>
      </xdr:nvSpPr>
      <xdr:spPr>
        <a:xfrm>
          <a:off x="3746500" y="1000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10930</xdr:rowOff>
    </xdr:from>
    <xdr:ext cx="599010" cy="259045"/>
    <xdr:sp macro="" textlink="">
      <xdr:nvSpPr>
        <xdr:cNvPr id="140" name="テキスト ボックス 139"/>
        <xdr:cNvSpPr txBox="1"/>
      </xdr:nvSpPr>
      <xdr:spPr>
        <a:xfrm>
          <a:off x="3497795" y="9783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64794</xdr:rowOff>
    </xdr:from>
    <xdr:to>
      <xdr:col>15</xdr:col>
      <xdr:colOff>101600</xdr:colOff>
      <xdr:row>58</xdr:row>
      <xdr:rowOff>166394</xdr:rowOff>
    </xdr:to>
    <xdr:sp macro="" textlink="">
      <xdr:nvSpPr>
        <xdr:cNvPr id="141" name="楕円 140"/>
        <xdr:cNvSpPr/>
      </xdr:nvSpPr>
      <xdr:spPr>
        <a:xfrm>
          <a:off x="2857500" y="1000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11471</xdr:rowOff>
    </xdr:from>
    <xdr:ext cx="599010" cy="259045"/>
    <xdr:sp macro="" textlink="">
      <xdr:nvSpPr>
        <xdr:cNvPr id="142" name="テキスト ボックス 141"/>
        <xdr:cNvSpPr txBox="1"/>
      </xdr:nvSpPr>
      <xdr:spPr>
        <a:xfrm>
          <a:off x="2608795" y="978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65360</xdr:rowOff>
    </xdr:from>
    <xdr:to>
      <xdr:col>10</xdr:col>
      <xdr:colOff>165100</xdr:colOff>
      <xdr:row>58</xdr:row>
      <xdr:rowOff>166960</xdr:rowOff>
    </xdr:to>
    <xdr:sp macro="" textlink="">
      <xdr:nvSpPr>
        <xdr:cNvPr id="143" name="楕円 142"/>
        <xdr:cNvSpPr/>
      </xdr:nvSpPr>
      <xdr:spPr>
        <a:xfrm>
          <a:off x="1968500" y="1000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12037</xdr:rowOff>
    </xdr:from>
    <xdr:ext cx="599010" cy="259045"/>
    <xdr:sp macro="" textlink="">
      <xdr:nvSpPr>
        <xdr:cNvPr id="144" name="テキスト ボックス 143"/>
        <xdr:cNvSpPr txBox="1"/>
      </xdr:nvSpPr>
      <xdr:spPr>
        <a:xfrm>
          <a:off x="1719795" y="9784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66954</xdr:rowOff>
    </xdr:from>
    <xdr:to>
      <xdr:col>6</xdr:col>
      <xdr:colOff>38100</xdr:colOff>
      <xdr:row>58</xdr:row>
      <xdr:rowOff>168554</xdr:rowOff>
    </xdr:to>
    <xdr:sp macro="" textlink="">
      <xdr:nvSpPr>
        <xdr:cNvPr id="145" name="楕円 144"/>
        <xdr:cNvSpPr/>
      </xdr:nvSpPr>
      <xdr:spPr>
        <a:xfrm>
          <a:off x="1079500" y="100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13631</xdr:rowOff>
    </xdr:from>
    <xdr:ext cx="534377" cy="259045"/>
    <xdr:sp macro="" textlink="">
      <xdr:nvSpPr>
        <xdr:cNvPr id="146" name="テキスト ボックス 145"/>
        <xdr:cNvSpPr txBox="1"/>
      </xdr:nvSpPr>
      <xdr:spPr>
        <a:xfrm>
          <a:off x="863111" y="978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145962</xdr:rowOff>
    </xdr:from>
    <xdr:to>
      <xdr:col>24</xdr:col>
      <xdr:colOff>63500</xdr:colOff>
      <xdr:row>78</xdr:row>
      <xdr:rowOff>159183</xdr:rowOff>
    </xdr:to>
    <xdr:cxnSp macro="">
      <xdr:nvCxnSpPr>
        <xdr:cNvPr id="175" name="直線コネクタ 174"/>
        <xdr:cNvCxnSpPr/>
      </xdr:nvCxnSpPr>
      <xdr:spPr>
        <a:xfrm>
          <a:off x="3797300" y="13519062"/>
          <a:ext cx="8382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145962</xdr:rowOff>
    </xdr:from>
    <xdr:to>
      <xdr:col>19</xdr:col>
      <xdr:colOff>177800</xdr:colOff>
      <xdr:row>78</xdr:row>
      <xdr:rowOff>149758</xdr:rowOff>
    </xdr:to>
    <xdr:cxnSp macro="">
      <xdr:nvCxnSpPr>
        <xdr:cNvPr id="178" name="直線コネクタ 177"/>
        <xdr:cNvCxnSpPr/>
      </xdr:nvCxnSpPr>
      <xdr:spPr>
        <a:xfrm flipV="1">
          <a:off x="2908300" y="13519062"/>
          <a:ext cx="889000" cy="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149758</xdr:rowOff>
    </xdr:from>
    <xdr:to>
      <xdr:col>15</xdr:col>
      <xdr:colOff>50800</xdr:colOff>
      <xdr:row>78</xdr:row>
      <xdr:rowOff>155563</xdr:rowOff>
    </xdr:to>
    <xdr:cxnSp macro="">
      <xdr:nvCxnSpPr>
        <xdr:cNvPr id="181" name="直線コネクタ 180"/>
        <xdr:cNvCxnSpPr/>
      </xdr:nvCxnSpPr>
      <xdr:spPr>
        <a:xfrm flipV="1">
          <a:off x="2019300" y="13522858"/>
          <a:ext cx="889000" cy="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155563</xdr:rowOff>
    </xdr:from>
    <xdr:to>
      <xdr:col>10</xdr:col>
      <xdr:colOff>114300</xdr:colOff>
      <xdr:row>78</xdr:row>
      <xdr:rowOff>164757</xdr:rowOff>
    </xdr:to>
    <xdr:cxnSp macro="">
      <xdr:nvCxnSpPr>
        <xdr:cNvPr id="184" name="直線コネクタ 183"/>
        <xdr:cNvCxnSpPr/>
      </xdr:nvCxnSpPr>
      <xdr:spPr>
        <a:xfrm flipV="1">
          <a:off x="1130300" y="13528663"/>
          <a:ext cx="889000" cy="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108383</xdr:rowOff>
    </xdr:from>
    <xdr:to>
      <xdr:col>24</xdr:col>
      <xdr:colOff>114300</xdr:colOff>
      <xdr:row>79</xdr:row>
      <xdr:rowOff>38533</xdr:rowOff>
    </xdr:to>
    <xdr:sp macro="" textlink="">
      <xdr:nvSpPr>
        <xdr:cNvPr id="194" name="楕円 193"/>
        <xdr:cNvSpPr/>
      </xdr:nvSpPr>
      <xdr:spPr>
        <a:xfrm>
          <a:off x="4584700" y="1348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23310</xdr:rowOff>
    </xdr:from>
    <xdr:ext cx="469744" cy="259045"/>
    <xdr:sp macro="" textlink="">
      <xdr:nvSpPr>
        <xdr:cNvPr id="195" name="維持補修費該当値テキスト"/>
        <xdr:cNvSpPr txBox="1"/>
      </xdr:nvSpPr>
      <xdr:spPr>
        <a:xfrm>
          <a:off x="4686300" y="1339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95162</xdr:rowOff>
    </xdr:from>
    <xdr:to>
      <xdr:col>20</xdr:col>
      <xdr:colOff>38100</xdr:colOff>
      <xdr:row>79</xdr:row>
      <xdr:rowOff>25312</xdr:rowOff>
    </xdr:to>
    <xdr:sp macro="" textlink="">
      <xdr:nvSpPr>
        <xdr:cNvPr id="196" name="楕円 195"/>
        <xdr:cNvSpPr/>
      </xdr:nvSpPr>
      <xdr:spPr>
        <a:xfrm>
          <a:off x="3746500" y="1346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16439</xdr:rowOff>
    </xdr:from>
    <xdr:ext cx="469744" cy="259045"/>
    <xdr:sp macro="" textlink="">
      <xdr:nvSpPr>
        <xdr:cNvPr id="197" name="テキスト ボックス 196"/>
        <xdr:cNvSpPr txBox="1"/>
      </xdr:nvSpPr>
      <xdr:spPr>
        <a:xfrm>
          <a:off x="3562428" y="1356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98958</xdr:rowOff>
    </xdr:from>
    <xdr:to>
      <xdr:col>15</xdr:col>
      <xdr:colOff>101600</xdr:colOff>
      <xdr:row>79</xdr:row>
      <xdr:rowOff>29108</xdr:rowOff>
    </xdr:to>
    <xdr:sp macro="" textlink="">
      <xdr:nvSpPr>
        <xdr:cNvPr id="198" name="楕円 197"/>
        <xdr:cNvSpPr/>
      </xdr:nvSpPr>
      <xdr:spPr>
        <a:xfrm>
          <a:off x="2857500" y="1347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20235</xdr:rowOff>
    </xdr:from>
    <xdr:ext cx="469744" cy="259045"/>
    <xdr:sp macro="" textlink="">
      <xdr:nvSpPr>
        <xdr:cNvPr id="199" name="テキスト ボックス 198"/>
        <xdr:cNvSpPr txBox="1"/>
      </xdr:nvSpPr>
      <xdr:spPr>
        <a:xfrm>
          <a:off x="2673428" y="13564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104763</xdr:rowOff>
    </xdr:from>
    <xdr:to>
      <xdr:col>10</xdr:col>
      <xdr:colOff>165100</xdr:colOff>
      <xdr:row>79</xdr:row>
      <xdr:rowOff>34913</xdr:rowOff>
    </xdr:to>
    <xdr:sp macro="" textlink="">
      <xdr:nvSpPr>
        <xdr:cNvPr id="200" name="楕円 199"/>
        <xdr:cNvSpPr/>
      </xdr:nvSpPr>
      <xdr:spPr>
        <a:xfrm>
          <a:off x="1968500" y="13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26040</xdr:rowOff>
    </xdr:from>
    <xdr:ext cx="469744" cy="259045"/>
    <xdr:sp macro="" textlink="">
      <xdr:nvSpPr>
        <xdr:cNvPr id="201" name="テキスト ボックス 200"/>
        <xdr:cNvSpPr txBox="1"/>
      </xdr:nvSpPr>
      <xdr:spPr>
        <a:xfrm>
          <a:off x="1784428" y="1357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113957</xdr:rowOff>
    </xdr:from>
    <xdr:to>
      <xdr:col>6</xdr:col>
      <xdr:colOff>38100</xdr:colOff>
      <xdr:row>79</xdr:row>
      <xdr:rowOff>44107</xdr:rowOff>
    </xdr:to>
    <xdr:sp macro="" textlink="">
      <xdr:nvSpPr>
        <xdr:cNvPr id="202" name="楕円 201"/>
        <xdr:cNvSpPr/>
      </xdr:nvSpPr>
      <xdr:spPr>
        <a:xfrm>
          <a:off x="1079500" y="1348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35234</xdr:rowOff>
    </xdr:from>
    <xdr:ext cx="469744" cy="259045"/>
    <xdr:sp macro="" textlink="">
      <xdr:nvSpPr>
        <xdr:cNvPr id="203" name="テキスト ボックス 202"/>
        <xdr:cNvSpPr txBox="1"/>
      </xdr:nvSpPr>
      <xdr:spPr>
        <a:xfrm>
          <a:off x="895428" y="1357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21361</xdr:rowOff>
    </xdr:from>
    <xdr:to>
      <xdr:col>24</xdr:col>
      <xdr:colOff>63500</xdr:colOff>
      <xdr:row>96</xdr:row>
      <xdr:rowOff>58387</xdr:rowOff>
    </xdr:to>
    <xdr:cxnSp macro="">
      <xdr:nvCxnSpPr>
        <xdr:cNvPr id="233" name="直線コネクタ 232"/>
        <xdr:cNvCxnSpPr/>
      </xdr:nvCxnSpPr>
      <xdr:spPr>
        <a:xfrm>
          <a:off x="3797300" y="16480561"/>
          <a:ext cx="838200" cy="3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21361</xdr:rowOff>
    </xdr:from>
    <xdr:to>
      <xdr:col>19</xdr:col>
      <xdr:colOff>177800</xdr:colOff>
      <xdr:row>96</xdr:row>
      <xdr:rowOff>115019</xdr:rowOff>
    </xdr:to>
    <xdr:cxnSp macro="">
      <xdr:nvCxnSpPr>
        <xdr:cNvPr id="236" name="直線コネクタ 235"/>
        <xdr:cNvCxnSpPr/>
      </xdr:nvCxnSpPr>
      <xdr:spPr>
        <a:xfrm flipV="1">
          <a:off x="2908300" y="16480561"/>
          <a:ext cx="889000" cy="9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19762</xdr:rowOff>
    </xdr:from>
    <xdr:to>
      <xdr:col>15</xdr:col>
      <xdr:colOff>50800</xdr:colOff>
      <xdr:row>96</xdr:row>
      <xdr:rowOff>115019</xdr:rowOff>
    </xdr:to>
    <xdr:cxnSp macro="">
      <xdr:nvCxnSpPr>
        <xdr:cNvPr id="239" name="直線コネクタ 238"/>
        <xdr:cNvCxnSpPr/>
      </xdr:nvCxnSpPr>
      <xdr:spPr>
        <a:xfrm>
          <a:off x="2019300" y="16478962"/>
          <a:ext cx="889000" cy="9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19762</xdr:rowOff>
    </xdr:from>
    <xdr:to>
      <xdr:col>10</xdr:col>
      <xdr:colOff>114300</xdr:colOff>
      <xdr:row>97</xdr:row>
      <xdr:rowOff>68582</xdr:rowOff>
    </xdr:to>
    <xdr:cxnSp macro="">
      <xdr:nvCxnSpPr>
        <xdr:cNvPr id="242" name="直線コネクタ 241"/>
        <xdr:cNvCxnSpPr/>
      </xdr:nvCxnSpPr>
      <xdr:spPr>
        <a:xfrm flipV="1">
          <a:off x="1130300" y="16478962"/>
          <a:ext cx="889000" cy="22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7587</xdr:rowOff>
    </xdr:from>
    <xdr:to>
      <xdr:col>24</xdr:col>
      <xdr:colOff>114300</xdr:colOff>
      <xdr:row>96</xdr:row>
      <xdr:rowOff>109187</xdr:rowOff>
    </xdr:to>
    <xdr:sp macro="" textlink="">
      <xdr:nvSpPr>
        <xdr:cNvPr id="252" name="楕円 251"/>
        <xdr:cNvSpPr/>
      </xdr:nvSpPr>
      <xdr:spPr>
        <a:xfrm>
          <a:off x="4584700" y="1646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157464</xdr:rowOff>
    </xdr:from>
    <xdr:ext cx="599010" cy="259045"/>
    <xdr:sp macro="" textlink="">
      <xdr:nvSpPr>
        <xdr:cNvPr id="253" name="扶助費該当値テキスト"/>
        <xdr:cNvSpPr txBox="1"/>
      </xdr:nvSpPr>
      <xdr:spPr>
        <a:xfrm>
          <a:off x="4686300" y="1644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142011</xdr:rowOff>
    </xdr:from>
    <xdr:to>
      <xdr:col>20</xdr:col>
      <xdr:colOff>38100</xdr:colOff>
      <xdr:row>96</xdr:row>
      <xdr:rowOff>72161</xdr:rowOff>
    </xdr:to>
    <xdr:sp macro="" textlink="">
      <xdr:nvSpPr>
        <xdr:cNvPr id="254" name="楕円 253"/>
        <xdr:cNvSpPr/>
      </xdr:nvSpPr>
      <xdr:spPr>
        <a:xfrm>
          <a:off x="3746500" y="1642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63288</xdr:rowOff>
    </xdr:from>
    <xdr:ext cx="599010" cy="259045"/>
    <xdr:sp macro="" textlink="">
      <xdr:nvSpPr>
        <xdr:cNvPr id="255" name="テキスト ボックス 254"/>
        <xdr:cNvSpPr txBox="1"/>
      </xdr:nvSpPr>
      <xdr:spPr>
        <a:xfrm>
          <a:off x="3497795" y="16522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64219</xdr:rowOff>
    </xdr:from>
    <xdr:to>
      <xdr:col>15</xdr:col>
      <xdr:colOff>101600</xdr:colOff>
      <xdr:row>96</xdr:row>
      <xdr:rowOff>165819</xdr:rowOff>
    </xdr:to>
    <xdr:sp macro="" textlink="">
      <xdr:nvSpPr>
        <xdr:cNvPr id="256" name="楕円 255"/>
        <xdr:cNvSpPr/>
      </xdr:nvSpPr>
      <xdr:spPr>
        <a:xfrm>
          <a:off x="2857500" y="1652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156946</xdr:rowOff>
    </xdr:from>
    <xdr:ext cx="599010" cy="259045"/>
    <xdr:sp macro="" textlink="">
      <xdr:nvSpPr>
        <xdr:cNvPr id="257" name="テキスト ボックス 256"/>
        <xdr:cNvSpPr txBox="1"/>
      </xdr:nvSpPr>
      <xdr:spPr>
        <a:xfrm>
          <a:off x="2608795" y="1661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140412</xdr:rowOff>
    </xdr:from>
    <xdr:to>
      <xdr:col>10</xdr:col>
      <xdr:colOff>165100</xdr:colOff>
      <xdr:row>96</xdr:row>
      <xdr:rowOff>70562</xdr:rowOff>
    </xdr:to>
    <xdr:sp macro="" textlink="">
      <xdr:nvSpPr>
        <xdr:cNvPr id="258" name="楕円 257"/>
        <xdr:cNvSpPr/>
      </xdr:nvSpPr>
      <xdr:spPr>
        <a:xfrm>
          <a:off x="1968500" y="1642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61689</xdr:rowOff>
    </xdr:from>
    <xdr:ext cx="599010" cy="259045"/>
    <xdr:sp macro="" textlink="">
      <xdr:nvSpPr>
        <xdr:cNvPr id="259" name="テキスト ボックス 258"/>
        <xdr:cNvSpPr txBox="1"/>
      </xdr:nvSpPr>
      <xdr:spPr>
        <a:xfrm>
          <a:off x="1719795" y="1652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17782</xdr:rowOff>
    </xdr:from>
    <xdr:to>
      <xdr:col>6</xdr:col>
      <xdr:colOff>38100</xdr:colOff>
      <xdr:row>97</xdr:row>
      <xdr:rowOff>119382</xdr:rowOff>
    </xdr:to>
    <xdr:sp macro="" textlink="">
      <xdr:nvSpPr>
        <xdr:cNvPr id="260" name="楕円 259"/>
        <xdr:cNvSpPr/>
      </xdr:nvSpPr>
      <xdr:spPr>
        <a:xfrm>
          <a:off x="1079500" y="1664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110509</xdr:rowOff>
    </xdr:from>
    <xdr:ext cx="534377" cy="259045"/>
    <xdr:sp macro="" textlink="">
      <xdr:nvSpPr>
        <xdr:cNvPr id="261" name="テキスト ボックス 260"/>
        <xdr:cNvSpPr txBox="1"/>
      </xdr:nvSpPr>
      <xdr:spPr>
        <a:xfrm>
          <a:off x="863111" y="1674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152364</xdr:rowOff>
    </xdr:from>
    <xdr:to>
      <xdr:col>55</xdr:col>
      <xdr:colOff>0</xdr:colOff>
      <xdr:row>37</xdr:row>
      <xdr:rowOff>170127</xdr:rowOff>
    </xdr:to>
    <xdr:cxnSp macro="">
      <xdr:nvCxnSpPr>
        <xdr:cNvPr id="292" name="直線コネクタ 291"/>
        <xdr:cNvCxnSpPr/>
      </xdr:nvCxnSpPr>
      <xdr:spPr>
        <a:xfrm flipV="1">
          <a:off x="9639300" y="6496014"/>
          <a:ext cx="838200" cy="1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144024</xdr:rowOff>
    </xdr:from>
    <xdr:to>
      <xdr:col>50</xdr:col>
      <xdr:colOff>114300</xdr:colOff>
      <xdr:row>37</xdr:row>
      <xdr:rowOff>170127</xdr:rowOff>
    </xdr:to>
    <xdr:cxnSp macro="">
      <xdr:nvCxnSpPr>
        <xdr:cNvPr id="295" name="直線コネクタ 294"/>
        <xdr:cNvCxnSpPr/>
      </xdr:nvCxnSpPr>
      <xdr:spPr>
        <a:xfrm>
          <a:off x="8750300" y="6487674"/>
          <a:ext cx="889000" cy="2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144024</xdr:rowOff>
    </xdr:from>
    <xdr:to>
      <xdr:col>45</xdr:col>
      <xdr:colOff>177800</xdr:colOff>
      <xdr:row>38</xdr:row>
      <xdr:rowOff>42790</xdr:rowOff>
    </xdr:to>
    <xdr:cxnSp macro="">
      <xdr:nvCxnSpPr>
        <xdr:cNvPr id="298" name="直線コネクタ 297"/>
        <xdr:cNvCxnSpPr/>
      </xdr:nvCxnSpPr>
      <xdr:spPr>
        <a:xfrm flipV="1">
          <a:off x="7861300" y="6487674"/>
          <a:ext cx="889000" cy="7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39599</xdr:rowOff>
    </xdr:from>
    <xdr:to>
      <xdr:col>41</xdr:col>
      <xdr:colOff>50800</xdr:colOff>
      <xdr:row>38</xdr:row>
      <xdr:rowOff>42790</xdr:rowOff>
    </xdr:to>
    <xdr:cxnSp macro="">
      <xdr:nvCxnSpPr>
        <xdr:cNvPr id="301" name="直線コネクタ 300"/>
        <xdr:cNvCxnSpPr/>
      </xdr:nvCxnSpPr>
      <xdr:spPr>
        <a:xfrm>
          <a:off x="6972300" y="6211799"/>
          <a:ext cx="889000" cy="34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101564</xdr:rowOff>
    </xdr:from>
    <xdr:to>
      <xdr:col>55</xdr:col>
      <xdr:colOff>50800</xdr:colOff>
      <xdr:row>38</xdr:row>
      <xdr:rowOff>31714</xdr:rowOff>
    </xdr:to>
    <xdr:sp macro="" textlink="">
      <xdr:nvSpPr>
        <xdr:cNvPr id="311" name="楕円 310"/>
        <xdr:cNvSpPr/>
      </xdr:nvSpPr>
      <xdr:spPr>
        <a:xfrm>
          <a:off x="10426700" y="644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79991</xdr:rowOff>
    </xdr:from>
    <xdr:ext cx="534377" cy="259045"/>
    <xdr:sp macro="" textlink="">
      <xdr:nvSpPr>
        <xdr:cNvPr id="312" name="補助費等該当値テキスト"/>
        <xdr:cNvSpPr txBox="1"/>
      </xdr:nvSpPr>
      <xdr:spPr>
        <a:xfrm>
          <a:off x="10528300" y="642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119327</xdr:rowOff>
    </xdr:from>
    <xdr:to>
      <xdr:col>50</xdr:col>
      <xdr:colOff>165100</xdr:colOff>
      <xdr:row>38</xdr:row>
      <xdr:rowOff>49477</xdr:rowOff>
    </xdr:to>
    <xdr:sp macro="" textlink="">
      <xdr:nvSpPr>
        <xdr:cNvPr id="313" name="楕円 312"/>
        <xdr:cNvSpPr/>
      </xdr:nvSpPr>
      <xdr:spPr>
        <a:xfrm>
          <a:off x="9588500" y="646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40604</xdr:rowOff>
    </xdr:from>
    <xdr:ext cx="534377" cy="259045"/>
    <xdr:sp macro="" textlink="">
      <xdr:nvSpPr>
        <xdr:cNvPr id="314" name="テキスト ボックス 313"/>
        <xdr:cNvSpPr txBox="1"/>
      </xdr:nvSpPr>
      <xdr:spPr>
        <a:xfrm>
          <a:off x="9372111" y="655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93224</xdr:rowOff>
    </xdr:from>
    <xdr:to>
      <xdr:col>46</xdr:col>
      <xdr:colOff>38100</xdr:colOff>
      <xdr:row>38</xdr:row>
      <xdr:rowOff>23374</xdr:rowOff>
    </xdr:to>
    <xdr:sp macro="" textlink="">
      <xdr:nvSpPr>
        <xdr:cNvPr id="315" name="楕円 314"/>
        <xdr:cNvSpPr/>
      </xdr:nvSpPr>
      <xdr:spPr>
        <a:xfrm>
          <a:off x="8699500" y="643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14501</xdr:rowOff>
    </xdr:from>
    <xdr:ext cx="534377" cy="259045"/>
    <xdr:sp macro="" textlink="">
      <xdr:nvSpPr>
        <xdr:cNvPr id="316" name="テキスト ボックス 315"/>
        <xdr:cNvSpPr txBox="1"/>
      </xdr:nvSpPr>
      <xdr:spPr>
        <a:xfrm>
          <a:off x="8483111" y="652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163440</xdr:rowOff>
    </xdr:from>
    <xdr:to>
      <xdr:col>41</xdr:col>
      <xdr:colOff>101600</xdr:colOff>
      <xdr:row>38</xdr:row>
      <xdr:rowOff>93590</xdr:rowOff>
    </xdr:to>
    <xdr:sp macro="" textlink="">
      <xdr:nvSpPr>
        <xdr:cNvPr id="317" name="楕円 316"/>
        <xdr:cNvSpPr/>
      </xdr:nvSpPr>
      <xdr:spPr>
        <a:xfrm>
          <a:off x="7810500" y="650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84717</xdr:rowOff>
    </xdr:from>
    <xdr:ext cx="534377" cy="259045"/>
    <xdr:sp macro="" textlink="">
      <xdr:nvSpPr>
        <xdr:cNvPr id="318" name="テキスト ボックス 317"/>
        <xdr:cNvSpPr txBox="1"/>
      </xdr:nvSpPr>
      <xdr:spPr>
        <a:xfrm>
          <a:off x="7594111" y="65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160249</xdr:rowOff>
    </xdr:from>
    <xdr:to>
      <xdr:col>36</xdr:col>
      <xdr:colOff>165100</xdr:colOff>
      <xdr:row>36</xdr:row>
      <xdr:rowOff>90399</xdr:rowOff>
    </xdr:to>
    <xdr:sp macro="" textlink="">
      <xdr:nvSpPr>
        <xdr:cNvPr id="319" name="楕円 318"/>
        <xdr:cNvSpPr/>
      </xdr:nvSpPr>
      <xdr:spPr>
        <a:xfrm>
          <a:off x="6921500" y="616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81526</xdr:rowOff>
    </xdr:from>
    <xdr:ext cx="599010" cy="259045"/>
    <xdr:sp macro="" textlink="">
      <xdr:nvSpPr>
        <xdr:cNvPr id="320" name="テキスト ボックス 319"/>
        <xdr:cNvSpPr txBox="1"/>
      </xdr:nvSpPr>
      <xdr:spPr>
        <a:xfrm>
          <a:off x="6672795" y="625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92225</xdr:rowOff>
    </xdr:from>
    <xdr:to>
      <xdr:col>55</xdr:col>
      <xdr:colOff>0</xdr:colOff>
      <xdr:row>56</xdr:row>
      <xdr:rowOff>125431</xdr:rowOff>
    </xdr:to>
    <xdr:cxnSp macro="">
      <xdr:nvCxnSpPr>
        <xdr:cNvPr id="347" name="直線コネクタ 346"/>
        <xdr:cNvCxnSpPr/>
      </xdr:nvCxnSpPr>
      <xdr:spPr>
        <a:xfrm>
          <a:off x="9639300" y="9693425"/>
          <a:ext cx="838200" cy="3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71531</xdr:rowOff>
    </xdr:from>
    <xdr:to>
      <xdr:col>50</xdr:col>
      <xdr:colOff>114300</xdr:colOff>
      <xdr:row>56</xdr:row>
      <xdr:rowOff>92225</xdr:rowOff>
    </xdr:to>
    <xdr:cxnSp macro="">
      <xdr:nvCxnSpPr>
        <xdr:cNvPr id="350" name="直線コネクタ 349"/>
        <xdr:cNvCxnSpPr/>
      </xdr:nvCxnSpPr>
      <xdr:spPr>
        <a:xfrm>
          <a:off x="8750300" y="9501281"/>
          <a:ext cx="889000" cy="19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135589</xdr:rowOff>
    </xdr:from>
    <xdr:to>
      <xdr:col>45</xdr:col>
      <xdr:colOff>177800</xdr:colOff>
      <xdr:row>55</xdr:row>
      <xdr:rowOff>71531</xdr:rowOff>
    </xdr:to>
    <xdr:cxnSp macro="">
      <xdr:nvCxnSpPr>
        <xdr:cNvPr id="353" name="直線コネクタ 352"/>
        <xdr:cNvCxnSpPr/>
      </xdr:nvCxnSpPr>
      <xdr:spPr>
        <a:xfrm>
          <a:off x="7861300" y="9222439"/>
          <a:ext cx="889000" cy="27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124050</xdr:rowOff>
    </xdr:from>
    <xdr:to>
      <xdr:col>41</xdr:col>
      <xdr:colOff>50800</xdr:colOff>
      <xdr:row>53</xdr:row>
      <xdr:rowOff>135589</xdr:rowOff>
    </xdr:to>
    <xdr:cxnSp macro="">
      <xdr:nvCxnSpPr>
        <xdr:cNvPr id="356" name="直線コネクタ 355"/>
        <xdr:cNvCxnSpPr/>
      </xdr:nvCxnSpPr>
      <xdr:spPr>
        <a:xfrm>
          <a:off x="6972300" y="9210900"/>
          <a:ext cx="889000" cy="1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74631</xdr:rowOff>
    </xdr:from>
    <xdr:to>
      <xdr:col>55</xdr:col>
      <xdr:colOff>50800</xdr:colOff>
      <xdr:row>57</xdr:row>
      <xdr:rowOff>4781</xdr:rowOff>
    </xdr:to>
    <xdr:sp macro="" textlink="">
      <xdr:nvSpPr>
        <xdr:cNvPr id="366" name="楕円 365"/>
        <xdr:cNvSpPr/>
      </xdr:nvSpPr>
      <xdr:spPr>
        <a:xfrm>
          <a:off x="10426700" y="9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53058</xdr:rowOff>
    </xdr:from>
    <xdr:ext cx="534377" cy="259045"/>
    <xdr:sp macro="" textlink="">
      <xdr:nvSpPr>
        <xdr:cNvPr id="367" name="普通建設事業費該当値テキスト"/>
        <xdr:cNvSpPr txBox="1"/>
      </xdr:nvSpPr>
      <xdr:spPr>
        <a:xfrm>
          <a:off x="10528300" y="965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41425</xdr:rowOff>
    </xdr:from>
    <xdr:to>
      <xdr:col>50</xdr:col>
      <xdr:colOff>165100</xdr:colOff>
      <xdr:row>56</xdr:row>
      <xdr:rowOff>143025</xdr:rowOff>
    </xdr:to>
    <xdr:sp macro="" textlink="">
      <xdr:nvSpPr>
        <xdr:cNvPr id="368" name="楕円 367"/>
        <xdr:cNvSpPr/>
      </xdr:nvSpPr>
      <xdr:spPr>
        <a:xfrm>
          <a:off x="9588500" y="964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134152</xdr:rowOff>
    </xdr:from>
    <xdr:ext cx="534377" cy="259045"/>
    <xdr:sp macro="" textlink="">
      <xdr:nvSpPr>
        <xdr:cNvPr id="369" name="テキスト ボックス 368"/>
        <xdr:cNvSpPr txBox="1"/>
      </xdr:nvSpPr>
      <xdr:spPr>
        <a:xfrm>
          <a:off x="9372111" y="973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20731</xdr:rowOff>
    </xdr:from>
    <xdr:to>
      <xdr:col>46</xdr:col>
      <xdr:colOff>38100</xdr:colOff>
      <xdr:row>55</xdr:row>
      <xdr:rowOff>122331</xdr:rowOff>
    </xdr:to>
    <xdr:sp macro="" textlink="">
      <xdr:nvSpPr>
        <xdr:cNvPr id="370" name="楕円 369"/>
        <xdr:cNvSpPr/>
      </xdr:nvSpPr>
      <xdr:spPr>
        <a:xfrm>
          <a:off x="8699500" y="945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138858</xdr:rowOff>
    </xdr:from>
    <xdr:ext cx="599010" cy="259045"/>
    <xdr:sp macro="" textlink="">
      <xdr:nvSpPr>
        <xdr:cNvPr id="371" name="テキスト ボックス 370"/>
        <xdr:cNvSpPr txBox="1"/>
      </xdr:nvSpPr>
      <xdr:spPr>
        <a:xfrm>
          <a:off x="8450795" y="9225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84789</xdr:rowOff>
    </xdr:from>
    <xdr:to>
      <xdr:col>41</xdr:col>
      <xdr:colOff>101600</xdr:colOff>
      <xdr:row>54</xdr:row>
      <xdr:rowOff>14939</xdr:rowOff>
    </xdr:to>
    <xdr:sp macro="" textlink="">
      <xdr:nvSpPr>
        <xdr:cNvPr id="372" name="楕円 371"/>
        <xdr:cNvSpPr/>
      </xdr:nvSpPr>
      <xdr:spPr>
        <a:xfrm>
          <a:off x="7810500" y="917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31466</xdr:rowOff>
    </xdr:from>
    <xdr:ext cx="599010" cy="259045"/>
    <xdr:sp macro="" textlink="">
      <xdr:nvSpPr>
        <xdr:cNvPr id="373" name="テキスト ボックス 372"/>
        <xdr:cNvSpPr txBox="1"/>
      </xdr:nvSpPr>
      <xdr:spPr>
        <a:xfrm>
          <a:off x="7561795" y="894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73250</xdr:rowOff>
    </xdr:from>
    <xdr:to>
      <xdr:col>36</xdr:col>
      <xdr:colOff>165100</xdr:colOff>
      <xdr:row>54</xdr:row>
      <xdr:rowOff>3400</xdr:rowOff>
    </xdr:to>
    <xdr:sp macro="" textlink="">
      <xdr:nvSpPr>
        <xdr:cNvPr id="374" name="楕円 373"/>
        <xdr:cNvSpPr/>
      </xdr:nvSpPr>
      <xdr:spPr>
        <a:xfrm>
          <a:off x="6921500" y="91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19927</xdr:rowOff>
    </xdr:from>
    <xdr:ext cx="599010" cy="259045"/>
    <xdr:sp macro="" textlink="">
      <xdr:nvSpPr>
        <xdr:cNvPr id="375" name="テキスト ボックス 374"/>
        <xdr:cNvSpPr txBox="1"/>
      </xdr:nvSpPr>
      <xdr:spPr>
        <a:xfrm>
          <a:off x="6672795" y="893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115436</xdr:rowOff>
    </xdr:from>
    <xdr:to>
      <xdr:col>55</xdr:col>
      <xdr:colOff>0</xdr:colOff>
      <xdr:row>79</xdr:row>
      <xdr:rowOff>57207</xdr:rowOff>
    </xdr:to>
    <xdr:cxnSp macro="">
      <xdr:nvCxnSpPr>
        <xdr:cNvPr id="406" name="直線コネクタ 405"/>
        <xdr:cNvCxnSpPr/>
      </xdr:nvCxnSpPr>
      <xdr:spPr>
        <a:xfrm flipV="1">
          <a:off x="9639300" y="13488536"/>
          <a:ext cx="838200" cy="1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57207</xdr:rowOff>
    </xdr:from>
    <xdr:to>
      <xdr:col>50</xdr:col>
      <xdr:colOff>114300</xdr:colOff>
      <xdr:row>79</xdr:row>
      <xdr:rowOff>72318</xdr:rowOff>
    </xdr:to>
    <xdr:cxnSp macro="">
      <xdr:nvCxnSpPr>
        <xdr:cNvPr id="409" name="直線コネクタ 408"/>
        <xdr:cNvCxnSpPr/>
      </xdr:nvCxnSpPr>
      <xdr:spPr>
        <a:xfrm flipV="1">
          <a:off x="8750300" y="13601757"/>
          <a:ext cx="889000" cy="1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170462</xdr:rowOff>
    </xdr:from>
    <xdr:to>
      <xdr:col>45</xdr:col>
      <xdr:colOff>177800</xdr:colOff>
      <xdr:row>79</xdr:row>
      <xdr:rowOff>72318</xdr:rowOff>
    </xdr:to>
    <xdr:cxnSp macro="">
      <xdr:nvCxnSpPr>
        <xdr:cNvPr id="412" name="直線コネクタ 411"/>
        <xdr:cNvCxnSpPr/>
      </xdr:nvCxnSpPr>
      <xdr:spPr>
        <a:xfrm>
          <a:off x="7861300" y="13029212"/>
          <a:ext cx="889000" cy="58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50524</xdr:rowOff>
    </xdr:from>
    <xdr:to>
      <xdr:col>41</xdr:col>
      <xdr:colOff>50800</xdr:colOff>
      <xdr:row>75</xdr:row>
      <xdr:rowOff>170462</xdr:rowOff>
    </xdr:to>
    <xdr:cxnSp macro="">
      <xdr:nvCxnSpPr>
        <xdr:cNvPr id="415" name="直線コネクタ 414"/>
        <xdr:cNvCxnSpPr/>
      </xdr:nvCxnSpPr>
      <xdr:spPr>
        <a:xfrm>
          <a:off x="6972300" y="12566374"/>
          <a:ext cx="889000" cy="46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19" name="テキスト ボックス 418"/>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64636</xdr:rowOff>
    </xdr:from>
    <xdr:to>
      <xdr:col>55</xdr:col>
      <xdr:colOff>50800</xdr:colOff>
      <xdr:row>78</xdr:row>
      <xdr:rowOff>166236</xdr:rowOff>
    </xdr:to>
    <xdr:sp macro="" textlink="">
      <xdr:nvSpPr>
        <xdr:cNvPr id="425" name="楕円 424"/>
        <xdr:cNvSpPr/>
      </xdr:nvSpPr>
      <xdr:spPr>
        <a:xfrm>
          <a:off x="10426700" y="1343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43063</xdr:rowOff>
    </xdr:from>
    <xdr:ext cx="534377" cy="259045"/>
    <xdr:sp macro="" textlink="">
      <xdr:nvSpPr>
        <xdr:cNvPr id="426" name="普通建設事業費 （ うち新規整備　）該当値テキスト"/>
        <xdr:cNvSpPr txBox="1"/>
      </xdr:nvSpPr>
      <xdr:spPr>
        <a:xfrm>
          <a:off x="10528300" y="1341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6407</xdr:rowOff>
    </xdr:from>
    <xdr:to>
      <xdr:col>50</xdr:col>
      <xdr:colOff>165100</xdr:colOff>
      <xdr:row>79</xdr:row>
      <xdr:rowOff>108007</xdr:rowOff>
    </xdr:to>
    <xdr:sp macro="" textlink="">
      <xdr:nvSpPr>
        <xdr:cNvPr id="427" name="楕円 426"/>
        <xdr:cNvSpPr/>
      </xdr:nvSpPr>
      <xdr:spPr>
        <a:xfrm>
          <a:off x="9588500" y="1355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99134</xdr:rowOff>
    </xdr:from>
    <xdr:ext cx="469744" cy="259045"/>
    <xdr:sp macro="" textlink="">
      <xdr:nvSpPr>
        <xdr:cNvPr id="428" name="テキスト ボックス 427"/>
        <xdr:cNvSpPr txBox="1"/>
      </xdr:nvSpPr>
      <xdr:spPr>
        <a:xfrm>
          <a:off x="9404428" y="1364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21518</xdr:rowOff>
    </xdr:from>
    <xdr:to>
      <xdr:col>46</xdr:col>
      <xdr:colOff>38100</xdr:colOff>
      <xdr:row>79</xdr:row>
      <xdr:rowOff>123118</xdr:rowOff>
    </xdr:to>
    <xdr:sp macro="" textlink="">
      <xdr:nvSpPr>
        <xdr:cNvPr id="429" name="楕円 428"/>
        <xdr:cNvSpPr/>
      </xdr:nvSpPr>
      <xdr:spPr>
        <a:xfrm>
          <a:off x="8699500" y="1356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114245</xdr:rowOff>
    </xdr:from>
    <xdr:ext cx="469744" cy="259045"/>
    <xdr:sp macro="" textlink="">
      <xdr:nvSpPr>
        <xdr:cNvPr id="430" name="テキスト ボックス 429"/>
        <xdr:cNvSpPr txBox="1"/>
      </xdr:nvSpPr>
      <xdr:spPr>
        <a:xfrm>
          <a:off x="8515428" y="1365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119663</xdr:rowOff>
    </xdr:from>
    <xdr:to>
      <xdr:col>41</xdr:col>
      <xdr:colOff>101600</xdr:colOff>
      <xdr:row>76</xdr:row>
      <xdr:rowOff>49814</xdr:rowOff>
    </xdr:to>
    <xdr:sp macro="" textlink="">
      <xdr:nvSpPr>
        <xdr:cNvPr id="431" name="楕円 430"/>
        <xdr:cNvSpPr/>
      </xdr:nvSpPr>
      <xdr:spPr>
        <a:xfrm>
          <a:off x="7810500" y="129784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66340</xdr:rowOff>
    </xdr:from>
    <xdr:ext cx="534377" cy="259045"/>
    <xdr:sp macro="" textlink="">
      <xdr:nvSpPr>
        <xdr:cNvPr id="432" name="テキスト ボックス 431"/>
        <xdr:cNvSpPr txBox="1"/>
      </xdr:nvSpPr>
      <xdr:spPr>
        <a:xfrm>
          <a:off x="7594111" y="1275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171174</xdr:rowOff>
    </xdr:from>
    <xdr:to>
      <xdr:col>36</xdr:col>
      <xdr:colOff>165100</xdr:colOff>
      <xdr:row>73</xdr:row>
      <xdr:rowOff>101324</xdr:rowOff>
    </xdr:to>
    <xdr:sp macro="" textlink="">
      <xdr:nvSpPr>
        <xdr:cNvPr id="433" name="楕円 432"/>
        <xdr:cNvSpPr/>
      </xdr:nvSpPr>
      <xdr:spPr>
        <a:xfrm>
          <a:off x="6921500" y="1251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117851</xdr:rowOff>
    </xdr:from>
    <xdr:ext cx="534377" cy="259045"/>
    <xdr:sp macro="" textlink="">
      <xdr:nvSpPr>
        <xdr:cNvPr id="434" name="テキスト ボックス 433"/>
        <xdr:cNvSpPr txBox="1"/>
      </xdr:nvSpPr>
      <xdr:spPr>
        <a:xfrm>
          <a:off x="6705111" y="1229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6026</xdr:rowOff>
    </xdr:from>
    <xdr:to>
      <xdr:col>55</xdr:col>
      <xdr:colOff>0</xdr:colOff>
      <xdr:row>96</xdr:row>
      <xdr:rowOff>136151</xdr:rowOff>
    </xdr:to>
    <xdr:cxnSp macro="">
      <xdr:nvCxnSpPr>
        <xdr:cNvPr id="459" name="直線コネクタ 458"/>
        <xdr:cNvCxnSpPr/>
      </xdr:nvCxnSpPr>
      <xdr:spPr>
        <a:xfrm>
          <a:off x="9639300" y="16465226"/>
          <a:ext cx="838200" cy="13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100947</xdr:rowOff>
    </xdr:from>
    <xdr:to>
      <xdr:col>50</xdr:col>
      <xdr:colOff>114300</xdr:colOff>
      <xdr:row>96</xdr:row>
      <xdr:rowOff>6026</xdr:rowOff>
    </xdr:to>
    <xdr:cxnSp macro="">
      <xdr:nvCxnSpPr>
        <xdr:cNvPr id="462" name="直線コネクタ 461"/>
        <xdr:cNvCxnSpPr/>
      </xdr:nvCxnSpPr>
      <xdr:spPr>
        <a:xfrm>
          <a:off x="8750300" y="16217247"/>
          <a:ext cx="889000" cy="24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100947</xdr:rowOff>
    </xdr:from>
    <xdr:to>
      <xdr:col>45</xdr:col>
      <xdr:colOff>177800</xdr:colOff>
      <xdr:row>95</xdr:row>
      <xdr:rowOff>83996</xdr:rowOff>
    </xdr:to>
    <xdr:cxnSp macro="">
      <xdr:nvCxnSpPr>
        <xdr:cNvPr id="465" name="直線コネクタ 464"/>
        <xdr:cNvCxnSpPr/>
      </xdr:nvCxnSpPr>
      <xdr:spPr>
        <a:xfrm flipV="1">
          <a:off x="7861300" y="16217247"/>
          <a:ext cx="889000" cy="15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83996</xdr:rowOff>
    </xdr:from>
    <xdr:to>
      <xdr:col>41</xdr:col>
      <xdr:colOff>50800</xdr:colOff>
      <xdr:row>96</xdr:row>
      <xdr:rowOff>106885</xdr:rowOff>
    </xdr:to>
    <xdr:cxnSp macro="">
      <xdr:nvCxnSpPr>
        <xdr:cNvPr id="468" name="直線コネクタ 467"/>
        <xdr:cNvCxnSpPr/>
      </xdr:nvCxnSpPr>
      <xdr:spPr>
        <a:xfrm flipV="1">
          <a:off x="6972300" y="16371746"/>
          <a:ext cx="889000" cy="19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85351</xdr:rowOff>
    </xdr:from>
    <xdr:to>
      <xdr:col>55</xdr:col>
      <xdr:colOff>50800</xdr:colOff>
      <xdr:row>97</xdr:row>
      <xdr:rowOff>15501</xdr:rowOff>
    </xdr:to>
    <xdr:sp macro="" textlink="">
      <xdr:nvSpPr>
        <xdr:cNvPr id="478" name="楕円 477"/>
        <xdr:cNvSpPr/>
      </xdr:nvSpPr>
      <xdr:spPr>
        <a:xfrm>
          <a:off x="10426700" y="1654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63778</xdr:rowOff>
    </xdr:from>
    <xdr:ext cx="534377" cy="259045"/>
    <xdr:sp macro="" textlink="">
      <xdr:nvSpPr>
        <xdr:cNvPr id="479" name="普通建設事業費 （ うち更新整備　）該当値テキスト"/>
        <xdr:cNvSpPr txBox="1"/>
      </xdr:nvSpPr>
      <xdr:spPr>
        <a:xfrm>
          <a:off x="10528300" y="1652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126676</xdr:rowOff>
    </xdr:from>
    <xdr:to>
      <xdr:col>50</xdr:col>
      <xdr:colOff>165100</xdr:colOff>
      <xdr:row>96</xdr:row>
      <xdr:rowOff>56826</xdr:rowOff>
    </xdr:to>
    <xdr:sp macro="" textlink="">
      <xdr:nvSpPr>
        <xdr:cNvPr id="480" name="楕円 479"/>
        <xdr:cNvSpPr/>
      </xdr:nvSpPr>
      <xdr:spPr>
        <a:xfrm>
          <a:off x="9588500" y="1641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73353</xdr:rowOff>
    </xdr:from>
    <xdr:ext cx="534377" cy="259045"/>
    <xdr:sp macro="" textlink="">
      <xdr:nvSpPr>
        <xdr:cNvPr id="481" name="テキスト ボックス 480"/>
        <xdr:cNvSpPr txBox="1"/>
      </xdr:nvSpPr>
      <xdr:spPr>
        <a:xfrm>
          <a:off x="9372111" y="1618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50147</xdr:rowOff>
    </xdr:from>
    <xdr:to>
      <xdr:col>46</xdr:col>
      <xdr:colOff>38100</xdr:colOff>
      <xdr:row>94</xdr:row>
      <xdr:rowOff>151747</xdr:rowOff>
    </xdr:to>
    <xdr:sp macro="" textlink="">
      <xdr:nvSpPr>
        <xdr:cNvPr id="482" name="楕円 481"/>
        <xdr:cNvSpPr/>
      </xdr:nvSpPr>
      <xdr:spPr>
        <a:xfrm>
          <a:off x="8699500" y="1616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168274</xdr:rowOff>
    </xdr:from>
    <xdr:ext cx="599010" cy="259045"/>
    <xdr:sp macro="" textlink="">
      <xdr:nvSpPr>
        <xdr:cNvPr id="483" name="テキスト ボックス 482"/>
        <xdr:cNvSpPr txBox="1"/>
      </xdr:nvSpPr>
      <xdr:spPr>
        <a:xfrm>
          <a:off x="8450795" y="15941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33196</xdr:rowOff>
    </xdr:from>
    <xdr:to>
      <xdr:col>41</xdr:col>
      <xdr:colOff>101600</xdr:colOff>
      <xdr:row>95</xdr:row>
      <xdr:rowOff>134796</xdr:rowOff>
    </xdr:to>
    <xdr:sp macro="" textlink="">
      <xdr:nvSpPr>
        <xdr:cNvPr id="484" name="楕円 483"/>
        <xdr:cNvSpPr/>
      </xdr:nvSpPr>
      <xdr:spPr>
        <a:xfrm>
          <a:off x="7810500" y="1632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151323</xdr:rowOff>
    </xdr:from>
    <xdr:ext cx="534377" cy="259045"/>
    <xdr:sp macro="" textlink="">
      <xdr:nvSpPr>
        <xdr:cNvPr id="485" name="テキスト ボックス 484"/>
        <xdr:cNvSpPr txBox="1"/>
      </xdr:nvSpPr>
      <xdr:spPr>
        <a:xfrm>
          <a:off x="7594111" y="1609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56085</xdr:rowOff>
    </xdr:from>
    <xdr:to>
      <xdr:col>36</xdr:col>
      <xdr:colOff>165100</xdr:colOff>
      <xdr:row>96</xdr:row>
      <xdr:rowOff>157685</xdr:rowOff>
    </xdr:to>
    <xdr:sp macro="" textlink="">
      <xdr:nvSpPr>
        <xdr:cNvPr id="486" name="楕円 485"/>
        <xdr:cNvSpPr/>
      </xdr:nvSpPr>
      <xdr:spPr>
        <a:xfrm>
          <a:off x="6921500" y="1651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148812</xdr:rowOff>
    </xdr:from>
    <xdr:ext cx="534377" cy="259045"/>
    <xdr:sp macro="" textlink="">
      <xdr:nvSpPr>
        <xdr:cNvPr id="487" name="テキスト ボックス 486"/>
        <xdr:cNvSpPr txBox="1"/>
      </xdr:nvSpPr>
      <xdr:spPr>
        <a:xfrm>
          <a:off x="6705111" y="1660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59174</xdr:rowOff>
    </xdr:from>
    <xdr:to>
      <xdr:col>85</xdr:col>
      <xdr:colOff>127000</xdr:colOff>
      <xdr:row>39</xdr:row>
      <xdr:rowOff>73367</xdr:rowOff>
    </xdr:to>
    <xdr:cxnSp macro="">
      <xdr:nvCxnSpPr>
        <xdr:cNvPr id="518" name="直線コネクタ 517"/>
        <xdr:cNvCxnSpPr/>
      </xdr:nvCxnSpPr>
      <xdr:spPr>
        <a:xfrm flipV="1">
          <a:off x="15481300" y="6745724"/>
          <a:ext cx="838200" cy="1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73367</xdr:rowOff>
    </xdr:from>
    <xdr:to>
      <xdr:col>81</xdr:col>
      <xdr:colOff>50800</xdr:colOff>
      <xdr:row>39</xdr:row>
      <xdr:rowOff>92263</xdr:rowOff>
    </xdr:to>
    <xdr:cxnSp macro="">
      <xdr:nvCxnSpPr>
        <xdr:cNvPr id="521" name="直線コネクタ 520"/>
        <xdr:cNvCxnSpPr/>
      </xdr:nvCxnSpPr>
      <xdr:spPr>
        <a:xfrm flipV="1">
          <a:off x="14592300" y="6759917"/>
          <a:ext cx="889000" cy="1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90603</xdr:rowOff>
    </xdr:from>
    <xdr:to>
      <xdr:col>76</xdr:col>
      <xdr:colOff>114300</xdr:colOff>
      <xdr:row>39</xdr:row>
      <xdr:rowOff>92263</xdr:rowOff>
    </xdr:to>
    <xdr:cxnSp macro="">
      <xdr:nvCxnSpPr>
        <xdr:cNvPr id="524" name="直線コネクタ 523"/>
        <xdr:cNvCxnSpPr/>
      </xdr:nvCxnSpPr>
      <xdr:spPr>
        <a:xfrm>
          <a:off x="13703300" y="6777153"/>
          <a:ext cx="889000" cy="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84693</xdr:rowOff>
    </xdr:from>
    <xdr:to>
      <xdr:col>71</xdr:col>
      <xdr:colOff>177800</xdr:colOff>
      <xdr:row>39</xdr:row>
      <xdr:rowOff>90603</xdr:rowOff>
    </xdr:to>
    <xdr:cxnSp macro="">
      <xdr:nvCxnSpPr>
        <xdr:cNvPr id="527" name="直線コネクタ 526"/>
        <xdr:cNvCxnSpPr/>
      </xdr:nvCxnSpPr>
      <xdr:spPr>
        <a:xfrm>
          <a:off x="12814300" y="6771243"/>
          <a:ext cx="889000" cy="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8374</xdr:rowOff>
    </xdr:from>
    <xdr:to>
      <xdr:col>85</xdr:col>
      <xdr:colOff>177800</xdr:colOff>
      <xdr:row>39</xdr:row>
      <xdr:rowOff>109974</xdr:rowOff>
    </xdr:to>
    <xdr:sp macro="" textlink="">
      <xdr:nvSpPr>
        <xdr:cNvPr id="537" name="楕円 536"/>
        <xdr:cNvSpPr/>
      </xdr:nvSpPr>
      <xdr:spPr>
        <a:xfrm>
          <a:off x="16268700" y="669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139201</xdr:rowOff>
    </xdr:from>
    <xdr:ext cx="534377" cy="259045"/>
    <xdr:sp macro="" textlink="">
      <xdr:nvSpPr>
        <xdr:cNvPr id="538" name="災害復旧事業費該当値テキスト"/>
        <xdr:cNvSpPr txBox="1"/>
      </xdr:nvSpPr>
      <xdr:spPr>
        <a:xfrm>
          <a:off x="16370300" y="648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22567</xdr:rowOff>
    </xdr:from>
    <xdr:to>
      <xdr:col>81</xdr:col>
      <xdr:colOff>101600</xdr:colOff>
      <xdr:row>39</xdr:row>
      <xdr:rowOff>124167</xdr:rowOff>
    </xdr:to>
    <xdr:sp macro="" textlink="">
      <xdr:nvSpPr>
        <xdr:cNvPr id="539" name="楕円 538"/>
        <xdr:cNvSpPr/>
      </xdr:nvSpPr>
      <xdr:spPr>
        <a:xfrm>
          <a:off x="15430500" y="670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140694</xdr:rowOff>
    </xdr:from>
    <xdr:ext cx="469744" cy="259045"/>
    <xdr:sp macro="" textlink="">
      <xdr:nvSpPr>
        <xdr:cNvPr id="540" name="テキスト ボックス 539"/>
        <xdr:cNvSpPr txBox="1"/>
      </xdr:nvSpPr>
      <xdr:spPr>
        <a:xfrm>
          <a:off x="15246428" y="648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41463</xdr:rowOff>
    </xdr:from>
    <xdr:to>
      <xdr:col>76</xdr:col>
      <xdr:colOff>165100</xdr:colOff>
      <xdr:row>39</xdr:row>
      <xdr:rowOff>143063</xdr:rowOff>
    </xdr:to>
    <xdr:sp macro="" textlink="">
      <xdr:nvSpPr>
        <xdr:cNvPr id="541" name="楕円 540"/>
        <xdr:cNvSpPr/>
      </xdr:nvSpPr>
      <xdr:spPr>
        <a:xfrm>
          <a:off x="14541500" y="672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134190</xdr:rowOff>
    </xdr:from>
    <xdr:ext cx="469744" cy="259045"/>
    <xdr:sp macro="" textlink="">
      <xdr:nvSpPr>
        <xdr:cNvPr id="542" name="テキスト ボックス 541"/>
        <xdr:cNvSpPr txBox="1"/>
      </xdr:nvSpPr>
      <xdr:spPr>
        <a:xfrm>
          <a:off x="14357428" y="682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39803</xdr:rowOff>
    </xdr:from>
    <xdr:to>
      <xdr:col>72</xdr:col>
      <xdr:colOff>38100</xdr:colOff>
      <xdr:row>39</xdr:row>
      <xdr:rowOff>141403</xdr:rowOff>
    </xdr:to>
    <xdr:sp macro="" textlink="">
      <xdr:nvSpPr>
        <xdr:cNvPr id="543" name="楕円 542"/>
        <xdr:cNvSpPr/>
      </xdr:nvSpPr>
      <xdr:spPr>
        <a:xfrm>
          <a:off x="13652500" y="672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132530</xdr:rowOff>
    </xdr:from>
    <xdr:ext cx="469744" cy="259045"/>
    <xdr:sp macro="" textlink="">
      <xdr:nvSpPr>
        <xdr:cNvPr id="544" name="テキスト ボックス 543"/>
        <xdr:cNvSpPr txBox="1"/>
      </xdr:nvSpPr>
      <xdr:spPr>
        <a:xfrm>
          <a:off x="13468428" y="6819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33893</xdr:rowOff>
    </xdr:from>
    <xdr:to>
      <xdr:col>67</xdr:col>
      <xdr:colOff>101600</xdr:colOff>
      <xdr:row>39</xdr:row>
      <xdr:rowOff>135493</xdr:rowOff>
    </xdr:to>
    <xdr:sp macro="" textlink="">
      <xdr:nvSpPr>
        <xdr:cNvPr id="545" name="楕円 544"/>
        <xdr:cNvSpPr/>
      </xdr:nvSpPr>
      <xdr:spPr>
        <a:xfrm>
          <a:off x="12763500" y="672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126620</xdr:rowOff>
    </xdr:from>
    <xdr:ext cx="469744" cy="259045"/>
    <xdr:sp macro="" textlink="">
      <xdr:nvSpPr>
        <xdr:cNvPr id="546" name="テキスト ボックス 545"/>
        <xdr:cNvSpPr txBox="1"/>
      </xdr:nvSpPr>
      <xdr:spPr>
        <a:xfrm>
          <a:off x="12579428" y="681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118210</xdr:rowOff>
    </xdr:from>
    <xdr:to>
      <xdr:col>85</xdr:col>
      <xdr:colOff>127000</xdr:colOff>
      <xdr:row>76</xdr:row>
      <xdr:rowOff>147075</xdr:rowOff>
    </xdr:to>
    <xdr:cxnSp macro="">
      <xdr:nvCxnSpPr>
        <xdr:cNvPr id="622" name="直線コネクタ 621"/>
        <xdr:cNvCxnSpPr/>
      </xdr:nvCxnSpPr>
      <xdr:spPr>
        <a:xfrm>
          <a:off x="15481300" y="13148410"/>
          <a:ext cx="838200" cy="2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118210</xdr:rowOff>
    </xdr:from>
    <xdr:to>
      <xdr:col>81</xdr:col>
      <xdr:colOff>50800</xdr:colOff>
      <xdr:row>76</xdr:row>
      <xdr:rowOff>167446</xdr:rowOff>
    </xdr:to>
    <xdr:cxnSp macro="">
      <xdr:nvCxnSpPr>
        <xdr:cNvPr id="625" name="直線コネクタ 624"/>
        <xdr:cNvCxnSpPr/>
      </xdr:nvCxnSpPr>
      <xdr:spPr>
        <a:xfrm flipV="1">
          <a:off x="14592300" y="13148410"/>
          <a:ext cx="889000" cy="4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167446</xdr:rowOff>
    </xdr:from>
    <xdr:to>
      <xdr:col>76</xdr:col>
      <xdr:colOff>114300</xdr:colOff>
      <xdr:row>77</xdr:row>
      <xdr:rowOff>16453</xdr:rowOff>
    </xdr:to>
    <xdr:cxnSp macro="">
      <xdr:nvCxnSpPr>
        <xdr:cNvPr id="628" name="直線コネクタ 627"/>
        <xdr:cNvCxnSpPr/>
      </xdr:nvCxnSpPr>
      <xdr:spPr>
        <a:xfrm flipV="1">
          <a:off x="13703300" y="13197646"/>
          <a:ext cx="889000" cy="2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16453</xdr:rowOff>
    </xdr:from>
    <xdr:to>
      <xdr:col>71</xdr:col>
      <xdr:colOff>177800</xdr:colOff>
      <xdr:row>77</xdr:row>
      <xdr:rowOff>22414</xdr:rowOff>
    </xdr:to>
    <xdr:cxnSp macro="">
      <xdr:nvCxnSpPr>
        <xdr:cNvPr id="631" name="直線コネクタ 630"/>
        <xdr:cNvCxnSpPr/>
      </xdr:nvCxnSpPr>
      <xdr:spPr>
        <a:xfrm flipV="1">
          <a:off x="12814300" y="13218103"/>
          <a:ext cx="889000" cy="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96275</xdr:rowOff>
    </xdr:from>
    <xdr:to>
      <xdr:col>85</xdr:col>
      <xdr:colOff>177800</xdr:colOff>
      <xdr:row>77</xdr:row>
      <xdr:rowOff>26425</xdr:rowOff>
    </xdr:to>
    <xdr:sp macro="" textlink="">
      <xdr:nvSpPr>
        <xdr:cNvPr id="641" name="楕円 640"/>
        <xdr:cNvSpPr/>
      </xdr:nvSpPr>
      <xdr:spPr>
        <a:xfrm>
          <a:off x="16268700" y="1312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119152</xdr:rowOff>
    </xdr:from>
    <xdr:ext cx="599010" cy="259045"/>
    <xdr:sp macro="" textlink="">
      <xdr:nvSpPr>
        <xdr:cNvPr id="642" name="公債費該当値テキスト"/>
        <xdr:cNvSpPr txBox="1"/>
      </xdr:nvSpPr>
      <xdr:spPr>
        <a:xfrm>
          <a:off x="16370300" y="12977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67410</xdr:rowOff>
    </xdr:from>
    <xdr:to>
      <xdr:col>81</xdr:col>
      <xdr:colOff>101600</xdr:colOff>
      <xdr:row>76</xdr:row>
      <xdr:rowOff>169010</xdr:rowOff>
    </xdr:to>
    <xdr:sp macro="" textlink="">
      <xdr:nvSpPr>
        <xdr:cNvPr id="643" name="楕円 642"/>
        <xdr:cNvSpPr/>
      </xdr:nvSpPr>
      <xdr:spPr>
        <a:xfrm>
          <a:off x="15430500" y="1309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14086</xdr:rowOff>
    </xdr:from>
    <xdr:ext cx="599010" cy="259045"/>
    <xdr:sp macro="" textlink="">
      <xdr:nvSpPr>
        <xdr:cNvPr id="644" name="テキスト ボックス 643"/>
        <xdr:cNvSpPr txBox="1"/>
      </xdr:nvSpPr>
      <xdr:spPr>
        <a:xfrm>
          <a:off x="15181795" y="1287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116646</xdr:rowOff>
    </xdr:from>
    <xdr:to>
      <xdr:col>76</xdr:col>
      <xdr:colOff>165100</xdr:colOff>
      <xdr:row>77</xdr:row>
      <xdr:rowOff>46796</xdr:rowOff>
    </xdr:to>
    <xdr:sp macro="" textlink="">
      <xdr:nvSpPr>
        <xdr:cNvPr id="645" name="楕円 644"/>
        <xdr:cNvSpPr/>
      </xdr:nvSpPr>
      <xdr:spPr>
        <a:xfrm>
          <a:off x="14541500" y="1314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63322</xdr:rowOff>
    </xdr:from>
    <xdr:ext cx="599010" cy="259045"/>
    <xdr:sp macro="" textlink="">
      <xdr:nvSpPr>
        <xdr:cNvPr id="646" name="テキスト ボックス 645"/>
        <xdr:cNvSpPr txBox="1"/>
      </xdr:nvSpPr>
      <xdr:spPr>
        <a:xfrm>
          <a:off x="14292795" y="12922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137103</xdr:rowOff>
    </xdr:from>
    <xdr:to>
      <xdr:col>72</xdr:col>
      <xdr:colOff>38100</xdr:colOff>
      <xdr:row>77</xdr:row>
      <xdr:rowOff>67253</xdr:rowOff>
    </xdr:to>
    <xdr:sp macro="" textlink="">
      <xdr:nvSpPr>
        <xdr:cNvPr id="647" name="楕円 646"/>
        <xdr:cNvSpPr/>
      </xdr:nvSpPr>
      <xdr:spPr>
        <a:xfrm>
          <a:off x="13652500" y="1316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83779</xdr:rowOff>
    </xdr:from>
    <xdr:ext cx="599010" cy="259045"/>
    <xdr:sp macro="" textlink="">
      <xdr:nvSpPr>
        <xdr:cNvPr id="648" name="テキスト ボックス 647"/>
        <xdr:cNvSpPr txBox="1"/>
      </xdr:nvSpPr>
      <xdr:spPr>
        <a:xfrm>
          <a:off x="13403795" y="129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143064</xdr:rowOff>
    </xdr:from>
    <xdr:to>
      <xdr:col>67</xdr:col>
      <xdr:colOff>101600</xdr:colOff>
      <xdr:row>77</xdr:row>
      <xdr:rowOff>73214</xdr:rowOff>
    </xdr:to>
    <xdr:sp macro="" textlink="">
      <xdr:nvSpPr>
        <xdr:cNvPr id="649" name="楕円 648"/>
        <xdr:cNvSpPr/>
      </xdr:nvSpPr>
      <xdr:spPr>
        <a:xfrm>
          <a:off x="12763500" y="1317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89741</xdr:rowOff>
    </xdr:from>
    <xdr:ext cx="599010" cy="259045"/>
    <xdr:sp macro="" textlink="">
      <xdr:nvSpPr>
        <xdr:cNvPr id="650" name="テキスト ボックス 649"/>
        <xdr:cNvSpPr txBox="1"/>
      </xdr:nvSpPr>
      <xdr:spPr>
        <a:xfrm>
          <a:off x="12514795" y="1294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145941</xdr:rowOff>
    </xdr:from>
    <xdr:to>
      <xdr:col>85</xdr:col>
      <xdr:colOff>127000</xdr:colOff>
      <xdr:row>98</xdr:row>
      <xdr:rowOff>163863</xdr:rowOff>
    </xdr:to>
    <xdr:cxnSp macro="">
      <xdr:nvCxnSpPr>
        <xdr:cNvPr id="679" name="直線コネクタ 678"/>
        <xdr:cNvCxnSpPr/>
      </xdr:nvCxnSpPr>
      <xdr:spPr>
        <a:xfrm flipV="1">
          <a:off x="15481300" y="16948041"/>
          <a:ext cx="838200" cy="1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162319</xdr:rowOff>
    </xdr:from>
    <xdr:to>
      <xdr:col>81</xdr:col>
      <xdr:colOff>50800</xdr:colOff>
      <xdr:row>98</xdr:row>
      <xdr:rowOff>163863</xdr:rowOff>
    </xdr:to>
    <xdr:cxnSp macro="">
      <xdr:nvCxnSpPr>
        <xdr:cNvPr id="682" name="直線コネクタ 681"/>
        <xdr:cNvCxnSpPr/>
      </xdr:nvCxnSpPr>
      <xdr:spPr>
        <a:xfrm>
          <a:off x="14592300" y="16964419"/>
          <a:ext cx="889000" cy="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141664</xdr:rowOff>
    </xdr:from>
    <xdr:to>
      <xdr:col>76</xdr:col>
      <xdr:colOff>114300</xdr:colOff>
      <xdr:row>98</xdr:row>
      <xdr:rowOff>162319</xdr:rowOff>
    </xdr:to>
    <xdr:cxnSp macro="">
      <xdr:nvCxnSpPr>
        <xdr:cNvPr id="685" name="直線コネクタ 684"/>
        <xdr:cNvCxnSpPr/>
      </xdr:nvCxnSpPr>
      <xdr:spPr>
        <a:xfrm>
          <a:off x="13703300" y="16943764"/>
          <a:ext cx="889000" cy="2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141664</xdr:rowOff>
    </xdr:from>
    <xdr:to>
      <xdr:col>71</xdr:col>
      <xdr:colOff>177800</xdr:colOff>
      <xdr:row>99</xdr:row>
      <xdr:rowOff>352</xdr:rowOff>
    </xdr:to>
    <xdr:cxnSp macro="">
      <xdr:nvCxnSpPr>
        <xdr:cNvPr id="688" name="直線コネクタ 687"/>
        <xdr:cNvCxnSpPr/>
      </xdr:nvCxnSpPr>
      <xdr:spPr>
        <a:xfrm flipV="1">
          <a:off x="12814300" y="16943764"/>
          <a:ext cx="889000" cy="3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95141</xdr:rowOff>
    </xdr:from>
    <xdr:to>
      <xdr:col>85</xdr:col>
      <xdr:colOff>177800</xdr:colOff>
      <xdr:row>99</xdr:row>
      <xdr:rowOff>25291</xdr:rowOff>
    </xdr:to>
    <xdr:sp macro="" textlink="">
      <xdr:nvSpPr>
        <xdr:cNvPr id="698" name="楕円 697"/>
        <xdr:cNvSpPr/>
      </xdr:nvSpPr>
      <xdr:spPr>
        <a:xfrm>
          <a:off x="16268700" y="1689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56290</xdr:rowOff>
    </xdr:from>
    <xdr:ext cx="534377" cy="259045"/>
    <xdr:sp macro="" textlink="">
      <xdr:nvSpPr>
        <xdr:cNvPr id="699" name="積立金該当値テキスト"/>
        <xdr:cNvSpPr txBox="1"/>
      </xdr:nvSpPr>
      <xdr:spPr>
        <a:xfrm>
          <a:off x="16370300" y="168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113063</xdr:rowOff>
    </xdr:from>
    <xdr:to>
      <xdr:col>81</xdr:col>
      <xdr:colOff>101600</xdr:colOff>
      <xdr:row>99</xdr:row>
      <xdr:rowOff>43213</xdr:rowOff>
    </xdr:to>
    <xdr:sp macro="" textlink="">
      <xdr:nvSpPr>
        <xdr:cNvPr id="700" name="楕円 699"/>
        <xdr:cNvSpPr/>
      </xdr:nvSpPr>
      <xdr:spPr>
        <a:xfrm>
          <a:off x="15430500" y="1691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34340</xdr:rowOff>
    </xdr:from>
    <xdr:ext cx="534377" cy="259045"/>
    <xdr:sp macro="" textlink="">
      <xdr:nvSpPr>
        <xdr:cNvPr id="701" name="テキスト ボックス 700"/>
        <xdr:cNvSpPr txBox="1"/>
      </xdr:nvSpPr>
      <xdr:spPr>
        <a:xfrm>
          <a:off x="15214111" y="1700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111519</xdr:rowOff>
    </xdr:from>
    <xdr:to>
      <xdr:col>76</xdr:col>
      <xdr:colOff>165100</xdr:colOff>
      <xdr:row>99</xdr:row>
      <xdr:rowOff>41669</xdr:rowOff>
    </xdr:to>
    <xdr:sp macro="" textlink="">
      <xdr:nvSpPr>
        <xdr:cNvPr id="702" name="楕円 701"/>
        <xdr:cNvSpPr/>
      </xdr:nvSpPr>
      <xdr:spPr>
        <a:xfrm>
          <a:off x="14541500" y="1691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32796</xdr:rowOff>
    </xdr:from>
    <xdr:ext cx="534377" cy="259045"/>
    <xdr:sp macro="" textlink="">
      <xdr:nvSpPr>
        <xdr:cNvPr id="703" name="テキスト ボックス 702"/>
        <xdr:cNvSpPr txBox="1"/>
      </xdr:nvSpPr>
      <xdr:spPr>
        <a:xfrm>
          <a:off x="14325111" y="1700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90864</xdr:rowOff>
    </xdr:from>
    <xdr:to>
      <xdr:col>72</xdr:col>
      <xdr:colOff>38100</xdr:colOff>
      <xdr:row>99</xdr:row>
      <xdr:rowOff>21014</xdr:rowOff>
    </xdr:to>
    <xdr:sp macro="" textlink="">
      <xdr:nvSpPr>
        <xdr:cNvPr id="704" name="楕円 703"/>
        <xdr:cNvSpPr/>
      </xdr:nvSpPr>
      <xdr:spPr>
        <a:xfrm>
          <a:off x="13652500" y="168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12141</xdr:rowOff>
    </xdr:from>
    <xdr:ext cx="534377" cy="259045"/>
    <xdr:sp macro="" textlink="">
      <xdr:nvSpPr>
        <xdr:cNvPr id="705" name="テキスト ボックス 704"/>
        <xdr:cNvSpPr txBox="1"/>
      </xdr:nvSpPr>
      <xdr:spPr>
        <a:xfrm>
          <a:off x="13436111" y="1698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121002</xdr:rowOff>
    </xdr:from>
    <xdr:to>
      <xdr:col>67</xdr:col>
      <xdr:colOff>101600</xdr:colOff>
      <xdr:row>99</xdr:row>
      <xdr:rowOff>51152</xdr:rowOff>
    </xdr:to>
    <xdr:sp macro="" textlink="">
      <xdr:nvSpPr>
        <xdr:cNvPr id="706" name="楕円 705"/>
        <xdr:cNvSpPr/>
      </xdr:nvSpPr>
      <xdr:spPr>
        <a:xfrm>
          <a:off x="12763500" y="1692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42279</xdr:rowOff>
    </xdr:from>
    <xdr:ext cx="534377" cy="259045"/>
    <xdr:sp macro="" textlink="">
      <xdr:nvSpPr>
        <xdr:cNvPr id="707" name="テキスト ボックス 706"/>
        <xdr:cNvSpPr txBox="1"/>
      </xdr:nvSpPr>
      <xdr:spPr>
        <a:xfrm>
          <a:off x="12547111" y="1701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4521</xdr:rowOff>
    </xdr:from>
    <xdr:to>
      <xdr:col>116</xdr:col>
      <xdr:colOff>63500</xdr:colOff>
      <xdr:row>59</xdr:row>
      <xdr:rowOff>9467</xdr:rowOff>
    </xdr:to>
    <xdr:cxnSp macro="">
      <xdr:nvCxnSpPr>
        <xdr:cNvPr id="795" name="直線コネクタ 794"/>
        <xdr:cNvCxnSpPr/>
      </xdr:nvCxnSpPr>
      <xdr:spPr>
        <a:xfrm flipV="1">
          <a:off x="21323300" y="10120071"/>
          <a:ext cx="838200" cy="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5824</xdr:rowOff>
    </xdr:from>
    <xdr:to>
      <xdr:col>111</xdr:col>
      <xdr:colOff>177800</xdr:colOff>
      <xdr:row>59</xdr:row>
      <xdr:rowOff>9467</xdr:rowOff>
    </xdr:to>
    <xdr:cxnSp macro="">
      <xdr:nvCxnSpPr>
        <xdr:cNvPr id="798" name="直線コネクタ 797"/>
        <xdr:cNvCxnSpPr/>
      </xdr:nvCxnSpPr>
      <xdr:spPr>
        <a:xfrm>
          <a:off x="20434300" y="10121374"/>
          <a:ext cx="889000" cy="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5558</xdr:rowOff>
    </xdr:from>
    <xdr:to>
      <xdr:col>107</xdr:col>
      <xdr:colOff>50800</xdr:colOff>
      <xdr:row>59</xdr:row>
      <xdr:rowOff>5824</xdr:rowOff>
    </xdr:to>
    <xdr:cxnSp macro="">
      <xdr:nvCxnSpPr>
        <xdr:cNvPr id="801" name="直線コネクタ 800"/>
        <xdr:cNvCxnSpPr/>
      </xdr:nvCxnSpPr>
      <xdr:spPr>
        <a:xfrm>
          <a:off x="19545300" y="10121108"/>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3081</xdr:rowOff>
    </xdr:from>
    <xdr:to>
      <xdr:col>102</xdr:col>
      <xdr:colOff>114300</xdr:colOff>
      <xdr:row>59</xdr:row>
      <xdr:rowOff>5558</xdr:rowOff>
    </xdr:to>
    <xdr:cxnSp macro="">
      <xdr:nvCxnSpPr>
        <xdr:cNvPr id="804" name="直線コネクタ 803"/>
        <xdr:cNvCxnSpPr/>
      </xdr:nvCxnSpPr>
      <xdr:spPr>
        <a:xfrm>
          <a:off x="18656300" y="10118631"/>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125171</xdr:rowOff>
    </xdr:from>
    <xdr:to>
      <xdr:col>116</xdr:col>
      <xdr:colOff>114300</xdr:colOff>
      <xdr:row>59</xdr:row>
      <xdr:rowOff>55321</xdr:rowOff>
    </xdr:to>
    <xdr:sp macro="" textlink="">
      <xdr:nvSpPr>
        <xdr:cNvPr id="814" name="楕円 813"/>
        <xdr:cNvSpPr/>
      </xdr:nvSpPr>
      <xdr:spPr>
        <a:xfrm>
          <a:off x="22110700" y="1006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469744" cy="259045"/>
    <xdr:sp macro="" textlink="">
      <xdr:nvSpPr>
        <xdr:cNvPr id="815" name="貸付金該当値テキスト"/>
        <xdr:cNvSpPr txBox="1"/>
      </xdr:nvSpPr>
      <xdr:spPr>
        <a:xfrm>
          <a:off x="22212300" y="1002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130117</xdr:rowOff>
    </xdr:from>
    <xdr:to>
      <xdr:col>112</xdr:col>
      <xdr:colOff>38100</xdr:colOff>
      <xdr:row>59</xdr:row>
      <xdr:rowOff>60267</xdr:rowOff>
    </xdr:to>
    <xdr:sp macro="" textlink="">
      <xdr:nvSpPr>
        <xdr:cNvPr id="816" name="楕円 815"/>
        <xdr:cNvSpPr/>
      </xdr:nvSpPr>
      <xdr:spPr>
        <a:xfrm>
          <a:off x="21272500" y="1007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51394</xdr:rowOff>
    </xdr:from>
    <xdr:ext cx="469744" cy="259045"/>
    <xdr:sp macro="" textlink="">
      <xdr:nvSpPr>
        <xdr:cNvPr id="817" name="テキスト ボックス 816"/>
        <xdr:cNvSpPr txBox="1"/>
      </xdr:nvSpPr>
      <xdr:spPr>
        <a:xfrm>
          <a:off x="21088428" y="1016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126474</xdr:rowOff>
    </xdr:from>
    <xdr:to>
      <xdr:col>107</xdr:col>
      <xdr:colOff>101600</xdr:colOff>
      <xdr:row>59</xdr:row>
      <xdr:rowOff>56624</xdr:rowOff>
    </xdr:to>
    <xdr:sp macro="" textlink="">
      <xdr:nvSpPr>
        <xdr:cNvPr id="818" name="楕円 817"/>
        <xdr:cNvSpPr/>
      </xdr:nvSpPr>
      <xdr:spPr>
        <a:xfrm>
          <a:off x="20383500" y="1007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47751</xdr:rowOff>
    </xdr:from>
    <xdr:ext cx="469744" cy="259045"/>
    <xdr:sp macro="" textlink="">
      <xdr:nvSpPr>
        <xdr:cNvPr id="819" name="テキスト ボックス 818"/>
        <xdr:cNvSpPr txBox="1"/>
      </xdr:nvSpPr>
      <xdr:spPr>
        <a:xfrm>
          <a:off x="20199428" y="10163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126208</xdr:rowOff>
    </xdr:from>
    <xdr:to>
      <xdr:col>102</xdr:col>
      <xdr:colOff>165100</xdr:colOff>
      <xdr:row>59</xdr:row>
      <xdr:rowOff>56358</xdr:rowOff>
    </xdr:to>
    <xdr:sp macro="" textlink="">
      <xdr:nvSpPr>
        <xdr:cNvPr id="820" name="楕円 819"/>
        <xdr:cNvSpPr/>
      </xdr:nvSpPr>
      <xdr:spPr>
        <a:xfrm>
          <a:off x="19494500" y="1007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47485</xdr:rowOff>
    </xdr:from>
    <xdr:ext cx="469744" cy="259045"/>
    <xdr:sp macro="" textlink="">
      <xdr:nvSpPr>
        <xdr:cNvPr id="821" name="テキスト ボックス 820"/>
        <xdr:cNvSpPr txBox="1"/>
      </xdr:nvSpPr>
      <xdr:spPr>
        <a:xfrm>
          <a:off x="19310428" y="1016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123731</xdr:rowOff>
    </xdr:from>
    <xdr:to>
      <xdr:col>98</xdr:col>
      <xdr:colOff>38100</xdr:colOff>
      <xdr:row>59</xdr:row>
      <xdr:rowOff>53881</xdr:rowOff>
    </xdr:to>
    <xdr:sp macro="" textlink="">
      <xdr:nvSpPr>
        <xdr:cNvPr id="822" name="楕円 821"/>
        <xdr:cNvSpPr/>
      </xdr:nvSpPr>
      <xdr:spPr>
        <a:xfrm>
          <a:off x="18605500" y="1006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45008</xdr:rowOff>
    </xdr:from>
    <xdr:ext cx="469744" cy="259045"/>
    <xdr:sp macro="" textlink="">
      <xdr:nvSpPr>
        <xdr:cNvPr id="823" name="テキスト ボックス 822"/>
        <xdr:cNvSpPr txBox="1"/>
      </xdr:nvSpPr>
      <xdr:spPr>
        <a:xfrm>
          <a:off x="18421428" y="10160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51860</xdr:rowOff>
    </xdr:from>
    <xdr:to>
      <xdr:col>116</xdr:col>
      <xdr:colOff>63500</xdr:colOff>
      <xdr:row>71</xdr:row>
      <xdr:rowOff>151873</xdr:rowOff>
    </xdr:to>
    <xdr:cxnSp macro="">
      <xdr:nvCxnSpPr>
        <xdr:cNvPr id="853" name="直線コネクタ 852"/>
        <xdr:cNvCxnSpPr/>
      </xdr:nvCxnSpPr>
      <xdr:spPr>
        <a:xfrm flipV="1">
          <a:off x="21323300" y="12224810"/>
          <a:ext cx="838200" cy="10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151873</xdr:rowOff>
    </xdr:from>
    <xdr:to>
      <xdr:col>111</xdr:col>
      <xdr:colOff>177800</xdr:colOff>
      <xdr:row>72</xdr:row>
      <xdr:rowOff>123279</xdr:rowOff>
    </xdr:to>
    <xdr:cxnSp macro="">
      <xdr:nvCxnSpPr>
        <xdr:cNvPr id="856" name="直線コネクタ 855"/>
        <xdr:cNvCxnSpPr/>
      </xdr:nvCxnSpPr>
      <xdr:spPr>
        <a:xfrm flipV="1">
          <a:off x="20434300" y="12324823"/>
          <a:ext cx="889000" cy="14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123279</xdr:rowOff>
    </xdr:from>
    <xdr:to>
      <xdr:col>107</xdr:col>
      <xdr:colOff>50800</xdr:colOff>
      <xdr:row>73</xdr:row>
      <xdr:rowOff>24676</xdr:rowOff>
    </xdr:to>
    <xdr:cxnSp macro="">
      <xdr:nvCxnSpPr>
        <xdr:cNvPr id="859" name="直線コネクタ 858"/>
        <xdr:cNvCxnSpPr/>
      </xdr:nvCxnSpPr>
      <xdr:spPr>
        <a:xfrm flipV="1">
          <a:off x="19545300" y="12467679"/>
          <a:ext cx="889000" cy="7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24676</xdr:rowOff>
    </xdr:from>
    <xdr:to>
      <xdr:col>102</xdr:col>
      <xdr:colOff>114300</xdr:colOff>
      <xdr:row>73</xdr:row>
      <xdr:rowOff>50736</xdr:rowOff>
    </xdr:to>
    <xdr:cxnSp macro="">
      <xdr:nvCxnSpPr>
        <xdr:cNvPr id="862" name="直線コネクタ 861"/>
        <xdr:cNvCxnSpPr/>
      </xdr:nvCxnSpPr>
      <xdr:spPr>
        <a:xfrm flipV="1">
          <a:off x="18656300" y="12540526"/>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1060</xdr:rowOff>
    </xdr:from>
    <xdr:to>
      <xdr:col>116</xdr:col>
      <xdr:colOff>114300</xdr:colOff>
      <xdr:row>71</xdr:row>
      <xdr:rowOff>102660</xdr:rowOff>
    </xdr:to>
    <xdr:sp macro="" textlink="">
      <xdr:nvSpPr>
        <xdr:cNvPr id="872" name="楕円 871"/>
        <xdr:cNvSpPr/>
      </xdr:nvSpPr>
      <xdr:spPr>
        <a:xfrm>
          <a:off x="22110700" y="1217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87437</xdr:rowOff>
    </xdr:from>
    <xdr:ext cx="534377" cy="259045"/>
    <xdr:sp macro="" textlink="">
      <xdr:nvSpPr>
        <xdr:cNvPr id="873" name="繰出金該当値テキスト"/>
        <xdr:cNvSpPr txBox="1"/>
      </xdr:nvSpPr>
      <xdr:spPr>
        <a:xfrm>
          <a:off x="22212300" y="1208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101073</xdr:rowOff>
    </xdr:from>
    <xdr:to>
      <xdr:col>112</xdr:col>
      <xdr:colOff>38100</xdr:colOff>
      <xdr:row>72</xdr:row>
      <xdr:rowOff>31223</xdr:rowOff>
    </xdr:to>
    <xdr:sp macro="" textlink="">
      <xdr:nvSpPr>
        <xdr:cNvPr id="874" name="楕円 873"/>
        <xdr:cNvSpPr/>
      </xdr:nvSpPr>
      <xdr:spPr>
        <a:xfrm>
          <a:off x="21272500" y="1227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47750</xdr:rowOff>
    </xdr:from>
    <xdr:ext cx="534377" cy="259045"/>
    <xdr:sp macro="" textlink="">
      <xdr:nvSpPr>
        <xdr:cNvPr id="875" name="テキスト ボックス 874"/>
        <xdr:cNvSpPr txBox="1"/>
      </xdr:nvSpPr>
      <xdr:spPr>
        <a:xfrm>
          <a:off x="21056111" y="1204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72479</xdr:rowOff>
    </xdr:from>
    <xdr:to>
      <xdr:col>107</xdr:col>
      <xdr:colOff>101600</xdr:colOff>
      <xdr:row>73</xdr:row>
      <xdr:rowOff>2629</xdr:rowOff>
    </xdr:to>
    <xdr:sp macro="" textlink="">
      <xdr:nvSpPr>
        <xdr:cNvPr id="876" name="楕円 875"/>
        <xdr:cNvSpPr/>
      </xdr:nvSpPr>
      <xdr:spPr>
        <a:xfrm>
          <a:off x="20383500" y="1241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19156</xdr:rowOff>
    </xdr:from>
    <xdr:ext cx="534377" cy="259045"/>
    <xdr:sp macro="" textlink="">
      <xdr:nvSpPr>
        <xdr:cNvPr id="877" name="テキスト ボックス 876"/>
        <xdr:cNvSpPr txBox="1"/>
      </xdr:nvSpPr>
      <xdr:spPr>
        <a:xfrm>
          <a:off x="20167111" y="1219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145326</xdr:rowOff>
    </xdr:from>
    <xdr:to>
      <xdr:col>102</xdr:col>
      <xdr:colOff>165100</xdr:colOff>
      <xdr:row>73</xdr:row>
      <xdr:rowOff>75476</xdr:rowOff>
    </xdr:to>
    <xdr:sp macro="" textlink="">
      <xdr:nvSpPr>
        <xdr:cNvPr id="878" name="楕円 877"/>
        <xdr:cNvSpPr/>
      </xdr:nvSpPr>
      <xdr:spPr>
        <a:xfrm>
          <a:off x="19494500" y="1248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92003</xdr:rowOff>
    </xdr:from>
    <xdr:ext cx="534377" cy="259045"/>
    <xdr:sp macro="" textlink="">
      <xdr:nvSpPr>
        <xdr:cNvPr id="879" name="テキスト ボックス 878"/>
        <xdr:cNvSpPr txBox="1"/>
      </xdr:nvSpPr>
      <xdr:spPr>
        <a:xfrm>
          <a:off x="19278111" y="1226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171386</xdr:rowOff>
    </xdr:from>
    <xdr:to>
      <xdr:col>98</xdr:col>
      <xdr:colOff>38100</xdr:colOff>
      <xdr:row>73</xdr:row>
      <xdr:rowOff>101536</xdr:rowOff>
    </xdr:to>
    <xdr:sp macro="" textlink="">
      <xdr:nvSpPr>
        <xdr:cNvPr id="880" name="楕円 879"/>
        <xdr:cNvSpPr/>
      </xdr:nvSpPr>
      <xdr:spPr>
        <a:xfrm>
          <a:off x="18605500" y="1251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118063</xdr:rowOff>
    </xdr:from>
    <xdr:ext cx="534377" cy="259045"/>
    <xdr:sp macro="" textlink="">
      <xdr:nvSpPr>
        <xdr:cNvPr id="881" name="テキスト ボックス 880"/>
        <xdr:cNvSpPr txBox="1"/>
      </xdr:nvSpPr>
      <xdr:spPr>
        <a:xfrm>
          <a:off x="18389111" y="1229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・人件費は、市内保育園３園がすべて公立であることや消防署の単独運営などから職員数が類似団体平均より多いため、住民一人当たりの金額でも従来から類似団体平均と比べ高い水準で推移している。</a:t>
          </a:r>
        </a:p>
        <a:p>
          <a:r>
            <a:rPr kumimoji="1" lang="ja-JP" altLang="en-US" sz="1300">
              <a:latin typeface="ＭＳ Ｐゴシック" panose="020B0600070205080204" pitchFamily="50" charset="-128"/>
              <a:ea typeface="ＭＳ Ｐゴシック" panose="020B0600070205080204" pitchFamily="50" charset="-128"/>
            </a:rPr>
            <a:t>　令和６年度は、退職者（会計年度任用職員を除く）が前年度より少なく、</a:t>
          </a:r>
          <a:r>
            <a:rPr kumimoji="1" lang="en-US" altLang="ja-JP" sz="1300">
              <a:latin typeface="ＭＳ Ｐゴシック" panose="020B0600070205080204" pitchFamily="50" charset="-128"/>
              <a:ea typeface="ＭＳ Ｐゴシック" panose="020B0600070205080204" pitchFamily="50" charset="-128"/>
            </a:rPr>
            <a:t>87,494</a:t>
          </a:r>
          <a:r>
            <a:rPr kumimoji="1" lang="ja-JP" altLang="en-US" sz="1300">
              <a:latin typeface="ＭＳ Ｐゴシック" panose="020B0600070205080204" pitchFamily="50" charset="-128"/>
              <a:ea typeface="ＭＳ Ｐゴシック" panose="020B0600070205080204" pitchFamily="50" charset="-128"/>
            </a:rPr>
            <a:t>千円減額となったことにより、人件費全体の額は前年度から</a:t>
          </a:r>
          <a:r>
            <a:rPr kumimoji="1" lang="en-US" altLang="ja-JP" sz="1300">
              <a:latin typeface="ＭＳ Ｐゴシック" panose="020B0600070205080204" pitchFamily="50" charset="-128"/>
              <a:ea typeface="ＭＳ Ｐゴシック" panose="020B0600070205080204" pitchFamily="50" charset="-128"/>
            </a:rPr>
            <a:t>43,806</a:t>
          </a:r>
          <a:r>
            <a:rPr kumimoji="1" lang="ja-JP" altLang="en-US" sz="1300">
              <a:latin typeface="ＭＳ Ｐゴシック" panose="020B0600070205080204" pitchFamily="50" charset="-128"/>
              <a:ea typeface="ＭＳ Ｐゴシック" panose="020B0600070205080204" pitchFamily="50" charset="-128"/>
            </a:rPr>
            <a:t>千円の減額となっているが一人当たりの人口が減少したため住民一人当たりの金額は前年度から</a:t>
          </a:r>
          <a:r>
            <a:rPr kumimoji="1" lang="en-US" altLang="ja-JP" sz="1300">
              <a:latin typeface="ＭＳ Ｐゴシック" panose="020B0600070205080204" pitchFamily="50" charset="-128"/>
              <a:ea typeface="ＭＳ Ｐゴシック" panose="020B0600070205080204" pitchFamily="50" charset="-128"/>
            </a:rPr>
            <a:t>1,474</a:t>
          </a:r>
          <a:r>
            <a:rPr kumimoji="1" lang="ja-JP" altLang="en-US" sz="1300">
              <a:latin typeface="ＭＳ Ｐゴシック" panose="020B0600070205080204" pitchFamily="50" charset="-128"/>
              <a:ea typeface="ＭＳ Ｐゴシック" panose="020B0600070205080204" pitchFamily="50" charset="-128"/>
            </a:rPr>
            <a:t>円増額の</a:t>
          </a:r>
          <a:r>
            <a:rPr kumimoji="1" lang="en-US" altLang="ja-JP" sz="1300">
              <a:latin typeface="ＭＳ Ｐゴシック" panose="020B0600070205080204" pitchFamily="50" charset="-128"/>
              <a:ea typeface="ＭＳ Ｐゴシック" panose="020B0600070205080204" pitchFamily="50" charset="-128"/>
            </a:rPr>
            <a:t>171,079</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・補助費等は、類似団体平均と同傾向で推移しているが、施設の単独運営が多く一部事務組合等に対する負担金が少額であることから金額の乖離がある。令和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年度はマイナポイント事業費補助金の減</a:t>
          </a:r>
          <a:r>
            <a:rPr kumimoji="1" lang="en-US" altLang="ja-JP" sz="1300">
              <a:latin typeface="ＭＳ Ｐゴシック" panose="020B0600070205080204" pitchFamily="50" charset="-128"/>
              <a:ea typeface="ＭＳ Ｐゴシック" panose="020B0600070205080204" pitchFamily="50" charset="-128"/>
            </a:rPr>
            <a:t>59,368</a:t>
          </a:r>
          <a:r>
            <a:rPr kumimoji="1" lang="ja-JP" altLang="en-US" sz="1300">
              <a:latin typeface="ＭＳ Ｐゴシック" panose="020B0600070205080204" pitchFamily="50" charset="-128"/>
              <a:ea typeface="ＭＳ Ｐゴシック" panose="020B0600070205080204" pitchFamily="50" charset="-128"/>
            </a:rPr>
            <a:t>千円があるが定額減税補足給付金</a:t>
          </a:r>
          <a:r>
            <a:rPr kumimoji="1" lang="en-US" altLang="ja-JP" sz="1300">
              <a:latin typeface="ＭＳ Ｐゴシック" panose="020B0600070205080204" pitchFamily="50" charset="-128"/>
              <a:ea typeface="ＭＳ Ｐゴシック" panose="020B0600070205080204" pitchFamily="50" charset="-128"/>
            </a:rPr>
            <a:t>84,610</a:t>
          </a:r>
          <a:r>
            <a:rPr kumimoji="1" lang="ja-JP" altLang="en-US" sz="1300">
              <a:latin typeface="ＭＳ Ｐゴシック" panose="020B0600070205080204" pitchFamily="50" charset="-128"/>
              <a:ea typeface="ＭＳ Ｐゴシック" panose="020B0600070205080204" pitchFamily="50" charset="-128"/>
            </a:rPr>
            <a:t>千円の増により対前年度から</a:t>
          </a:r>
          <a:r>
            <a:rPr kumimoji="1" lang="en-US" altLang="ja-JP" sz="1300">
              <a:latin typeface="ＭＳ Ｐゴシック" panose="020B0600070205080204" pitchFamily="50" charset="-128"/>
              <a:ea typeface="ＭＳ Ｐゴシック" panose="020B0600070205080204" pitchFamily="50" charset="-128"/>
            </a:rPr>
            <a:t>5,439</a:t>
          </a:r>
          <a:r>
            <a:rPr kumimoji="1" lang="ja-JP" altLang="en-US" sz="1300">
              <a:latin typeface="ＭＳ Ｐゴシック" panose="020B0600070205080204" pitchFamily="50" charset="-128"/>
              <a:ea typeface="ＭＳ Ｐゴシック" panose="020B0600070205080204" pitchFamily="50" charset="-128"/>
            </a:rPr>
            <a:t>円の増額となり</a:t>
          </a:r>
          <a:r>
            <a:rPr kumimoji="1" lang="en-US" altLang="ja-JP" sz="1300">
              <a:latin typeface="ＭＳ Ｐゴシック" panose="020B0600070205080204" pitchFamily="50" charset="-128"/>
              <a:ea typeface="ＭＳ Ｐゴシック" panose="020B0600070205080204" pitchFamily="50" charset="-128"/>
            </a:rPr>
            <a:t>88,622</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　扶助費では、住民税均等割非課税世帯等臨時特別給付金の増</a:t>
          </a:r>
          <a:r>
            <a:rPr kumimoji="1" lang="en-US" altLang="ja-JP" sz="1300">
              <a:latin typeface="ＭＳ Ｐゴシック" panose="020B0600070205080204" pitchFamily="50" charset="-128"/>
              <a:ea typeface="ＭＳ Ｐゴシック" panose="020B0600070205080204" pitchFamily="50" charset="-128"/>
            </a:rPr>
            <a:t>93,800</a:t>
          </a:r>
          <a:r>
            <a:rPr kumimoji="1" lang="ja-JP" altLang="en-US" sz="1300">
              <a:latin typeface="ＭＳ Ｐゴシック" panose="020B0600070205080204" pitchFamily="50" charset="-128"/>
              <a:ea typeface="ＭＳ Ｐゴシック" panose="020B0600070205080204" pitchFamily="50" charset="-128"/>
            </a:rPr>
            <a:t>千円があるが、住民税非課税世帯等臨時特別給付金の減</a:t>
          </a:r>
          <a:r>
            <a:rPr kumimoji="1" lang="en-US" altLang="ja-JP" sz="1300">
              <a:latin typeface="ＭＳ Ｐゴシック" panose="020B0600070205080204" pitchFamily="50" charset="-128"/>
              <a:ea typeface="ＭＳ Ｐゴシック" panose="020B0600070205080204" pitchFamily="50" charset="-128"/>
            </a:rPr>
            <a:t>196,440</a:t>
          </a:r>
          <a:r>
            <a:rPr kumimoji="1" lang="ja-JP" altLang="en-US" sz="1300">
              <a:latin typeface="ＭＳ Ｐゴシック" panose="020B0600070205080204" pitchFamily="50" charset="-128"/>
              <a:ea typeface="ＭＳ Ｐゴシック" panose="020B0600070205080204" pitchFamily="50" charset="-128"/>
            </a:rPr>
            <a:t>千円の減額があり、一人当たりの金額は</a:t>
          </a:r>
          <a:r>
            <a:rPr kumimoji="1" lang="en-US" altLang="ja-JP" sz="1300">
              <a:latin typeface="ＭＳ Ｐゴシック" panose="020B0600070205080204" pitchFamily="50" charset="-128"/>
              <a:ea typeface="ＭＳ Ｐゴシック" panose="020B0600070205080204" pitchFamily="50" charset="-128"/>
            </a:rPr>
            <a:t>4,859</a:t>
          </a:r>
          <a:r>
            <a:rPr kumimoji="1" lang="ja-JP" altLang="en-US" sz="1300">
              <a:latin typeface="ＭＳ Ｐゴシック" panose="020B0600070205080204" pitchFamily="50" charset="-128"/>
              <a:ea typeface="ＭＳ Ｐゴシック" panose="020B0600070205080204" pitchFamily="50" charset="-128"/>
            </a:rPr>
            <a:t>円の減額となり</a:t>
          </a:r>
          <a:r>
            <a:rPr kumimoji="1" lang="en-US" altLang="ja-JP" sz="1300">
              <a:latin typeface="ＭＳ Ｐゴシック" panose="020B0600070205080204" pitchFamily="50" charset="-128"/>
              <a:ea typeface="ＭＳ Ｐゴシック" panose="020B0600070205080204" pitchFamily="50" charset="-128"/>
            </a:rPr>
            <a:t>115,671</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・公債費では、令和５年度は任意繰上償還（</a:t>
          </a:r>
          <a:r>
            <a:rPr kumimoji="1" lang="en-US" altLang="ja-JP" sz="1300">
              <a:latin typeface="ＭＳ Ｐゴシック" panose="020B0600070205080204" pitchFamily="50" charset="-128"/>
              <a:ea typeface="ＭＳ Ｐゴシック" panose="020B0600070205080204" pitchFamily="50" charset="-128"/>
            </a:rPr>
            <a:t>186,128</a:t>
          </a:r>
          <a:r>
            <a:rPr kumimoji="1" lang="ja-JP" altLang="en-US" sz="1300">
              <a:latin typeface="ＭＳ Ｐゴシック" panose="020B0600070205080204" pitchFamily="50" charset="-128"/>
              <a:ea typeface="ＭＳ Ｐゴシック" panose="020B0600070205080204" pitchFamily="50" charset="-128"/>
            </a:rPr>
            <a:t>千円）したため一人当たりの金額もあがったが、令和６年度は繰上償還をしなかったため、一人当たりの金額は</a:t>
          </a:r>
          <a:r>
            <a:rPr kumimoji="1" lang="en-US" altLang="ja-JP" sz="1300">
              <a:latin typeface="ＭＳ Ｐゴシック" panose="020B0600070205080204" pitchFamily="50" charset="-128"/>
              <a:ea typeface="ＭＳ Ｐゴシック" panose="020B0600070205080204" pitchFamily="50" charset="-128"/>
            </a:rPr>
            <a:t>12,627</a:t>
          </a:r>
          <a:r>
            <a:rPr kumimoji="1" lang="ja-JP" altLang="en-US" sz="1300">
              <a:latin typeface="ＭＳ Ｐゴシック" panose="020B0600070205080204" pitchFamily="50" charset="-128"/>
              <a:ea typeface="ＭＳ Ｐゴシック" panose="020B0600070205080204" pitchFamily="50" charset="-128"/>
            </a:rPr>
            <a:t>円の減額となり</a:t>
          </a:r>
          <a:r>
            <a:rPr kumimoji="1" lang="en-US" altLang="ja-JP" sz="1300">
              <a:latin typeface="ＭＳ Ｐゴシック" panose="020B0600070205080204" pitchFamily="50" charset="-128"/>
              <a:ea typeface="ＭＳ Ｐゴシック" panose="020B0600070205080204" pitchFamily="50" charset="-128"/>
            </a:rPr>
            <a:t>146,774</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・普通建設事業費は、社会資本整備総合交付金事業の減額</a:t>
          </a:r>
          <a:r>
            <a:rPr kumimoji="1" lang="en-US" altLang="ja-JP" sz="1300">
              <a:latin typeface="ＭＳ Ｐゴシック" panose="020B0600070205080204" pitchFamily="50" charset="-128"/>
              <a:ea typeface="ＭＳ Ｐゴシック" panose="020B0600070205080204" pitchFamily="50" charset="-128"/>
            </a:rPr>
            <a:t>221,406</a:t>
          </a:r>
          <a:r>
            <a:rPr kumimoji="1" lang="ja-JP" altLang="en-US" sz="1300">
              <a:latin typeface="ＭＳ Ｐゴシック" panose="020B0600070205080204" pitchFamily="50" charset="-128"/>
              <a:ea typeface="ＭＳ Ｐゴシック" panose="020B0600070205080204" pitchFamily="50" charset="-128"/>
            </a:rPr>
            <a:t>千円や市道改良単独工事の減額</a:t>
          </a:r>
          <a:r>
            <a:rPr kumimoji="1" lang="en-US" altLang="ja-JP" sz="1300">
              <a:latin typeface="ＭＳ Ｐゴシック" panose="020B0600070205080204" pitchFamily="50" charset="-128"/>
              <a:ea typeface="ＭＳ Ｐゴシック" panose="020B0600070205080204" pitchFamily="50" charset="-128"/>
            </a:rPr>
            <a:t>24,869</a:t>
          </a:r>
          <a:r>
            <a:rPr kumimoji="1" lang="ja-JP" altLang="en-US" sz="1300">
              <a:latin typeface="ＭＳ Ｐゴシック" panose="020B0600070205080204" pitchFamily="50" charset="-128"/>
              <a:ea typeface="ＭＳ Ｐゴシック" panose="020B0600070205080204" pitchFamily="50" charset="-128"/>
            </a:rPr>
            <a:t>千円等により、普通建設事業費（うち更新整備）の一人当たりの金額は</a:t>
          </a:r>
          <a:r>
            <a:rPr kumimoji="1" lang="en-US" altLang="ja-JP" sz="1300">
              <a:latin typeface="ＭＳ Ｐゴシック" panose="020B0600070205080204" pitchFamily="50" charset="-128"/>
              <a:ea typeface="ＭＳ Ｐゴシック" panose="020B0600070205080204" pitchFamily="50" charset="-128"/>
            </a:rPr>
            <a:t>22,769</a:t>
          </a:r>
          <a:r>
            <a:rPr kumimoji="1" lang="ja-JP" altLang="en-US" sz="1300">
              <a:latin typeface="ＭＳ Ｐゴシック" panose="020B0600070205080204" pitchFamily="50" charset="-128"/>
              <a:ea typeface="ＭＳ Ｐゴシック" panose="020B0600070205080204" pitchFamily="50" charset="-128"/>
            </a:rPr>
            <a:t>円の減額となり</a:t>
          </a:r>
          <a:r>
            <a:rPr kumimoji="1" lang="en-US" altLang="ja-JP" sz="1300">
              <a:latin typeface="ＭＳ Ｐゴシック" panose="020B0600070205080204" pitchFamily="50" charset="-128"/>
              <a:ea typeface="ＭＳ Ｐゴシック" panose="020B0600070205080204" pitchFamily="50" charset="-128"/>
            </a:rPr>
            <a:t>40,621</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高知県土佐清水市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11,591
11,458
265.42
10,443,426
10,166,980
241,337
5,652,126
12,265,277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16.2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67501</xdr:rowOff>
    </xdr:from>
    <xdr:to>
      <xdr:col>24</xdr:col>
      <xdr:colOff>63500</xdr:colOff>
      <xdr:row>34</xdr:row>
      <xdr:rowOff>123127</xdr:rowOff>
    </xdr:to>
    <xdr:cxnSp macro="">
      <xdr:nvCxnSpPr>
        <xdr:cNvPr id="61" name="直線コネクタ 60"/>
        <xdr:cNvCxnSpPr/>
      </xdr:nvCxnSpPr>
      <xdr:spPr>
        <a:xfrm flipV="1">
          <a:off x="3797300" y="5382451"/>
          <a:ext cx="838200" cy="56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123127</xdr:rowOff>
    </xdr:from>
    <xdr:to>
      <xdr:col>19</xdr:col>
      <xdr:colOff>177800</xdr:colOff>
      <xdr:row>35</xdr:row>
      <xdr:rowOff>7303</xdr:rowOff>
    </xdr:to>
    <xdr:cxnSp macro="">
      <xdr:nvCxnSpPr>
        <xdr:cNvPr id="64" name="直線コネクタ 63"/>
        <xdr:cNvCxnSpPr/>
      </xdr:nvCxnSpPr>
      <xdr:spPr>
        <a:xfrm flipV="1">
          <a:off x="2908300" y="5952427"/>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7303</xdr:rowOff>
    </xdr:from>
    <xdr:to>
      <xdr:col>15</xdr:col>
      <xdr:colOff>50800</xdr:colOff>
      <xdr:row>35</xdr:row>
      <xdr:rowOff>44069</xdr:rowOff>
    </xdr:to>
    <xdr:cxnSp macro="">
      <xdr:nvCxnSpPr>
        <xdr:cNvPr id="67" name="直線コネクタ 66"/>
        <xdr:cNvCxnSpPr/>
      </xdr:nvCxnSpPr>
      <xdr:spPr>
        <a:xfrm flipV="1">
          <a:off x="2019300" y="6008053"/>
          <a:ext cx="889000" cy="3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44069</xdr:rowOff>
    </xdr:from>
    <xdr:to>
      <xdr:col>10</xdr:col>
      <xdr:colOff>114300</xdr:colOff>
      <xdr:row>35</xdr:row>
      <xdr:rowOff>144463</xdr:rowOff>
    </xdr:to>
    <xdr:cxnSp macro="">
      <xdr:nvCxnSpPr>
        <xdr:cNvPr id="70" name="直線コネクタ 69"/>
        <xdr:cNvCxnSpPr/>
      </xdr:nvCxnSpPr>
      <xdr:spPr>
        <a:xfrm flipV="1">
          <a:off x="1130300" y="6044819"/>
          <a:ext cx="889000" cy="10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16701</xdr:rowOff>
    </xdr:from>
    <xdr:to>
      <xdr:col>24</xdr:col>
      <xdr:colOff>114300</xdr:colOff>
      <xdr:row>31</xdr:row>
      <xdr:rowOff>118301</xdr:rowOff>
    </xdr:to>
    <xdr:sp macro="" textlink="">
      <xdr:nvSpPr>
        <xdr:cNvPr id="80" name="楕円 79"/>
        <xdr:cNvSpPr/>
      </xdr:nvSpPr>
      <xdr:spPr>
        <a:xfrm>
          <a:off x="4584700" y="533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103078</xdr:rowOff>
    </xdr:from>
    <xdr:ext cx="534377" cy="259045"/>
    <xdr:sp macro="" textlink="">
      <xdr:nvSpPr>
        <xdr:cNvPr id="81" name="議会費該当値テキスト"/>
        <xdr:cNvSpPr txBox="1"/>
      </xdr:nvSpPr>
      <xdr:spPr>
        <a:xfrm>
          <a:off x="4686300" y="524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72327</xdr:rowOff>
    </xdr:from>
    <xdr:to>
      <xdr:col>20</xdr:col>
      <xdr:colOff>38100</xdr:colOff>
      <xdr:row>35</xdr:row>
      <xdr:rowOff>2477</xdr:rowOff>
    </xdr:to>
    <xdr:sp macro="" textlink="">
      <xdr:nvSpPr>
        <xdr:cNvPr id="82" name="楕円 81"/>
        <xdr:cNvSpPr/>
      </xdr:nvSpPr>
      <xdr:spPr>
        <a:xfrm>
          <a:off x="3746500" y="590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19004</xdr:rowOff>
    </xdr:from>
    <xdr:ext cx="469744" cy="259045"/>
    <xdr:sp macro="" textlink="">
      <xdr:nvSpPr>
        <xdr:cNvPr id="83" name="テキスト ボックス 82"/>
        <xdr:cNvSpPr txBox="1"/>
      </xdr:nvSpPr>
      <xdr:spPr>
        <a:xfrm>
          <a:off x="3562428" y="5676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127953</xdr:rowOff>
    </xdr:from>
    <xdr:to>
      <xdr:col>15</xdr:col>
      <xdr:colOff>101600</xdr:colOff>
      <xdr:row>35</xdr:row>
      <xdr:rowOff>58103</xdr:rowOff>
    </xdr:to>
    <xdr:sp macro="" textlink="">
      <xdr:nvSpPr>
        <xdr:cNvPr id="84" name="楕円 83"/>
        <xdr:cNvSpPr/>
      </xdr:nvSpPr>
      <xdr:spPr>
        <a:xfrm>
          <a:off x="2857500" y="595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74630</xdr:rowOff>
    </xdr:from>
    <xdr:ext cx="469744" cy="259045"/>
    <xdr:sp macro="" textlink="">
      <xdr:nvSpPr>
        <xdr:cNvPr id="85" name="テキスト ボックス 84"/>
        <xdr:cNvSpPr txBox="1"/>
      </xdr:nvSpPr>
      <xdr:spPr>
        <a:xfrm>
          <a:off x="2673428" y="573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164719</xdr:rowOff>
    </xdr:from>
    <xdr:to>
      <xdr:col>10</xdr:col>
      <xdr:colOff>165100</xdr:colOff>
      <xdr:row>35</xdr:row>
      <xdr:rowOff>94869</xdr:rowOff>
    </xdr:to>
    <xdr:sp macro="" textlink="">
      <xdr:nvSpPr>
        <xdr:cNvPr id="86" name="楕円 85"/>
        <xdr:cNvSpPr/>
      </xdr:nvSpPr>
      <xdr:spPr>
        <a:xfrm>
          <a:off x="1968500" y="599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111396</xdr:rowOff>
    </xdr:from>
    <xdr:ext cx="469744" cy="259045"/>
    <xdr:sp macro="" textlink="">
      <xdr:nvSpPr>
        <xdr:cNvPr id="87" name="テキスト ボックス 86"/>
        <xdr:cNvSpPr txBox="1"/>
      </xdr:nvSpPr>
      <xdr:spPr>
        <a:xfrm>
          <a:off x="1784428" y="576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93663</xdr:rowOff>
    </xdr:from>
    <xdr:to>
      <xdr:col>6</xdr:col>
      <xdr:colOff>38100</xdr:colOff>
      <xdr:row>36</xdr:row>
      <xdr:rowOff>23813</xdr:rowOff>
    </xdr:to>
    <xdr:sp macro="" textlink="">
      <xdr:nvSpPr>
        <xdr:cNvPr id="88" name="楕円 87"/>
        <xdr:cNvSpPr/>
      </xdr:nvSpPr>
      <xdr:spPr>
        <a:xfrm>
          <a:off x="1079500" y="609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40340</xdr:rowOff>
    </xdr:from>
    <xdr:ext cx="469744" cy="259045"/>
    <xdr:sp macro="" textlink="">
      <xdr:nvSpPr>
        <xdr:cNvPr id="89" name="テキスト ボックス 88"/>
        <xdr:cNvSpPr txBox="1"/>
      </xdr:nvSpPr>
      <xdr:spPr>
        <a:xfrm>
          <a:off x="895428" y="586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64953</xdr:rowOff>
    </xdr:from>
    <xdr:to>
      <xdr:col>24</xdr:col>
      <xdr:colOff>63500</xdr:colOff>
      <xdr:row>58</xdr:row>
      <xdr:rowOff>78142</xdr:rowOff>
    </xdr:to>
    <xdr:cxnSp macro="">
      <xdr:nvCxnSpPr>
        <xdr:cNvPr id="118" name="直線コネクタ 117"/>
        <xdr:cNvCxnSpPr/>
      </xdr:nvCxnSpPr>
      <xdr:spPr>
        <a:xfrm flipV="1">
          <a:off x="3797300" y="10009053"/>
          <a:ext cx="838200" cy="1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78142</xdr:rowOff>
    </xdr:from>
    <xdr:to>
      <xdr:col>19</xdr:col>
      <xdr:colOff>177800</xdr:colOff>
      <xdr:row>58</xdr:row>
      <xdr:rowOff>81798</xdr:rowOff>
    </xdr:to>
    <xdr:cxnSp macro="">
      <xdr:nvCxnSpPr>
        <xdr:cNvPr id="121" name="直線コネクタ 120"/>
        <xdr:cNvCxnSpPr/>
      </xdr:nvCxnSpPr>
      <xdr:spPr>
        <a:xfrm flipV="1">
          <a:off x="2908300" y="10022242"/>
          <a:ext cx="889000" cy="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63047</xdr:rowOff>
    </xdr:from>
    <xdr:to>
      <xdr:col>15</xdr:col>
      <xdr:colOff>50800</xdr:colOff>
      <xdr:row>58</xdr:row>
      <xdr:rowOff>81798</xdr:rowOff>
    </xdr:to>
    <xdr:cxnSp macro="">
      <xdr:nvCxnSpPr>
        <xdr:cNvPr id="124" name="直線コネクタ 123"/>
        <xdr:cNvCxnSpPr/>
      </xdr:nvCxnSpPr>
      <xdr:spPr>
        <a:xfrm>
          <a:off x="2019300" y="10007147"/>
          <a:ext cx="889000" cy="1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124333</xdr:rowOff>
    </xdr:from>
    <xdr:to>
      <xdr:col>10</xdr:col>
      <xdr:colOff>114300</xdr:colOff>
      <xdr:row>58</xdr:row>
      <xdr:rowOff>63047</xdr:rowOff>
    </xdr:to>
    <xdr:cxnSp macro="">
      <xdr:nvCxnSpPr>
        <xdr:cNvPr id="127" name="直線コネクタ 126"/>
        <xdr:cNvCxnSpPr/>
      </xdr:nvCxnSpPr>
      <xdr:spPr>
        <a:xfrm>
          <a:off x="1130300" y="9896983"/>
          <a:ext cx="889000" cy="11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14153</xdr:rowOff>
    </xdr:from>
    <xdr:to>
      <xdr:col>24</xdr:col>
      <xdr:colOff>114300</xdr:colOff>
      <xdr:row>58</xdr:row>
      <xdr:rowOff>115753</xdr:rowOff>
    </xdr:to>
    <xdr:sp macro="" textlink="">
      <xdr:nvSpPr>
        <xdr:cNvPr id="137" name="楕円 136"/>
        <xdr:cNvSpPr/>
      </xdr:nvSpPr>
      <xdr:spPr>
        <a:xfrm>
          <a:off x="4584700" y="995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99010" cy="259045"/>
    <xdr:sp macro="" textlink="">
      <xdr:nvSpPr>
        <xdr:cNvPr id="138" name="総務費該当値テキスト"/>
        <xdr:cNvSpPr txBox="1"/>
      </xdr:nvSpPr>
      <xdr:spPr>
        <a:xfrm>
          <a:off x="4686300" y="990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27342</xdr:rowOff>
    </xdr:from>
    <xdr:to>
      <xdr:col>20</xdr:col>
      <xdr:colOff>38100</xdr:colOff>
      <xdr:row>58</xdr:row>
      <xdr:rowOff>128942</xdr:rowOff>
    </xdr:to>
    <xdr:sp macro="" textlink="">
      <xdr:nvSpPr>
        <xdr:cNvPr id="139" name="楕円 138"/>
        <xdr:cNvSpPr/>
      </xdr:nvSpPr>
      <xdr:spPr>
        <a:xfrm>
          <a:off x="3746500" y="997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120069</xdr:rowOff>
    </xdr:from>
    <xdr:ext cx="599010" cy="259045"/>
    <xdr:sp macro="" textlink="">
      <xdr:nvSpPr>
        <xdr:cNvPr id="140" name="テキスト ボックス 139"/>
        <xdr:cNvSpPr txBox="1"/>
      </xdr:nvSpPr>
      <xdr:spPr>
        <a:xfrm>
          <a:off x="3497795" y="1006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30998</xdr:rowOff>
    </xdr:from>
    <xdr:to>
      <xdr:col>15</xdr:col>
      <xdr:colOff>101600</xdr:colOff>
      <xdr:row>58</xdr:row>
      <xdr:rowOff>132598</xdr:rowOff>
    </xdr:to>
    <xdr:sp macro="" textlink="">
      <xdr:nvSpPr>
        <xdr:cNvPr id="141" name="楕円 140"/>
        <xdr:cNvSpPr/>
      </xdr:nvSpPr>
      <xdr:spPr>
        <a:xfrm>
          <a:off x="2857500" y="997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123725</xdr:rowOff>
    </xdr:from>
    <xdr:ext cx="599010" cy="259045"/>
    <xdr:sp macro="" textlink="">
      <xdr:nvSpPr>
        <xdr:cNvPr id="142" name="テキスト ボックス 141"/>
        <xdr:cNvSpPr txBox="1"/>
      </xdr:nvSpPr>
      <xdr:spPr>
        <a:xfrm>
          <a:off x="2608795" y="1006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12247</xdr:rowOff>
    </xdr:from>
    <xdr:to>
      <xdr:col>10</xdr:col>
      <xdr:colOff>165100</xdr:colOff>
      <xdr:row>58</xdr:row>
      <xdr:rowOff>113847</xdr:rowOff>
    </xdr:to>
    <xdr:sp macro="" textlink="">
      <xdr:nvSpPr>
        <xdr:cNvPr id="143" name="楕円 142"/>
        <xdr:cNvSpPr/>
      </xdr:nvSpPr>
      <xdr:spPr>
        <a:xfrm>
          <a:off x="1968500" y="995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104974</xdr:rowOff>
    </xdr:from>
    <xdr:ext cx="599010" cy="259045"/>
    <xdr:sp macro="" textlink="">
      <xdr:nvSpPr>
        <xdr:cNvPr id="144" name="テキスト ボックス 143"/>
        <xdr:cNvSpPr txBox="1"/>
      </xdr:nvSpPr>
      <xdr:spPr>
        <a:xfrm>
          <a:off x="1719795" y="10049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73533</xdr:rowOff>
    </xdr:from>
    <xdr:to>
      <xdr:col>6</xdr:col>
      <xdr:colOff>38100</xdr:colOff>
      <xdr:row>58</xdr:row>
      <xdr:rowOff>3683</xdr:rowOff>
    </xdr:to>
    <xdr:sp macro="" textlink="">
      <xdr:nvSpPr>
        <xdr:cNvPr id="145" name="楕円 144"/>
        <xdr:cNvSpPr/>
      </xdr:nvSpPr>
      <xdr:spPr>
        <a:xfrm>
          <a:off x="1079500" y="984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166260</xdr:rowOff>
    </xdr:from>
    <xdr:ext cx="599010" cy="259045"/>
    <xdr:sp macro="" textlink="">
      <xdr:nvSpPr>
        <xdr:cNvPr id="146" name="テキスト ボックス 145"/>
        <xdr:cNvSpPr txBox="1"/>
      </xdr:nvSpPr>
      <xdr:spPr>
        <a:xfrm>
          <a:off x="830795" y="9938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93045</xdr:rowOff>
    </xdr:from>
    <xdr:to>
      <xdr:col>24</xdr:col>
      <xdr:colOff>63500</xdr:colOff>
      <xdr:row>76</xdr:row>
      <xdr:rowOff>99006</xdr:rowOff>
    </xdr:to>
    <xdr:cxnSp macro="">
      <xdr:nvCxnSpPr>
        <xdr:cNvPr id="178" name="直線コネクタ 177"/>
        <xdr:cNvCxnSpPr/>
      </xdr:nvCxnSpPr>
      <xdr:spPr>
        <a:xfrm flipV="1">
          <a:off x="3797300" y="13123245"/>
          <a:ext cx="838200" cy="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99006</xdr:rowOff>
    </xdr:from>
    <xdr:to>
      <xdr:col>19</xdr:col>
      <xdr:colOff>177800</xdr:colOff>
      <xdr:row>76</xdr:row>
      <xdr:rowOff>148126</xdr:rowOff>
    </xdr:to>
    <xdr:cxnSp macro="">
      <xdr:nvCxnSpPr>
        <xdr:cNvPr id="181" name="直線コネクタ 180"/>
        <xdr:cNvCxnSpPr/>
      </xdr:nvCxnSpPr>
      <xdr:spPr>
        <a:xfrm flipV="1">
          <a:off x="2908300" y="13129206"/>
          <a:ext cx="889000" cy="4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148126</xdr:rowOff>
    </xdr:from>
    <xdr:to>
      <xdr:col>15</xdr:col>
      <xdr:colOff>50800</xdr:colOff>
      <xdr:row>76</xdr:row>
      <xdr:rowOff>149334</xdr:rowOff>
    </xdr:to>
    <xdr:cxnSp macro="">
      <xdr:nvCxnSpPr>
        <xdr:cNvPr id="184" name="直線コネクタ 183"/>
        <xdr:cNvCxnSpPr/>
      </xdr:nvCxnSpPr>
      <xdr:spPr>
        <a:xfrm flipV="1">
          <a:off x="2019300" y="13178326"/>
          <a:ext cx="8890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149334</xdr:rowOff>
    </xdr:from>
    <xdr:to>
      <xdr:col>10</xdr:col>
      <xdr:colOff>114300</xdr:colOff>
      <xdr:row>77</xdr:row>
      <xdr:rowOff>78403</xdr:rowOff>
    </xdr:to>
    <xdr:cxnSp macro="">
      <xdr:nvCxnSpPr>
        <xdr:cNvPr id="187" name="直線コネクタ 186"/>
        <xdr:cNvCxnSpPr/>
      </xdr:nvCxnSpPr>
      <xdr:spPr>
        <a:xfrm flipV="1">
          <a:off x="1130300" y="13179534"/>
          <a:ext cx="889000" cy="10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42245</xdr:rowOff>
    </xdr:from>
    <xdr:to>
      <xdr:col>24</xdr:col>
      <xdr:colOff>114300</xdr:colOff>
      <xdr:row>76</xdr:row>
      <xdr:rowOff>143845</xdr:rowOff>
    </xdr:to>
    <xdr:sp macro="" textlink="">
      <xdr:nvSpPr>
        <xdr:cNvPr id="197" name="楕円 196"/>
        <xdr:cNvSpPr/>
      </xdr:nvSpPr>
      <xdr:spPr>
        <a:xfrm>
          <a:off x="4584700" y="1307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65123</xdr:rowOff>
    </xdr:from>
    <xdr:ext cx="599010" cy="259045"/>
    <xdr:sp macro="" textlink="">
      <xdr:nvSpPr>
        <xdr:cNvPr id="198" name="民生費該当値テキスト"/>
        <xdr:cNvSpPr txBox="1"/>
      </xdr:nvSpPr>
      <xdr:spPr>
        <a:xfrm>
          <a:off x="4686300" y="12923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48206</xdr:rowOff>
    </xdr:from>
    <xdr:to>
      <xdr:col>20</xdr:col>
      <xdr:colOff>38100</xdr:colOff>
      <xdr:row>76</xdr:row>
      <xdr:rowOff>149806</xdr:rowOff>
    </xdr:to>
    <xdr:sp macro="" textlink="">
      <xdr:nvSpPr>
        <xdr:cNvPr id="199" name="楕円 198"/>
        <xdr:cNvSpPr/>
      </xdr:nvSpPr>
      <xdr:spPr>
        <a:xfrm>
          <a:off x="3746500" y="1307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166333</xdr:rowOff>
    </xdr:from>
    <xdr:ext cx="599010" cy="259045"/>
    <xdr:sp macro="" textlink="">
      <xdr:nvSpPr>
        <xdr:cNvPr id="200" name="テキスト ボックス 199"/>
        <xdr:cNvSpPr txBox="1"/>
      </xdr:nvSpPr>
      <xdr:spPr>
        <a:xfrm>
          <a:off x="3497795" y="12853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97326</xdr:rowOff>
    </xdr:from>
    <xdr:to>
      <xdr:col>15</xdr:col>
      <xdr:colOff>101600</xdr:colOff>
      <xdr:row>77</xdr:row>
      <xdr:rowOff>27476</xdr:rowOff>
    </xdr:to>
    <xdr:sp macro="" textlink="">
      <xdr:nvSpPr>
        <xdr:cNvPr id="201" name="楕円 200"/>
        <xdr:cNvSpPr/>
      </xdr:nvSpPr>
      <xdr:spPr>
        <a:xfrm>
          <a:off x="2857500" y="1312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44003</xdr:rowOff>
    </xdr:from>
    <xdr:ext cx="599010" cy="259045"/>
    <xdr:sp macro="" textlink="">
      <xdr:nvSpPr>
        <xdr:cNvPr id="202" name="テキスト ボックス 201"/>
        <xdr:cNvSpPr txBox="1"/>
      </xdr:nvSpPr>
      <xdr:spPr>
        <a:xfrm>
          <a:off x="2608795" y="12902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98534</xdr:rowOff>
    </xdr:from>
    <xdr:to>
      <xdr:col>10</xdr:col>
      <xdr:colOff>165100</xdr:colOff>
      <xdr:row>77</xdr:row>
      <xdr:rowOff>28684</xdr:rowOff>
    </xdr:to>
    <xdr:sp macro="" textlink="">
      <xdr:nvSpPr>
        <xdr:cNvPr id="203" name="楕円 202"/>
        <xdr:cNvSpPr/>
      </xdr:nvSpPr>
      <xdr:spPr>
        <a:xfrm>
          <a:off x="1968500" y="1312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45211</xdr:rowOff>
    </xdr:from>
    <xdr:ext cx="599010" cy="259045"/>
    <xdr:sp macro="" textlink="">
      <xdr:nvSpPr>
        <xdr:cNvPr id="204" name="テキスト ボックス 203"/>
        <xdr:cNvSpPr txBox="1"/>
      </xdr:nvSpPr>
      <xdr:spPr>
        <a:xfrm>
          <a:off x="1719795" y="12903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27603</xdr:rowOff>
    </xdr:from>
    <xdr:to>
      <xdr:col>6</xdr:col>
      <xdr:colOff>38100</xdr:colOff>
      <xdr:row>77</xdr:row>
      <xdr:rowOff>129203</xdr:rowOff>
    </xdr:to>
    <xdr:sp macro="" textlink="">
      <xdr:nvSpPr>
        <xdr:cNvPr id="205" name="楕円 204"/>
        <xdr:cNvSpPr/>
      </xdr:nvSpPr>
      <xdr:spPr>
        <a:xfrm>
          <a:off x="1079500" y="1322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145730</xdr:rowOff>
    </xdr:from>
    <xdr:ext cx="599010" cy="259045"/>
    <xdr:sp macro="" textlink="">
      <xdr:nvSpPr>
        <xdr:cNvPr id="206" name="テキスト ボックス 205"/>
        <xdr:cNvSpPr txBox="1"/>
      </xdr:nvSpPr>
      <xdr:spPr>
        <a:xfrm>
          <a:off x="830795" y="1300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75998</xdr:rowOff>
    </xdr:from>
    <xdr:to>
      <xdr:col>24</xdr:col>
      <xdr:colOff>63500</xdr:colOff>
      <xdr:row>99</xdr:row>
      <xdr:rowOff>76482</xdr:rowOff>
    </xdr:to>
    <xdr:cxnSp macro="">
      <xdr:nvCxnSpPr>
        <xdr:cNvPr id="237" name="直線コネクタ 236"/>
        <xdr:cNvCxnSpPr/>
      </xdr:nvCxnSpPr>
      <xdr:spPr>
        <a:xfrm>
          <a:off x="3797300" y="17049548"/>
          <a:ext cx="838200" cy="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75998</xdr:rowOff>
    </xdr:from>
    <xdr:to>
      <xdr:col>19</xdr:col>
      <xdr:colOff>177800</xdr:colOff>
      <xdr:row>99</xdr:row>
      <xdr:rowOff>80423</xdr:rowOff>
    </xdr:to>
    <xdr:cxnSp macro="">
      <xdr:nvCxnSpPr>
        <xdr:cNvPr id="240" name="直線コネクタ 239"/>
        <xdr:cNvCxnSpPr/>
      </xdr:nvCxnSpPr>
      <xdr:spPr>
        <a:xfrm flipV="1">
          <a:off x="2908300" y="17049548"/>
          <a:ext cx="889000" cy="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80423</xdr:rowOff>
    </xdr:from>
    <xdr:to>
      <xdr:col>15</xdr:col>
      <xdr:colOff>50800</xdr:colOff>
      <xdr:row>99</xdr:row>
      <xdr:rowOff>80950</xdr:rowOff>
    </xdr:to>
    <xdr:cxnSp macro="">
      <xdr:nvCxnSpPr>
        <xdr:cNvPr id="243" name="直線コネクタ 242"/>
        <xdr:cNvCxnSpPr/>
      </xdr:nvCxnSpPr>
      <xdr:spPr>
        <a:xfrm flipV="1">
          <a:off x="2019300" y="17053973"/>
          <a:ext cx="889000" cy="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80950</xdr:rowOff>
    </xdr:from>
    <xdr:to>
      <xdr:col>10</xdr:col>
      <xdr:colOff>114300</xdr:colOff>
      <xdr:row>99</xdr:row>
      <xdr:rowOff>83474</xdr:rowOff>
    </xdr:to>
    <xdr:cxnSp macro="">
      <xdr:nvCxnSpPr>
        <xdr:cNvPr id="246" name="直線コネクタ 245"/>
        <xdr:cNvCxnSpPr/>
      </xdr:nvCxnSpPr>
      <xdr:spPr>
        <a:xfrm flipV="1">
          <a:off x="1130300" y="17054500"/>
          <a:ext cx="889000" cy="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25682</xdr:rowOff>
    </xdr:from>
    <xdr:to>
      <xdr:col>24</xdr:col>
      <xdr:colOff>114300</xdr:colOff>
      <xdr:row>99</xdr:row>
      <xdr:rowOff>127282</xdr:rowOff>
    </xdr:to>
    <xdr:sp macro="" textlink="">
      <xdr:nvSpPr>
        <xdr:cNvPr id="256" name="楕円 255"/>
        <xdr:cNvSpPr/>
      </xdr:nvSpPr>
      <xdr:spPr>
        <a:xfrm>
          <a:off x="4584700" y="1699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3771</xdr:rowOff>
    </xdr:from>
    <xdr:ext cx="534377" cy="259045"/>
    <xdr:sp macro="" textlink="">
      <xdr:nvSpPr>
        <xdr:cNvPr id="257" name="衛生費該当値テキスト"/>
        <xdr:cNvSpPr txBox="1"/>
      </xdr:nvSpPr>
      <xdr:spPr>
        <a:xfrm>
          <a:off x="4686300" y="1697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25198</xdr:rowOff>
    </xdr:from>
    <xdr:to>
      <xdr:col>20</xdr:col>
      <xdr:colOff>38100</xdr:colOff>
      <xdr:row>99</xdr:row>
      <xdr:rowOff>126798</xdr:rowOff>
    </xdr:to>
    <xdr:sp macro="" textlink="">
      <xdr:nvSpPr>
        <xdr:cNvPr id="258" name="楕円 257"/>
        <xdr:cNvSpPr/>
      </xdr:nvSpPr>
      <xdr:spPr>
        <a:xfrm>
          <a:off x="3746500" y="1699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143325</xdr:rowOff>
    </xdr:from>
    <xdr:ext cx="534377" cy="259045"/>
    <xdr:sp macro="" textlink="">
      <xdr:nvSpPr>
        <xdr:cNvPr id="259" name="テキスト ボックス 258"/>
        <xdr:cNvSpPr txBox="1"/>
      </xdr:nvSpPr>
      <xdr:spPr>
        <a:xfrm>
          <a:off x="3530111" y="1677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29623</xdr:rowOff>
    </xdr:from>
    <xdr:to>
      <xdr:col>15</xdr:col>
      <xdr:colOff>101600</xdr:colOff>
      <xdr:row>99</xdr:row>
      <xdr:rowOff>131223</xdr:rowOff>
    </xdr:to>
    <xdr:sp macro="" textlink="">
      <xdr:nvSpPr>
        <xdr:cNvPr id="260" name="楕円 259"/>
        <xdr:cNvSpPr/>
      </xdr:nvSpPr>
      <xdr:spPr>
        <a:xfrm>
          <a:off x="2857500" y="1700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122350</xdr:rowOff>
    </xdr:from>
    <xdr:ext cx="534377" cy="259045"/>
    <xdr:sp macro="" textlink="">
      <xdr:nvSpPr>
        <xdr:cNvPr id="261" name="テキスト ボックス 260"/>
        <xdr:cNvSpPr txBox="1"/>
      </xdr:nvSpPr>
      <xdr:spPr>
        <a:xfrm>
          <a:off x="2641111" y="1709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30150</xdr:rowOff>
    </xdr:from>
    <xdr:to>
      <xdr:col>10</xdr:col>
      <xdr:colOff>165100</xdr:colOff>
      <xdr:row>99</xdr:row>
      <xdr:rowOff>131750</xdr:rowOff>
    </xdr:to>
    <xdr:sp macro="" textlink="">
      <xdr:nvSpPr>
        <xdr:cNvPr id="262" name="楕円 261"/>
        <xdr:cNvSpPr/>
      </xdr:nvSpPr>
      <xdr:spPr>
        <a:xfrm>
          <a:off x="1968500" y="1700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122877</xdr:rowOff>
    </xdr:from>
    <xdr:ext cx="534377" cy="259045"/>
    <xdr:sp macro="" textlink="">
      <xdr:nvSpPr>
        <xdr:cNvPr id="263" name="テキスト ボックス 262"/>
        <xdr:cNvSpPr txBox="1"/>
      </xdr:nvSpPr>
      <xdr:spPr>
        <a:xfrm>
          <a:off x="1752111" y="1709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32674</xdr:rowOff>
    </xdr:from>
    <xdr:to>
      <xdr:col>6</xdr:col>
      <xdr:colOff>38100</xdr:colOff>
      <xdr:row>99</xdr:row>
      <xdr:rowOff>134274</xdr:rowOff>
    </xdr:to>
    <xdr:sp macro="" textlink="">
      <xdr:nvSpPr>
        <xdr:cNvPr id="264" name="楕円 263"/>
        <xdr:cNvSpPr/>
      </xdr:nvSpPr>
      <xdr:spPr>
        <a:xfrm>
          <a:off x="1079500" y="1700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125401</xdr:rowOff>
    </xdr:from>
    <xdr:ext cx="534377" cy="259045"/>
    <xdr:sp macro="" textlink="">
      <xdr:nvSpPr>
        <xdr:cNvPr id="265" name="テキスト ボックス 264"/>
        <xdr:cNvSpPr txBox="1"/>
      </xdr:nvSpPr>
      <xdr:spPr>
        <a:xfrm>
          <a:off x="863111" y="1709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2" name="直線コネクタ 301"/>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5" name="直線コネクタ 304"/>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3" name="楕円 322"/>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4" name="テキスト ボックス 323"/>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99314</xdr:rowOff>
    </xdr:from>
    <xdr:to>
      <xdr:col>55</xdr:col>
      <xdr:colOff>0</xdr:colOff>
      <xdr:row>57</xdr:row>
      <xdr:rowOff>25159</xdr:rowOff>
    </xdr:to>
    <xdr:cxnSp macro="">
      <xdr:nvCxnSpPr>
        <xdr:cNvPr id="353" name="直線コネクタ 352"/>
        <xdr:cNvCxnSpPr/>
      </xdr:nvCxnSpPr>
      <xdr:spPr>
        <a:xfrm flipV="1">
          <a:off x="9639300" y="9700514"/>
          <a:ext cx="838200" cy="9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35344</xdr:rowOff>
    </xdr:from>
    <xdr:to>
      <xdr:col>50</xdr:col>
      <xdr:colOff>114300</xdr:colOff>
      <xdr:row>57</xdr:row>
      <xdr:rowOff>25159</xdr:rowOff>
    </xdr:to>
    <xdr:cxnSp macro="">
      <xdr:nvCxnSpPr>
        <xdr:cNvPr id="356" name="直線コネクタ 355"/>
        <xdr:cNvCxnSpPr/>
      </xdr:nvCxnSpPr>
      <xdr:spPr>
        <a:xfrm>
          <a:off x="8750300" y="9465094"/>
          <a:ext cx="889000" cy="3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22174</xdr:rowOff>
    </xdr:from>
    <xdr:to>
      <xdr:col>45</xdr:col>
      <xdr:colOff>177800</xdr:colOff>
      <xdr:row>55</xdr:row>
      <xdr:rowOff>35344</xdr:rowOff>
    </xdr:to>
    <xdr:cxnSp macro="">
      <xdr:nvCxnSpPr>
        <xdr:cNvPr id="359" name="直線コネクタ 358"/>
        <xdr:cNvCxnSpPr/>
      </xdr:nvCxnSpPr>
      <xdr:spPr>
        <a:xfrm>
          <a:off x="7861300" y="9109024"/>
          <a:ext cx="889000" cy="35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117907</xdr:rowOff>
    </xdr:from>
    <xdr:to>
      <xdr:col>41</xdr:col>
      <xdr:colOff>50800</xdr:colOff>
      <xdr:row>53</xdr:row>
      <xdr:rowOff>22174</xdr:rowOff>
    </xdr:to>
    <xdr:cxnSp macro="">
      <xdr:nvCxnSpPr>
        <xdr:cNvPr id="362" name="直線コネクタ 361"/>
        <xdr:cNvCxnSpPr/>
      </xdr:nvCxnSpPr>
      <xdr:spPr>
        <a:xfrm>
          <a:off x="6972300" y="9033307"/>
          <a:ext cx="889000" cy="7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48514</xdr:rowOff>
    </xdr:from>
    <xdr:to>
      <xdr:col>55</xdr:col>
      <xdr:colOff>50800</xdr:colOff>
      <xdr:row>56</xdr:row>
      <xdr:rowOff>150114</xdr:rowOff>
    </xdr:to>
    <xdr:sp macro="" textlink="">
      <xdr:nvSpPr>
        <xdr:cNvPr id="372" name="楕円 371"/>
        <xdr:cNvSpPr/>
      </xdr:nvSpPr>
      <xdr:spPr>
        <a:xfrm>
          <a:off x="10426700" y="964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26941</xdr:rowOff>
    </xdr:from>
    <xdr:ext cx="534377" cy="259045"/>
    <xdr:sp macro="" textlink="">
      <xdr:nvSpPr>
        <xdr:cNvPr id="373" name="農林水産業費該当値テキスト"/>
        <xdr:cNvSpPr txBox="1"/>
      </xdr:nvSpPr>
      <xdr:spPr>
        <a:xfrm>
          <a:off x="10528300" y="962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145809</xdr:rowOff>
    </xdr:from>
    <xdr:to>
      <xdr:col>50</xdr:col>
      <xdr:colOff>165100</xdr:colOff>
      <xdr:row>57</xdr:row>
      <xdr:rowOff>75959</xdr:rowOff>
    </xdr:to>
    <xdr:sp macro="" textlink="">
      <xdr:nvSpPr>
        <xdr:cNvPr id="374" name="楕円 373"/>
        <xdr:cNvSpPr/>
      </xdr:nvSpPr>
      <xdr:spPr>
        <a:xfrm>
          <a:off x="9588500" y="974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67086</xdr:rowOff>
    </xdr:from>
    <xdr:ext cx="534377" cy="259045"/>
    <xdr:sp macro="" textlink="">
      <xdr:nvSpPr>
        <xdr:cNvPr id="375" name="テキスト ボックス 374"/>
        <xdr:cNvSpPr txBox="1"/>
      </xdr:nvSpPr>
      <xdr:spPr>
        <a:xfrm>
          <a:off x="9372111" y="983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155994</xdr:rowOff>
    </xdr:from>
    <xdr:to>
      <xdr:col>46</xdr:col>
      <xdr:colOff>38100</xdr:colOff>
      <xdr:row>55</xdr:row>
      <xdr:rowOff>86144</xdr:rowOff>
    </xdr:to>
    <xdr:sp macro="" textlink="">
      <xdr:nvSpPr>
        <xdr:cNvPr id="376" name="楕円 375"/>
        <xdr:cNvSpPr/>
      </xdr:nvSpPr>
      <xdr:spPr>
        <a:xfrm>
          <a:off x="8699500" y="941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102671</xdr:rowOff>
    </xdr:from>
    <xdr:ext cx="534377" cy="259045"/>
    <xdr:sp macro="" textlink="">
      <xdr:nvSpPr>
        <xdr:cNvPr id="377" name="テキスト ボックス 376"/>
        <xdr:cNvSpPr txBox="1"/>
      </xdr:nvSpPr>
      <xdr:spPr>
        <a:xfrm>
          <a:off x="8483111" y="918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142824</xdr:rowOff>
    </xdr:from>
    <xdr:to>
      <xdr:col>41</xdr:col>
      <xdr:colOff>101600</xdr:colOff>
      <xdr:row>53</xdr:row>
      <xdr:rowOff>72974</xdr:rowOff>
    </xdr:to>
    <xdr:sp macro="" textlink="">
      <xdr:nvSpPr>
        <xdr:cNvPr id="378" name="楕円 377"/>
        <xdr:cNvSpPr/>
      </xdr:nvSpPr>
      <xdr:spPr>
        <a:xfrm>
          <a:off x="7810500" y="905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89501</xdr:rowOff>
    </xdr:from>
    <xdr:ext cx="534377" cy="259045"/>
    <xdr:sp macro="" textlink="">
      <xdr:nvSpPr>
        <xdr:cNvPr id="379" name="テキスト ボックス 378"/>
        <xdr:cNvSpPr txBox="1"/>
      </xdr:nvSpPr>
      <xdr:spPr>
        <a:xfrm>
          <a:off x="7594111" y="883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67107</xdr:rowOff>
    </xdr:from>
    <xdr:to>
      <xdr:col>36</xdr:col>
      <xdr:colOff>165100</xdr:colOff>
      <xdr:row>52</xdr:row>
      <xdr:rowOff>168707</xdr:rowOff>
    </xdr:to>
    <xdr:sp macro="" textlink="">
      <xdr:nvSpPr>
        <xdr:cNvPr id="380" name="楕円 379"/>
        <xdr:cNvSpPr/>
      </xdr:nvSpPr>
      <xdr:spPr>
        <a:xfrm>
          <a:off x="6921500" y="898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13784</xdr:rowOff>
    </xdr:from>
    <xdr:ext cx="534377" cy="259045"/>
    <xdr:sp macro="" textlink="">
      <xdr:nvSpPr>
        <xdr:cNvPr id="381" name="テキスト ボックス 380"/>
        <xdr:cNvSpPr txBox="1"/>
      </xdr:nvSpPr>
      <xdr:spPr>
        <a:xfrm>
          <a:off x="6705111" y="875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159003</xdr:rowOff>
    </xdr:from>
    <xdr:to>
      <xdr:col>55</xdr:col>
      <xdr:colOff>0</xdr:colOff>
      <xdr:row>77</xdr:row>
      <xdr:rowOff>25930</xdr:rowOff>
    </xdr:to>
    <xdr:cxnSp macro="">
      <xdr:nvCxnSpPr>
        <xdr:cNvPr id="408" name="直線コネクタ 407"/>
        <xdr:cNvCxnSpPr/>
      </xdr:nvCxnSpPr>
      <xdr:spPr>
        <a:xfrm flipV="1">
          <a:off x="9639300" y="13189203"/>
          <a:ext cx="838200" cy="3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145205</xdr:rowOff>
    </xdr:from>
    <xdr:to>
      <xdr:col>50</xdr:col>
      <xdr:colOff>114300</xdr:colOff>
      <xdr:row>77</xdr:row>
      <xdr:rowOff>25930</xdr:rowOff>
    </xdr:to>
    <xdr:cxnSp macro="">
      <xdr:nvCxnSpPr>
        <xdr:cNvPr id="411" name="直線コネクタ 410"/>
        <xdr:cNvCxnSpPr/>
      </xdr:nvCxnSpPr>
      <xdr:spPr>
        <a:xfrm>
          <a:off x="8750300" y="13175405"/>
          <a:ext cx="889000" cy="5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127859</xdr:rowOff>
    </xdr:from>
    <xdr:to>
      <xdr:col>45</xdr:col>
      <xdr:colOff>177800</xdr:colOff>
      <xdr:row>76</xdr:row>
      <xdr:rowOff>145205</xdr:rowOff>
    </xdr:to>
    <xdr:cxnSp macro="">
      <xdr:nvCxnSpPr>
        <xdr:cNvPr id="414" name="直線コネクタ 413"/>
        <xdr:cNvCxnSpPr/>
      </xdr:nvCxnSpPr>
      <xdr:spPr>
        <a:xfrm>
          <a:off x="7861300" y="13158059"/>
          <a:ext cx="889000" cy="1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127859</xdr:rowOff>
    </xdr:from>
    <xdr:to>
      <xdr:col>41</xdr:col>
      <xdr:colOff>50800</xdr:colOff>
      <xdr:row>76</xdr:row>
      <xdr:rowOff>144619</xdr:rowOff>
    </xdr:to>
    <xdr:cxnSp macro="">
      <xdr:nvCxnSpPr>
        <xdr:cNvPr id="417" name="直線コネクタ 416"/>
        <xdr:cNvCxnSpPr/>
      </xdr:nvCxnSpPr>
      <xdr:spPr>
        <a:xfrm flipV="1">
          <a:off x="6972300" y="13158059"/>
          <a:ext cx="889000" cy="1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108203</xdr:rowOff>
    </xdr:from>
    <xdr:to>
      <xdr:col>55</xdr:col>
      <xdr:colOff>50800</xdr:colOff>
      <xdr:row>77</xdr:row>
      <xdr:rowOff>38353</xdr:rowOff>
    </xdr:to>
    <xdr:sp macro="" textlink="">
      <xdr:nvSpPr>
        <xdr:cNvPr id="427" name="楕円 426"/>
        <xdr:cNvSpPr/>
      </xdr:nvSpPr>
      <xdr:spPr>
        <a:xfrm>
          <a:off x="10426700" y="1313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131080</xdr:rowOff>
    </xdr:from>
    <xdr:ext cx="534377" cy="259045"/>
    <xdr:sp macro="" textlink="">
      <xdr:nvSpPr>
        <xdr:cNvPr id="428" name="商工費該当値テキスト"/>
        <xdr:cNvSpPr txBox="1"/>
      </xdr:nvSpPr>
      <xdr:spPr>
        <a:xfrm>
          <a:off x="10528300" y="1298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146580</xdr:rowOff>
    </xdr:from>
    <xdr:to>
      <xdr:col>50</xdr:col>
      <xdr:colOff>165100</xdr:colOff>
      <xdr:row>77</xdr:row>
      <xdr:rowOff>76730</xdr:rowOff>
    </xdr:to>
    <xdr:sp macro="" textlink="">
      <xdr:nvSpPr>
        <xdr:cNvPr id="429" name="楕円 428"/>
        <xdr:cNvSpPr/>
      </xdr:nvSpPr>
      <xdr:spPr>
        <a:xfrm>
          <a:off x="9588500" y="1317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93257</xdr:rowOff>
    </xdr:from>
    <xdr:ext cx="534377" cy="259045"/>
    <xdr:sp macro="" textlink="">
      <xdr:nvSpPr>
        <xdr:cNvPr id="430" name="テキスト ボックス 429"/>
        <xdr:cNvSpPr txBox="1"/>
      </xdr:nvSpPr>
      <xdr:spPr>
        <a:xfrm>
          <a:off x="9372111" y="1295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94405</xdr:rowOff>
    </xdr:from>
    <xdr:to>
      <xdr:col>46</xdr:col>
      <xdr:colOff>38100</xdr:colOff>
      <xdr:row>77</xdr:row>
      <xdr:rowOff>24555</xdr:rowOff>
    </xdr:to>
    <xdr:sp macro="" textlink="">
      <xdr:nvSpPr>
        <xdr:cNvPr id="431" name="楕円 430"/>
        <xdr:cNvSpPr/>
      </xdr:nvSpPr>
      <xdr:spPr>
        <a:xfrm>
          <a:off x="8699500" y="1312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41081</xdr:rowOff>
    </xdr:from>
    <xdr:ext cx="534377" cy="259045"/>
    <xdr:sp macro="" textlink="">
      <xdr:nvSpPr>
        <xdr:cNvPr id="432" name="テキスト ボックス 431"/>
        <xdr:cNvSpPr txBox="1"/>
      </xdr:nvSpPr>
      <xdr:spPr>
        <a:xfrm>
          <a:off x="8483111" y="1289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77059</xdr:rowOff>
    </xdr:from>
    <xdr:to>
      <xdr:col>41</xdr:col>
      <xdr:colOff>101600</xdr:colOff>
      <xdr:row>77</xdr:row>
      <xdr:rowOff>7209</xdr:rowOff>
    </xdr:to>
    <xdr:sp macro="" textlink="">
      <xdr:nvSpPr>
        <xdr:cNvPr id="433" name="楕円 432"/>
        <xdr:cNvSpPr/>
      </xdr:nvSpPr>
      <xdr:spPr>
        <a:xfrm>
          <a:off x="7810500" y="1310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23736</xdr:rowOff>
    </xdr:from>
    <xdr:ext cx="534377" cy="259045"/>
    <xdr:sp macro="" textlink="">
      <xdr:nvSpPr>
        <xdr:cNvPr id="434" name="テキスト ボックス 433"/>
        <xdr:cNvSpPr txBox="1"/>
      </xdr:nvSpPr>
      <xdr:spPr>
        <a:xfrm>
          <a:off x="7594111" y="1288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93819</xdr:rowOff>
    </xdr:from>
    <xdr:to>
      <xdr:col>36</xdr:col>
      <xdr:colOff>165100</xdr:colOff>
      <xdr:row>77</xdr:row>
      <xdr:rowOff>23969</xdr:rowOff>
    </xdr:to>
    <xdr:sp macro="" textlink="">
      <xdr:nvSpPr>
        <xdr:cNvPr id="435" name="楕円 434"/>
        <xdr:cNvSpPr/>
      </xdr:nvSpPr>
      <xdr:spPr>
        <a:xfrm>
          <a:off x="6921500" y="1312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40497</xdr:rowOff>
    </xdr:from>
    <xdr:ext cx="534377" cy="259045"/>
    <xdr:sp macro="" textlink="">
      <xdr:nvSpPr>
        <xdr:cNvPr id="436" name="テキスト ボックス 435"/>
        <xdr:cNvSpPr txBox="1"/>
      </xdr:nvSpPr>
      <xdr:spPr>
        <a:xfrm>
          <a:off x="6705111" y="1289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94788</xdr:rowOff>
    </xdr:from>
    <xdr:to>
      <xdr:col>55</xdr:col>
      <xdr:colOff>0</xdr:colOff>
      <xdr:row>97</xdr:row>
      <xdr:rowOff>77056</xdr:rowOff>
    </xdr:to>
    <xdr:cxnSp macro="">
      <xdr:nvCxnSpPr>
        <xdr:cNvPr id="465" name="直線コネクタ 464"/>
        <xdr:cNvCxnSpPr/>
      </xdr:nvCxnSpPr>
      <xdr:spPr>
        <a:xfrm>
          <a:off x="9639300" y="16553988"/>
          <a:ext cx="838200" cy="15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154346</xdr:rowOff>
    </xdr:from>
    <xdr:to>
      <xdr:col>50</xdr:col>
      <xdr:colOff>114300</xdr:colOff>
      <xdr:row>96</xdr:row>
      <xdr:rowOff>94788</xdr:rowOff>
    </xdr:to>
    <xdr:cxnSp macro="">
      <xdr:nvCxnSpPr>
        <xdr:cNvPr id="468" name="直線コネクタ 467"/>
        <xdr:cNvCxnSpPr/>
      </xdr:nvCxnSpPr>
      <xdr:spPr>
        <a:xfrm>
          <a:off x="8750300" y="16442096"/>
          <a:ext cx="889000" cy="11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154346</xdr:rowOff>
    </xdr:from>
    <xdr:to>
      <xdr:col>45</xdr:col>
      <xdr:colOff>177800</xdr:colOff>
      <xdr:row>97</xdr:row>
      <xdr:rowOff>30826</xdr:rowOff>
    </xdr:to>
    <xdr:cxnSp macro="">
      <xdr:nvCxnSpPr>
        <xdr:cNvPr id="471" name="直線コネクタ 470"/>
        <xdr:cNvCxnSpPr/>
      </xdr:nvCxnSpPr>
      <xdr:spPr>
        <a:xfrm flipV="1">
          <a:off x="7861300" y="16442096"/>
          <a:ext cx="889000" cy="21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167368</xdr:rowOff>
    </xdr:from>
    <xdr:to>
      <xdr:col>41</xdr:col>
      <xdr:colOff>50800</xdr:colOff>
      <xdr:row>97</xdr:row>
      <xdr:rowOff>30826</xdr:rowOff>
    </xdr:to>
    <xdr:cxnSp macro="">
      <xdr:nvCxnSpPr>
        <xdr:cNvPr id="474" name="直線コネクタ 473"/>
        <xdr:cNvCxnSpPr/>
      </xdr:nvCxnSpPr>
      <xdr:spPr>
        <a:xfrm>
          <a:off x="6972300" y="16626568"/>
          <a:ext cx="889000" cy="3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26256</xdr:rowOff>
    </xdr:from>
    <xdr:to>
      <xdr:col>55</xdr:col>
      <xdr:colOff>50800</xdr:colOff>
      <xdr:row>97</xdr:row>
      <xdr:rowOff>127856</xdr:rowOff>
    </xdr:to>
    <xdr:sp macro="" textlink="">
      <xdr:nvSpPr>
        <xdr:cNvPr id="484" name="楕円 483"/>
        <xdr:cNvSpPr/>
      </xdr:nvSpPr>
      <xdr:spPr>
        <a:xfrm>
          <a:off x="10426700" y="1665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4683</xdr:rowOff>
    </xdr:from>
    <xdr:ext cx="534377" cy="259045"/>
    <xdr:sp macro="" textlink="">
      <xdr:nvSpPr>
        <xdr:cNvPr id="485" name="土木費該当値テキスト"/>
        <xdr:cNvSpPr txBox="1"/>
      </xdr:nvSpPr>
      <xdr:spPr>
        <a:xfrm>
          <a:off x="10528300" y="1663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43988</xdr:rowOff>
    </xdr:from>
    <xdr:to>
      <xdr:col>50</xdr:col>
      <xdr:colOff>165100</xdr:colOff>
      <xdr:row>96</xdr:row>
      <xdr:rowOff>145588</xdr:rowOff>
    </xdr:to>
    <xdr:sp macro="" textlink="">
      <xdr:nvSpPr>
        <xdr:cNvPr id="486" name="楕円 485"/>
        <xdr:cNvSpPr/>
      </xdr:nvSpPr>
      <xdr:spPr>
        <a:xfrm>
          <a:off x="9588500" y="1650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136715</xdr:rowOff>
    </xdr:from>
    <xdr:ext cx="534377" cy="259045"/>
    <xdr:sp macro="" textlink="">
      <xdr:nvSpPr>
        <xdr:cNvPr id="487" name="テキスト ボックス 486"/>
        <xdr:cNvSpPr txBox="1"/>
      </xdr:nvSpPr>
      <xdr:spPr>
        <a:xfrm>
          <a:off x="9372111" y="1659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103546</xdr:rowOff>
    </xdr:from>
    <xdr:to>
      <xdr:col>46</xdr:col>
      <xdr:colOff>38100</xdr:colOff>
      <xdr:row>96</xdr:row>
      <xdr:rowOff>33696</xdr:rowOff>
    </xdr:to>
    <xdr:sp macro="" textlink="">
      <xdr:nvSpPr>
        <xdr:cNvPr id="488" name="楕円 487"/>
        <xdr:cNvSpPr/>
      </xdr:nvSpPr>
      <xdr:spPr>
        <a:xfrm>
          <a:off x="8699500" y="1639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50223</xdr:rowOff>
    </xdr:from>
    <xdr:ext cx="534377" cy="259045"/>
    <xdr:sp macro="" textlink="">
      <xdr:nvSpPr>
        <xdr:cNvPr id="489" name="テキスト ボックス 488"/>
        <xdr:cNvSpPr txBox="1"/>
      </xdr:nvSpPr>
      <xdr:spPr>
        <a:xfrm>
          <a:off x="8483111" y="1616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151476</xdr:rowOff>
    </xdr:from>
    <xdr:to>
      <xdr:col>41</xdr:col>
      <xdr:colOff>101600</xdr:colOff>
      <xdr:row>97</xdr:row>
      <xdr:rowOff>81626</xdr:rowOff>
    </xdr:to>
    <xdr:sp macro="" textlink="">
      <xdr:nvSpPr>
        <xdr:cNvPr id="490" name="楕円 489"/>
        <xdr:cNvSpPr/>
      </xdr:nvSpPr>
      <xdr:spPr>
        <a:xfrm>
          <a:off x="7810500" y="1661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72753</xdr:rowOff>
    </xdr:from>
    <xdr:ext cx="534377" cy="259045"/>
    <xdr:sp macro="" textlink="">
      <xdr:nvSpPr>
        <xdr:cNvPr id="491" name="テキスト ボックス 490"/>
        <xdr:cNvSpPr txBox="1"/>
      </xdr:nvSpPr>
      <xdr:spPr>
        <a:xfrm>
          <a:off x="7594111" y="1670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116568</xdr:rowOff>
    </xdr:from>
    <xdr:to>
      <xdr:col>36</xdr:col>
      <xdr:colOff>165100</xdr:colOff>
      <xdr:row>97</xdr:row>
      <xdr:rowOff>46718</xdr:rowOff>
    </xdr:to>
    <xdr:sp macro="" textlink="">
      <xdr:nvSpPr>
        <xdr:cNvPr id="492" name="楕円 491"/>
        <xdr:cNvSpPr/>
      </xdr:nvSpPr>
      <xdr:spPr>
        <a:xfrm>
          <a:off x="6921500" y="1657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37845</xdr:rowOff>
    </xdr:from>
    <xdr:ext cx="534377" cy="259045"/>
    <xdr:sp macro="" textlink="">
      <xdr:nvSpPr>
        <xdr:cNvPr id="493" name="テキスト ボックス 492"/>
        <xdr:cNvSpPr txBox="1"/>
      </xdr:nvSpPr>
      <xdr:spPr>
        <a:xfrm>
          <a:off x="6705111" y="1666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107939</xdr:rowOff>
    </xdr:from>
    <xdr:to>
      <xdr:col>85</xdr:col>
      <xdr:colOff>127000</xdr:colOff>
      <xdr:row>36</xdr:row>
      <xdr:rowOff>66805</xdr:rowOff>
    </xdr:to>
    <xdr:cxnSp macro="">
      <xdr:nvCxnSpPr>
        <xdr:cNvPr id="526" name="直線コネクタ 525"/>
        <xdr:cNvCxnSpPr/>
      </xdr:nvCxnSpPr>
      <xdr:spPr>
        <a:xfrm flipV="1">
          <a:off x="15481300" y="6108689"/>
          <a:ext cx="838200" cy="13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61233</xdr:rowOff>
    </xdr:from>
    <xdr:to>
      <xdr:col>81</xdr:col>
      <xdr:colOff>50800</xdr:colOff>
      <xdr:row>36</xdr:row>
      <xdr:rowOff>66805</xdr:rowOff>
    </xdr:to>
    <xdr:cxnSp macro="">
      <xdr:nvCxnSpPr>
        <xdr:cNvPr id="529" name="直線コネクタ 528"/>
        <xdr:cNvCxnSpPr/>
      </xdr:nvCxnSpPr>
      <xdr:spPr>
        <a:xfrm>
          <a:off x="14592300" y="6233433"/>
          <a:ext cx="889000" cy="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129756</xdr:rowOff>
    </xdr:from>
    <xdr:to>
      <xdr:col>76</xdr:col>
      <xdr:colOff>114300</xdr:colOff>
      <xdr:row>36</xdr:row>
      <xdr:rowOff>61233</xdr:rowOff>
    </xdr:to>
    <xdr:cxnSp macro="">
      <xdr:nvCxnSpPr>
        <xdr:cNvPr id="532" name="直線コネクタ 531"/>
        <xdr:cNvCxnSpPr/>
      </xdr:nvCxnSpPr>
      <xdr:spPr>
        <a:xfrm>
          <a:off x="13703300" y="5787606"/>
          <a:ext cx="889000" cy="44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40073</xdr:rowOff>
    </xdr:from>
    <xdr:to>
      <xdr:col>71</xdr:col>
      <xdr:colOff>177800</xdr:colOff>
      <xdr:row>33</xdr:row>
      <xdr:rowOff>129756</xdr:rowOff>
    </xdr:to>
    <xdr:cxnSp macro="">
      <xdr:nvCxnSpPr>
        <xdr:cNvPr id="535" name="直線コネクタ 534"/>
        <xdr:cNvCxnSpPr/>
      </xdr:nvCxnSpPr>
      <xdr:spPr>
        <a:xfrm>
          <a:off x="12814300" y="5697923"/>
          <a:ext cx="889000" cy="8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57139</xdr:rowOff>
    </xdr:from>
    <xdr:to>
      <xdr:col>85</xdr:col>
      <xdr:colOff>177800</xdr:colOff>
      <xdr:row>35</xdr:row>
      <xdr:rowOff>158739</xdr:rowOff>
    </xdr:to>
    <xdr:sp macro="" textlink="">
      <xdr:nvSpPr>
        <xdr:cNvPr id="545" name="楕円 544"/>
        <xdr:cNvSpPr/>
      </xdr:nvSpPr>
      <xdr:spPr>
        <a:xfrm>
          <a:off x="16268700" y="605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80016</xdr:rowOff>
    </xdr:from>
    <xdr:ext cx="534377" cy="259045"/>
    <xdr:sp macro="" textlink="">
      <xdr:nvSpPr>
        <xdr:cNvPr id="546" name="消防費該当値テキスト"/>
        <xdr:cNvSpPr txBox="1"/>
      </xdr:nvSpPr>
      <xdr:spPr>
        <a:xfrm>
          <a:off x="16370300" y="59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16005</xdr:rowOff>
    </xdr:from>
    <xdr:to>
      <xdr:col>81</xdr:col>
      <xdr:colOff>101600</xdr:colOff>
      <xdr:row>36</xdr:row>
      <xdr:rowOff>117605</xdr:rowOff>
    </xdr:to>
    <xdr:sp macro="" textlink="">
      <xdr:nvSpPr>
        <xdr:cNvPr id="547" name="楕円 546"/>
        <xdr:cNvSpPr/>
      </xdr:nvSpPr>
      <xdr:spPr>
        <a:xfrm>
          <a:off x="15430500" y="618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134132</xdr:rowOff>
    </xdr:from>
    <xdr:ext cx="534377" cy="259045"/>
    <xdr:sp macro="" textlink="">
      <xdr:nvSpPr>
        <xdr:cNvPr id="548" name="テキスト ボックス 547"/>
        <xdr:cNvSpPr txBox="1"/>
      </xdr:nvSpPr>
      <xdr:spPr>
        <a:xfrm>
          <a:off x="15214111" y="596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10433</xdr:rowOff>
    </xdr:from>
    <xdr:to>
      <xdr:col>76</xdr:col>
      <xdr:colOff>165100</xdr:colOff>
      <xdr:row>36</xdr:row>
      <xdr:rowOff>112033</xdr:rowOff>
    </xdr:to>
    <xdr:sp macro="" textlink="">
      <xdr:nvSpPr>
        <xdr:cNvPr id="549" name="楕円 548"/>
        <xdr:cNvSpPr/>
      </xdr:nvSpPr>
      <xdr:spPr>
        <a:xfrm>
          <a:off x="14541500" y="618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128560</xdr:rowOff>
    </xdr:from>
    <xdr:ext cx="534377" cy="259045"/>
    <xdr:sp macro="" textlink="">
      <xdr:nvSpPr>
        <xdr:cNvPr id="550" name="テキスト ボックス 549"/>
        <xdr:cNvSpPr txBox="1"/>
      </xdr:nvSpPr>
      <xdr:spPr>
        <a:xfrm>
          <a:off x="14325111" y="595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78956</xdr:rowOff>
    </xdr:from>
    <xdr:to>
      <xdr:col>72</xdr:col>
      <xdr:colOff>38100</xdr:colOff>
      <xdr:row>34</xdr:row>
      <xdr:rowOff>9106</xdr:rowOff>
    </xdr:to>
    <xdr:sp macro="" textlink="">
      <xdr:nvSpPr>
        <xdr:cNvPr id="551" name="楕円 550"/>
        <xdr:cNvSpPr/>
      </xdr:nvSpPr>
      <xdr:spPr>
        <a:xfrm>
          <a:off x="13652500" y="573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25633</xdr:rowOff>
    </xdr:from>
    <xdr:ext cx="534377" cy="259045"/>
    <xdr:sp macro="" textlink="">
      <xdr:nvSpPr>
        <xdr:cNvPr id="552" name="テキスト ボックス 551"/>
        <xdr:cNvSpPr txBox="1"/>
      </xdr:nvSpPr>
      <xdr:spPr>
        <a:xfrm>
          <a:off x="13436111" y="551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160723</xdr:rowOff>
    </xdr:from>
    <xdr:to>
      <xdr:col>67</xdr:col>
      <xdr:colOff>101600</xdr:colOff>
      <xdr:row>33</xdr:row>
      <xdr:rowOff>90873</xdr:rowOff>
    </xdr:to>
    <xdr:sp macro="" textlink="">
      <xdr:nvSpPr>
        <xdr:cNvPr id="553" name="楕円 552"/>
        <xdr:cNvSpPr/>
      </xdr:nvSpPr>
      <xdr:spPr>
        <a:xfrm>
          <a:off x="12763500" y="564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107400</xdr:rowOff>
    </xdr:from>
    <xdr:ext cx="534377" cy="259045"/>
    <xdr:sp macro="" textlink="">
      <xdr:nvSpPr>
        <xdr:cNvPr id="554" name="テキスト ボックス 553"/>
        <xdr:cNvSpPr txBox="1"/>
      </xdr:nvSpPr>
      <xdr:spPr>
        <a:xfrm>
          <a:off x="12547111" y="542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82466</xdr:rowOff>
    </xdr:from>
    <xdr:to>
      <xdr:col>85</xdr:col>
      <xdr:colOff>127000</xdr:colOff>
      <xdr:row>56</xdr:row>
      <xdr:rowOff>155100</xdr:rowOff>
    </xdr:to>
    <xdr:cxnSp macro="">
      <xdr:nvCxnSpPr>
        <xdr:cNvPr id="583" name="直線コネクタ 582"/>
        <xdr:cNvCxnSpPr/>
      </xdr:nvCxnSpPr>
      <xdr:spPr>
        <a:xfrm flipV="1">
          <a:off x="15481300" y="9683666"/>
          <a:ext cx="838200" cy="7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155100</xdr:rowOff>
    </xdr:from>
    <xdr:to>
      <xdr:col>81</xdr:col>
      <xdr:colOff>50800</xdr:colOff>
      <xdr:row>57</xdr:row>
      <xdr:rowOff>18793</xdr:rowOff>
    </xdr:to>
    <xdr:cxnSp macro="">
      <xdr:nvCxnSpPr>
        <xdr:cNvPr id="586" name="直線コネクタ 585"/>
        <xdr:cNvCxnSpPr/>
      </xdr:nvCxnSpPr>
      <xdr:spPr>
        <a:xfrm flipV="1">
          <a:off x="14592300" y="9756300"/>
          <a:ext cx="889000" cy="3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8179</xdr:rowOff>
    </xdr:from>
    <xdr:to>
      <xdr:col>76</xdr:col>
      <xdr:colOff>114300</xdr:colOff>
      <xdr:row>57</xdr:row>
      <xdr:rowOff>18793</xdr:rowOff>
    </xdr:to>
    <xdr:cxnSp macro="">
      <xdr:nvCxnSpPr>
        <xdr:cNvPr id="589" name="直線コネクタ 588"/>
        <xdr:cNvCxnSpPr/>
      </xdr:nvCxnSpPr>
      <xdr:spPr>
        <a:xfrm>
          <a:off x="13703300" y="9780829"/>
          <a:ext cx="889000" cy="1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8179</xdr:rowOff>
    </xdr:from>
    <xdr:to>
      <xdr:col>71</xdr:col>
      <xdr:colOff>177800</xdr:colOff>
      <xdr:row>57</xdr:row>
      <xdr:rowOff>18336</xdr:rowOff>
    </xdr:to>
    <xdr:cxnSp macro="">
      <xdr:nvCxnSpPr>
        <xdr:cNvPr id="592" name="直線コネクタ 591"/>
        <xdr:cNvCxnSpPr/>
      </xdr:nvCxnSpPr>
      <xdr:spPr>
        <a:xfrm flipV="1">
          <a:off x="12814300" y="9780829"/>
          <a:ext cx="889000" cy="1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31666</xdr:rowOff>
    </xdr:from>
    <xdr:to>
      <xdr:col>85</xdr:col>
      <xdr:colOff>177800</xdr:colOff>
      <xdr:row>56</xdr:row>
      <xdr:rowOff>133266</xdr:rowOff>
    </xdr:to>
    <xdr:sp macro="" textlink="">
      <xdr:nvSpPr>
        <xdr:cNvPr id="602" name="楕円 601"/>
        <xdr:cNvSpPr/>
      </xdr:nvSpPr>
      <xdr:spPr>
        <a:xfrm>
          <a:off x="16268700" y="963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10093</xdr:rowOff>
    </xdr:from>
    <xdr:ext cx="534377" cy="259045"/>
    <xdr:sp macro="" textlink="">
      <xdr:nvSpPr>
        <xdr:cNvPr id="603" name="教育費該当値テキスト"/>
        <xdr:cNvSpPr txBox="1"/>
      </xdr:nvSpPr>
      <xdr:spPr>
        <a:xfrm>
          <a:off x="16370300" y="961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104300</xdr:rowOff>
    </xdr:from>
    <xdr:to>
      <xdr:col>81</xdr:col>
      <xdr:colOff>101600</xdr:colOff>
      <xdr:row>57</xdr:row>
      <xdr:rowOff>34450</xdr:rowOff>
    </xdr:to>
    <xdr:sp macro="" textlink="">
      <xdr:nvSpPr>
        <xdr:cNvPr id="604" name="楕円 603"/>
        <xdr:cNvSpPr/>
      </xdr:nvSpPr>
      <xdr:spPr>
        <a:xfrm>
          <a:off x="15430500" y="97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25577</xdr:rowOff>
    </xdr:from>
    <xdr:ext cx="534377" cy="259045"/>
    <xdr:sp macro="" textlink="">
      <xdr:nvSpPr>
        <xdr:cNvPr id="605" name="テキスト ボックス 604"/>
        <xdr:cNvSpPr txBox="1"/>
      </xdr:nvSpPr>
      <xdr:spPr>
        <a:xfrm>
          <a:off x="15214111" y="979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139443</xdr:rowOff>
    </xdr:from>
    <xdr:to>
      <xdr:col>76</xdr:col>
      <xdr:colOff>165100</xdr:colOff>
      <xdr:row>57</xdr:row>
      <xdr:rowOff>69593</xdr:rowOff>
    </xdr:to>
    <xdr:sp macro="" textlink="">
      <xdr:nvSpPr>
        <xdr:cNvPr id="606" name="楕円 605"/>
        <xdr:cNvSpPr/>
      </xdr:nvSpPr>
      <xdr:spPr>
        <a:xfrm>
          <a:off x="14541500" y="974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60720</xdr:rowOff>
    </xdr:from>
    <xdr:ext cx="534377" cy="259045"/>
    <xdr:sp macro="" textlink="">
      <xdr:nvSpPr>
        <xdr:cNvPr id="607" name="テキスト ボックス 606"/>
        <xdr:cNvSpPr txBox="1"/>
      </xdr:nvSpPr>
      <xdr:spPr>
        <a:xfrm>
          <a:off x="14325111" y="983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128829</xdr:rowOff>
    </xdr:from>
    <xdr:to>
      <xdr:col>72</xdr:col>
      <xdr:colOff>38100</xdr:colOff>
      <xdr:row>57</xdr:row>
      <xdr:rowOff>58979</xdr:rowOff>
    </xdr:to>
    <xdr:sp macro="" textlink="">
      <xdr:nvSpPr>
        <xdr:cNvPr id="608" name="楕円 607"/>
        <xdr:cNvSpPr/>
      </xdr:nvSpPr>
      <xdr:spPr>
        <a:xfrm>
          <a:off x="13652500" y="973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50106</xdr:rowOff>
    </xdr:from>
    <xdr:ext cx="534377" cy="259045"/>
    <xdr:sp macro="" textlink="">
      <xdr:nvSpPr>
        <xdr:cNvPr id="609" name="テキスト ボックス 608"/>
        <xdr:cNvSpPr txBox="1"/>
      </xdr:nvSpPr>
      <xdr:spPr>
        <a:xfrm>
          <a:off x="13436111" y="982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138986</xdr:rowOff>
    </xdr:from>
    <xdr:to>
      <xdr:col>67</xdr:col>
      <xdr:colOff>101600</xdr:colOff>
      <xdr:row>57</xdr:row>
      <xdr:rowOff>69136</xdr:rowOff>
    </xdr:to>
    <xdr:sp macro="" textlink="">
      <xdr:nvSpPr>
        <xdr:cNvPr id="610" name="楕円 609"/>
        <xdr:cNvSpPr/>
      </xdr:nvSpPr>
      <xdr:spPr>
        <a:xfrm>
          <a:off x="12763500" y="97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60263</xdr:rowOff>
    </xdr:from>
    <xdr:ext cx="534377" cy="259045"/>
    <xdr:sp macro="" textlink="">
      <xdr:nvSpPr>
        <xdr:cNvPr id="611" name="テキスト ボックス 610"/>
        <xdr:cNvSpPr txBox="1"/>
      </xdr:nvSpPr>
      <xdr:spPr>
        <a:xfrm>
          <a:off x="12547111" y="983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59175</xdr:rowOff>
    </xdr:from>
    <xdr:to>
      <xdr:col>85</xdr:col>
      <xdr:colOff>127000</xdr:colOff>
      <xdr:row>79</xdr:row>
      <xdr:rowOff>73366</xdr:rowOff>
    </xdr:to>
    <xdr:cxnSp macro="">
      <xdr:nvCxnSpPr>
        <xdr:cNvPr id="642" name="直線コネクタ 641"/>
        <xdr:cNvCxnSpPr/>
      </xdr:nvCxnSpPr>
      <xdr:spPr>
        <a:xfrm flipV="1">
          <a:off x="15481300" y="13603725"/>
          <a:ext cx="838200" cy="1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73366</xdr:rowOff>
    </xdr:from>
    <xdr:to>
      <xdr:col>81</xdr:col>
      <xdr:colOff>50800</xdr:colOff>
      <xdr:row>79</xdr:row>
      <xdr:rowOff>92263</xdr:rowOff>
    </xdr:to>
    <xdr:cxnSp macro="">
      <xdr:nvCxnSpPr>
        <xdr:cNvPr id="645" name="直線コネクタ 644"/>
        <xdr:cNvCxnSpPr/>
      </xdr:nvCxnSpPr>
      <xdr:spPr>
        <a:xfrm flipV="1">
          <a:off x="14592300" y="13617916"/>
          <a:ext cx="8890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90604</xdr:rowOff>
    </xdr:from>
    <xdr:to>
      <xdr:col>76</xdr:col>
      <xdr:colOff>114300</xdr:colOff>
      <xdr:row>79</xdr:row>
      <xdr:rowOff>92263</xdr:rowOff>
    </xdr:to>
    <xdr:cxnSp macro="">
      <xdr:nvCxnSpPr>
        <xdr:cNvPr id="648" name="直線コネクタ 647"/>
        <xdr:cNvCxnSpPr/>
      </xdr:nvCxnSpPr>
      <xdr:spPr>
        <a:xfrm>
          <a:off x="13703300" y="13635154"/>
          <a:ext cx="889000" cy="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84693</xdr:rowOff>
    </xdr:from>
    <xdr:to>
      <xdr:col>71</xdr:col>
      <xdr:colOff>177800</xdr:colOff>
      <xdr:row>79</xdr:row>
      <xdr:rowOff>90604</xdr:rowOff>
    </xdr:to>
    <xdr:cxnSp macro="">
      <xdr:nvCxnSpPr>
        <xdr:cNvPr id="651" name="直線コネクタ 650"/>
        <xdr:cNvCxnSpPr/>
      </xdr:nvCxnSpPr>
      <xdr:spPr>
        <a:xfrm>
          <a:off x="12814300" y="13629243"/>
          <a:ext cx="889000" cy="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8375</xdr:rowOff>
    </xdr:from>
    <xdr:to>
      <xdr:col>85</xdr:col>
      <xdr:colOff>177800</xdr:colOff>
      <xdr:row>79</xdr:row>
      <xdr:rowOff>109975</xdr:rowOff>
    </xdr:to>
    <xdr:sp macro="" textlink="">
      <xdr:nvSpPr>
        <xdr:cNvPr id="661" name="楕円 660"/>
        <xdr:cNvSpPr/>
      </xdr:nvSpPr>
      <xdr:spPr>
        <a:xfrm>
          <a:off x="16268700" y="1355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139202</xdr:rowOff>
    </xdr:from>
    <xdr:ext cx="534377" cy="259045"/>
    <xdr:sp macro="" textlink="">
      <xdr:nvSpPr>
        <xdr:cNvPr id="662" name="災害復旧費該当値テキスト"/>
        <xdr:cNvSpPr txBox="1"/>
      </xdr:nvSpPr>
      <xdr:spPr>
        <a:xfrm>
          <a:off x="16370300" y="1334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22566</xdr:rowOff>
    </xdr:from>
    <xdr:to>
      <xdr:col>81</xdr:col>
      <xdr:colOff>101600</xdr:colOff>
      <xdr:row>79</xdr:row>
      <xdr:rowOff>124166</xdr:rowOff>
    </xdr:to>
    <xdr:sp macro="" textlink="">
      <xdr:nvSpPr>
        <xdr:cNvPr id="663" name="楕円 662"/>
        <xdr:cNvSpPr/>
      </xdr:nvSpPr>
      <xdr:spPr>
        <a:xfrm>
          <a:off x="15430500" y="1356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140693</xdr:rowOff>
    </xdr:from>
    <xdr:ext cx="469744" cy="259045"/>
    <xdr:sp macro="" textlink="">
      <xdr:nvSpPr>
        <xdr:cNvPr id="664" name="テキスト ボックス 663"/>
        <xdr:cNvSpPr txBox="1"/>
      </xdr:nvSpPr>
      <xdr:spPr>
        <a:xfrm>
          <a:off x="15246428" y="1334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41463</xdr:rowOff>
    </xdr:from>
    <xdr:to>
      <xdr:col>76</xdr:col>
      <xdr:colOff>165100</xdr:colOff>
      <xdr:row>79</xdr:row>
      <xdr:rowOff>143063</xdr:rowOff>
    </xdr:to>
    <xdr:sp macro="" textlink="">
      <xdr:nvSpPr>
        <xdr:cNvPr id="665" name="楕円 664"/>
        <xdr:cNvSpPr/>
      </xdr:nvSpPr>
      <xdr:spPr>
        <a:xfrm>
          <a:off x="14541500" y="1358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134190</xdr:rowOff>
    </xdr:from>
    <xdr:ext cx="469744" cy="259045"/>
    <xdr:sp macro="" textlink="">
      <xdr:nvSpPr>
        <xdr:cNvPr id="666" name="テキスト ボックス 665"/>
        <xdr:cNvSpPr txBox="1"/>
      </xdr:nvSpPr>
      <xdr:spPr>
        <a:xfrm>
          <a:off x="14357428" y="1367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39804</xdr:rowOff>
    </xdr:from>
    <xdr:to>
      <xdr:col>72</xdr:col>
      <xdr:colOff>38100</xdr:colOff>
      <xdr:row>79</xdr:row>
      <xdr:rowOff>141404</xdr:rowOff>
    </xdr:to>
    <xdr:sp macro="" textlink="">
      <xdr:nvSpPr>
        <xdr:cNvPr id="667" name="楕円 666"/>
        <xdr:cNvSpPr/>
      </xdr:nvSpPr>
      <xdr:spPr>
        <a:xfrm>
          <a:off x="13652500" y="1358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132531</xdr:rowOff>
    </xdr:from>
    <xdr:ext cx="469744" cy="259045"/>
    <xdr:sp macro="" textlink="">
      <xdr:nvSpPr>
        <xdr:cNvPr id="668" name="テキスト ボックス 667"/>
        <xdr:cNvSpPr txBox="1"/>
      </xdr:nvSpPr>
      <xdr:spPr>
        <a:xfrm>
          <a:off x="13468428" y="1367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33893</xdr:rowOff>
    </xdr:from>
    <xdr:to>
      <xdr:col>67</xdr:col>
      <xdr:colOff>101600</xdr:colOff>
      <xdr:row>79</xdr:row>
      <xdr:rowOff>135493</xdr:rowOff>
    </xdr:to>
    <xdr:sp macro="" textlink="">
      <xdr:nvSpPr>
        <xdr:cNvPr id="669" name="楕円 668"/>
        <xdr:cNvSpPr/>
      </xdr:nvSpPr>
      <xdr:spPr>
        <a:xfrm>
          <a:off x="12763500" y="1357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126620</xdr:rowOff>
    </xdr:from>
    <xdr:ext cx="469744" cy="259045"/>
    <xdr:sp macro="" textlink="">
      <xdr:nvSpPr>
        <xdr:cNvPr id="670" name="テキスト ボックス 669"/>
        <xdr:cNvSpPr txBox="1"/>
      </xdr:nvSpPr>
      <xdr:spPr>
        <a:xfrm>
          <a:off x="12579428" y="1367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117441</xdr:rowOff>
    </xdr:from>
    <xdr:to>
      <xdr:col>85</xdr:col>
      <xdr:colOff>127000</xdr:colOff>
      <xdr:row>96</xdr:row>
      <xdr:rowOff>147075</xdr:rowOff>
    </xdr:to>
    <xdr:cxnSp macro="">
      <xdr:nvCxnSpPr>
        <xdr:cNvPr id="697" name="直線コネクタ 696"/>
        <xdr:cNvCxnSpPr/>
      </xdr:nvCxnSpPr>
      <xdr:spPr>
        <a:xfrm>
          <a:off x="15481300" y="16576641"/>
          <a:ext cx="838200" cy="2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117441</xdr:rowOff>
    </xdr:from>
    <xdr:to>
      <xdr:col>81</xdr:col>
      <xdr:colOff>50800</xdr:colOff>
      <xdr:row>96</xdr:row>
      <xdr:rowOff>167446</xdr:rowOff>
    </xdr:to>
    <xdr:cxnSp macro="">
      <xdr:nvCxnSpPr>
        <xdr:cNvPr id="700" name="直線コネクタ 699"/>
        <xdr:cNvCxnSpPr/>
      </xdr:nvCxnSpPr>
      <xdr:spPr>
        <a:xfrm flipV="1">
          <a:off x="14592300" y="16576641"/>
          <a:ext cx="889000" cy="5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167446</xdr:rowOff>
    </xdr:from>
    <xdr:to>
      <xdr:col>76</xdr:col>
      <xdr:colOff>114300</xdr:colOff>
      <xdr:row>97</xdr:row>
      <xdr:rowOff>16453</xdr:rowOff>
    </xdr:to>
    <xdr:cxnSp macro="">
      <xdr:nvCxnSpPr>
        <xdr:cNvPr id="703" name="直線コネクタ 702"/>
        <xdr:cNvCxnSpPr/>
      </xdr:nvCxnSpPr>
      <xdr:spPr>
        <a:xfrm flipV="1">
          <a:off x="13703300" y="16626646"/>
          <a:ext cx="889000" cy="2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16453</xdr:rowOff>
    </xdr:from>
    <xdr:to>
      <xdr:col>71</xdr:col>
      <xdr:colOff>177800</xdr:colOff>
      <xdr:row>97</xdr:row>
      <xdr:rowOff>22414</xdr:rowOff>
    </xdr:to>
    <xdr:cxnSp macro="">
      <xdr:nvCxnSpPr>
        <xdr:cNvPr id="706" name="直線コネクタ 705"/>
        <xdr:cNvCxnSpPr/>
      </xdr:nvCxnSpPr>
      <xdr:spPr>
        <a:xfrm flipV="1">
          <a:off x="12814300" y="16647103"/>
          <a:ext cx="889000" cy="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96275</xdr:rowOff>
    </xdr:from>
    <xdr:to>
      <xdr:col>85</xdr:col>
      <xdr:colOff>177800</xdr:colOff>
      <xdr:row>97</xdr:row>
      <xdr:rowOff>26425</xdr:rowOff>
    </xdr:to>
    <xdr:sp macro="" textlink="">
      <xdr:nvSpPr>
        <xdr:cNvPr id="716" name="楕円 715"/>
        <xdr:cNvSpPr/>
      </xdr:nvSpPr>
      <xdr:spPr>
        <a:xfrm>
          <a:off x="16268700" y="1655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119152</xdr:rowOff>
    </xdr:from>
    <xdr:ext cx="599010" cy="259045"/>
    <xdr:sp macro="" textlink="">
      <xdr:nvSpPr>
        <xdr:cNvPr id="717" name="公債費該当値テキスト"/>
        <xdr:cNvSpPr txBox="1"/>
      </xdr:nvSpPr>
      <xdr:spPr>
        <a:xfrm>
          <a:off x="16370300" y="1640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66641</xdr:rowOff>
    </xdr:from>
    <xdr:to>
      <xdr:col>81</xdr:col>
      <xdr:colOff>101600</xdr:colOff>
      <xdr:row>96</xdr:row>
      <xdr:rowOff>168241</xdr:rowOff>
    </xdr:to>
    <xdr:sp macro="" textlink="">
      <xdr:nvSpPr>
        <xdr:cNvPr id="718" name="楕円 717"/>
        <xdr:cNvSpPr/>
      </xdr:nvSpPr>
      <xdr:spPr>
        <a:xfrm>
          <a:off x="15430500" y="1652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13318</xdr:rowOff>
    </xdr:from>
    <xdr:ext cx="599010" cy="259045"/>
    <xdr:sp macro="" textlink="">
      <xdr:nvSpPr>
        <xdr:cNvPr id="719" name="テキスト ボックス 718"/>
        <xdr:cNvSpPr txBox="1"/>
      </xdr:nvSpPr>
      <xdr:spPr>
        <a:xfrm>
          <a:off x="15181795" y="16301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116646</xdr:rowOff>
    </xdr:from>
    <xdr:to>
      <xdr:col>76</xdr:col>
      <xdr:colOff>165100</xdr:colOff>
      <xdr:row>97</xdr:row>
      <xdr:rowOff>46796</xdr:rowOff>
    </xdr:to>
    <xdr:sp macro="" textlink="">
      <xdr:nvSpPr>
        <xdr:cNvPr id="720" name="楕円 719"/>
        <xdr:cNvSpPr/>
      </xdr:nvSpPr>
      <xdr:spPr>
        <a:xfrm>
          <a:off x="14541500" y="1657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63323</xdr:rowOff>
    </xdr:from>
    <xdr:ext cx="599010" cy="259045"/>
    <xdr:sp macro="" textlink="">
      <xdr:nvSpPr>
        <xdr:cNvPr id="721" name="テキスト ボックス 720"/>
        <xdr:cNvSpPr txBox="1"/>
      </xdr:nvSpPr>
      <xdr:spPr>
        <a:xfrm>
          <a:off x="14292795" y="16351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137103</xdr:rowOff>
    </xdr:from>
    <xdr:to>
      <xdr:col>72</xdr:col>
      <xdr:colOff>38100</xdr:colOff>
      <xdr:row>97</xdr:row>
      <xdr:rowOff>67253</xdr:rowOff>
    </xdr:to>
    <xdr:sp macro="" textlink="">
      <xdr:nvSpPr>
        <xdr:cNvPr id="722" name="楕円 721"/>
        <xdr:cNvSpPr/>
      </xdr:nvSpPr>
      <xdr:spPr>
        <a:xfrm>
          <a:off x="13652500" y="1659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83780</xdr:rowOff>
    </xdr:from>
    <xdr:ext cx="599010" cy="259045"/>
    <xdr:sp macro="" textlink="">
      <xdr:nvSpPr>
        <xdr:cNvPr id="723" name="テキスト ボックス 722"/>
        <xdr:cNvSpPr txBox="1"/>
      </xdr:nvSpPr>
      <xdr:spPr>
        <a:xfrm>
          <a:off x="13403795" y="1637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143064</xdr:rowOff>
    </xdr:from>
    <xdr:to>
      <xdr:col>67</xdr:col>
      <xdr:colOff>101600</xdr:colOff>
      <xdr:row>97</xdr:row>
      <xdr:rowOff>73214</xdr:rowOff>
    </xdr:to>
    <xdr:sp macro="" textlink="">
      <xdr:nvSpPr>
        <xdr:cNvPr id="724" name="楕円 723"/>
        <xdr:cNvSpPr/>
      </xdr:nvSpPr>
      <xdr:spPr>
        <a:xfrm>
          <a:off x="12763500" y="1660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89741</xdr:rowOff>
    </xdr:from>
    <xdr:ext cx="599010" cy="259045"/>
    <xdr:sp macro="" textlink="">
      <xdr:nvSpPr>
        <xdr:cNvPr id="725" name="テキスト ボックス 724"/>
        <xdr:cNvSpPr txBox="1"/>
      </xdr:nvSpPr>
      <xdr:spPr>
        <a:xfrm>
          <a:off x="12514795" y="1637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・議会費は、音響設備等の更新による本会議場等音響設備更新業務委託</a:t>
          </a:r>
          <a:r>
            <a:rPr kumimoji="1" lang="en-US" altLang="ja-JP" sz="1300">
              <a:latin typeface="ＭＳ Ｐゴシック" panose="020B0600070205080204" pitchFamily="50" charset="-128"/>
              <a:ea typeface="ＭＳ Ｐゴシック" panose="020B0600070205080204" pitchFamily="50" charset="-128"/>
            </a:rPr>
            <a:t>29,493</a:t>
          </a:r>
          <a:r>
            <a:rPr kumimoji="1" lang="ja-JP" altLang="en-US" sz="1300">
              <a:latin typeface="ＭＳ Ｐゴシック" panose="020B0600070205080204" pitchFamily="50" charset="-128"/>
              <a:ea typeface="ＭＳ Ｐゴシック" panose="020B0600070205080204" pitchFamily="50" charset="-128"/>
            </a:rPr>
            <a:t>千円があったため、対前年度から</a:t>
          </a:r>
          <a:r>
            <a:rPr kumimoji="1" lang="en-US" altLang="ja-JP" sz="1300">
              <a:latin typeface="ＭＳ Ｐゴシック" panose="020B0600070205080204" pitchFamily="50" charset="-128"/>
              <a:ea typeface="ＭＳ Ｐゴシック" panose="020B0600070205080204" pitchFamily="50" charset="-128"/>
            </a:rPr>
            <a:t>2,992</a:t>
          </a:r>
          <a:r>
            <a:rPr kumimoji="1" lang="ja-JP" altLang="en-US" sz="1300">
              <a:latin typeface="ＭＳ Ｐゴシック" panose="020B0600070205080204" pitchFamily="50" charset="-128"/>
              <a:ea typeface="ＭＳ Ｐゴシック" panose="020B0600070205080204" pitchFamily="50" charset="-128"/>
            </a:rPr>
            <a:t>円の増額となり</a:t>
          </a:r>
          <a:r>
            <a:rPr kumimoji="1" lang="en-US" altLang="ja-JP" sz="1300">
              <a:latin typeface="ＭＳ Ｐゴシック" panose="020B0600070205080204" pitchFamily="50" charset="-128"/>
              <a:ea typeface="ＭＳ Ｐゴシック" panose="020B0600070205080204" pitchFamily="50" charset="-128"/>
            </a:rPr>
            <a:t>11,079</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・総務費は、令和６年度決算は非常用電源設置工事やシステム改修委託料の増額により対前年度から</a:t>
          </a:r>
          <a:r>
            <a:rPr kumimoji="1" lang="en-US" altLang="ja-JP" sz="1300">
              <a:latin typeface="ＭＳ Ｐゴシック" panose="020B0600070205080204" pitchFamily="50" charset="-128"/>
              <a:ea typeface="ＭＳ Ｐゴシック" panose="020B0600070205080204" pitchFamily="50" charset="-128"/>
            </a:rPr>
            <a:t>81,428</a:t>
          </a:r>
          <a:r>
            <a:rPr kumimoji="1" lang="ja-JP" altLang="en-US" sz="1300">
              <a:latin typeface="ＭＳ Ｐゴシック" panose="020B0600070205080204" pitchFamily="50" charset="-128"/>
              <a:ea typeface="ＭＳ Ｐゴシック" panose="020B0600070205080204" pitchFamily="50" charset="-128"/>
            </a:rPr>
            <a:t>千円の増額となった。そのため</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人あたりのコストは前年度から</a:t>
          </a:r>
          <a:r>
            <a:rPr kumimoji="1" lang="en-US" altLang="ja-JP" sz="1300">
              <a:latin typeface="ＭＳ Ｐゴシック" panose="020B0600070205080204" pitchFamily="50" charset="-128"/>
              <a:ea typeface="ＭＳ Ｐゴシック" panose="020B0600070205080204" pitchFamily="50" charset="-128"/>
            </a:rPr>
            <a:t>10,385</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・民生費では、特別会計への繰出金の増があるが住民税非課税世帯等臨時特別給付金による減額があり決算で比較すると</a:t>
          </a:r>
          <a:r>
            <a:rPr kumimoji="1" lang="en-US" altLang="ja-JP" sz="1300">
              <a:latin typeface="ＭＳ Ｐゴシック" panose="020B0600070205080204" pitchFamily="50" charset="-128"/>
              <a:ea typeface="ＭＳ Ｐゴシック" panose="020B0600070205080204" pitchFamily="50" charset="-128"/>
            </a:rPr>
            <a:t>71,280</a:t>
          </a:r>
          <a:r>
            <a:rPr kumimoji="1" lang="ja-JP" altLang="en-US" sz="1300">
              <a:latin typeface="ＭＳ Ｐゴシック" panose="020B0600070205080204" pitchFamily="50" charset="-128"/>
              <a:ea typeface="ＭＳ Ｐゴシック" panose="020B0600070205080204" pitchFamily="50" charset="-128"/>
            </a:rPr>
            <a:t>千円の減額となったが、一人当たりの金額でみると</a:t>
          </a:r>
          <a:r>
            <a:rPr kumimoji="1" lang="en-US" altLang="ja-JP" sz="1300">
              <a:latin typeface="ＭＳ Ｐゴシック" panose="020B0600070205080204" pitchFamily="50" charset="-128"/>
              <a:ea typeface="ＭＳ Ｐゴシック" panose="020B0600070205080204" pitchFamily="50" charset="-128"/>
            </a:rPr>
            <a:t>1,825</a:t>
          </a:r>
          <a:r>
            <a:rPr kumimoji="1" lang="ja-JP" altLang="en-US" sz="1300">
              <a:latin typeface="ＭＳ Ｐゴシック" panose="020B0600070205080204" pitchFamily="50" charset="-128"/>
              <a:ea typeface="ＭＳ Ｐゴシック" panose="020B0600070205080204" pitchFamily="50" charset="-128"/>
            </a:rPr>
            <a:t>円の微増となり</a:t>
          </a:r>
          <a:r>
            <a:rPr kumimoji="1" lang="en-US" altLang="ja-JP" sz="1300">
              <a:latin typeface="ＭＳ Ｐゴシック" panose="020B0600070205080204" pitchFamily="50" charset="-128"/>
              <a:ea typeface="ＭＳ Ｐゴシック" panose="020B0600070205080204" pitchFamily="50" charset="-128"/>
            </a:rPr>
            <a:t>259,286</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・農林水産業費は、大浜海岸陸閘閉鎖工事やうすばえ桜公園建設工事等により対前年度決算は</a:t>
          </a:r>
          <a:r>
            <a:rPr kumimoji="1" lang="en-US" altLang="ja-JP" sz="1300">
              <a:latin typeface="ＭＳ Ｐゴシック" panose="020B0600070205080204" pitchFamily="50" charset="-128"/>
              <a:ea typeface="ＭＳ Ｐゴシック" panose="020B0600070205080204" pitchFamily="50" charset="-128"/>
            </a:rPr>
            <a:t>78,561</a:t>
          </a:r>
          <a:r>
            <a:rPr kumimoji="1" lang="ja-JP" altLang="en-US" sz="1300">
              <a:latin typeface="ＭＳ Ｐゴシック" panose="020B0600070205080204" pitchFamily="50" charset="-128"/>
              <a:ea typeface="ＭＳ Ｐゴシック" panose="020B0600070205080204" pitchFamily="50" charset="-128"/>
            </a:rPr>
            <a:t>千円の増額となった。一人当たりの金額も</a:t>
          </a:r>
          <a:r>
            <a:rPr kumimoji="1" lang="en-US" altLang="ja-JP" sz="1300">
              <a:latin typeface="ＭＳ Ｐゴシック" panose="020B0600070205080204" pitchFamily="50" charset="-128"/>
              <a:ea typeface="ＭＳ Ｐゴシック" panose="020B0600070205080204" pitchFamily="50" charset="-128"/>
            </a:rPr>
            <a:t>7,661</a:t>
          </a:r>
          <a:r>
            <a:rPr kumimoji="1" lang="ja-JP" altLang="en-US" sz="1300">
              <a:latin typeface="ＭＳ Ｐゴシック" panose="020B0600070205080204" pitchFamily="50" charset="-128"/>
              <a:ea typeface="ＭＳ Ｐゴシック" panose="020B0600070205080204" pitchFamily="50" charset="-128"/>
            </a:rPr>
            <a:t>円の増額となり</a:t>
          </a:r>
          <a:r>
            <a:rPr kumimoji="1" lang="en-US" altLang="ja-JP" sz="1300">
              <a:latin typeface="ＭＳ Ｐゴシック" panose="020B0600070205080204" pitchFamily="50" charset="-128"/>
              <a:ea typeface="ＭＳ Ｐゴシック" panose="020B0600070205080204" pitchFamily="50" charset="-128"/>
            </a:rPr>
            <a:t>36,180</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・商工費は、ふるさと納税ポータルサイト運営支援業務やふるさと納税寄付金の増加による歳出決算額の増加により対前年度から</a:t>
          </a:r>
          <a:r>
            <a:rPr kumimoji="1" lang="en-US" altLang="ja-JP" sz="1300">
              <a:latin typeface="ＭＳ Ｐゴシック" panose="020B0600070205080204" pitchFamily="50" charset="-128"/>
              <a:ea typeface="ＭＳ Ｐゴシック" panose="020B0600070205080204" pitchFamily="50" charset="-128"/>
            </a:rPr>
            <a:t>74,897</a:t>
          </a:r>
          <a:r>
            <a:rPr kumimoji="1" lang="ja-JP" altLang="en-US" sz="1300">
              <a:latin typeface="ＭＳ Ｐゴシック" panose="020B0600070205080204" pitchFamily="50" charset="-128"/>
              <a:ea typeface="ＭＳ Ｐゴシック" panose="020B0600070205080204" pitchFamily="50" charset="-128"/>
            </a:rPr>
            <a:t>千円の増額となった。一人当たりの金額も</a:t>
          </a:r>
          <a:r>
            <a:rPr kumimoji="1" lang="en-US" altLang="ja-JP" sz="1300">
              <a:latin typeface="ＭＳ Ｐゴシック" panose="020B0600070205080204" pitchFamily="50" charset="-128"/>
              <a:ea typeface="ＭＳ Ｐゴシック" panose="020B0600070205080204" pitchFamily="50" charset="-128"/>
            </a:rPr>
            <a:t>8,394</a:t>
          </a:r>
          <a:r>
            <a:rPr kumimoji="1" lang="ja-JP" altLang="en-US" sz="1300">
              <a:latin typeface="ＭＳ Ｐゴシック" panose="020B0600070205080204" pitchFamily="50" charset="-128"/>
              <a:ea typeface="ＭＳ Ｐゴシック" panose="020B0600070205080204" pitchFamily="50" charset="-128"/>
            </a:rPr>
            <a:t>円の増となり</a:t>
          </a:r>
          <a:r>
            <a:rPr kumimoji="1" lang="en-US" altLang="ja-JP" sz="1300">
              <a:latin typeface="ＭＳ Ｐゴシック" panose="020B0600070205080204" pitchFamily="50" charset="-128"/>
              <a:ea typeface="ＭＳ Ｐゴシック" panose="020B0600070205080204" pitchFamily="50" charset="-128"/>
            </a:rPr>
            <a:t>70,778</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・消防費は、防災行政無線点検業務の増や消防車購入による増により対前年度から</a:t>
          </a:r>
          <a:r>
            <a:rPr kumimoji="1" lang="en-US" altLang="ja-JP" sz="1300">
              <a:latin typeface="ＭＳ Ｐゴシック" panose="020B0600070205080204" pitchFamily="50" charset="-128"/>
              <a:ea typeface="ＭＳ Ｐゴシック" panose="020B0600070205080204" pitchFamily="50" charset="-128"/>
            </a:rPr>
            <a:t>90,964</a:t>
          </a:r>
          <a:r>
            <a:rPr kumimoji="1" lang="ja-JP" altLang="en-US" sz="1300">
              <a:latin typeface="ＭＳ Ｐゴシック" panose="020B0600070205080204" pitchFamily="50" charset="-128"/>
              <a:ea typeface="ＭＳ Ｐゴシック" panose="020B0600070205080204" pitchFamily="50" charset="-128"/>
            </a:rPr>
            <a:t>千円の増額となった。一人当たりの金額は</a:t>
          </a:r>
          <a:r>
            <a:rPr kumimoji="1" lang="en-US" altLang="ja-JP" sz="1300">
              <a:latin typeface="ＭＳ Ｐゴシック" panose="020B0600070205080204" pitchFamily="50" charset="-128"/>
              <a:ea typeface="ＭＳ Ｐゴシック" panose="020B0600070205080204" pitchFamily="50" charset="-128"/>
            </a:rPr>
            <a:t>9,121</a:t>
          </a:r>
          <a:r>
            <a:rPr kumimoji="1" lang="ja-JP" altLang="en-US" sz="1300">
              <a:latin typeface="ＭＳ Ｐゴシック" panose="020B0600070205080204" pitchFamily="50" charset="-128"/>
              <a:ea typeface="ＭＳ Ｐゴシック" panose="020B0600070205080204" pitchFamily="50" charset="-128"/>
            </a:rPr>
            <a:t>円の増となり</a:t>
          </a:r>
          <a:r>
            <a:rPr kumimoji="1" lang="en-US" altLang="ja-JP" sz="1300">
              <a:latin typeface="ＭＳ Ｐゴシック" panose="020B0600070205080204" pitchFamily="50" charset="-128"/>
              <a:ea typeface="ＭＳ Ｐゴシック" panose="020B0600070205080204" pitchFamily="50" charset="-128"/>
            </a:rPr>
            <a:t>50,223</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高知県土佐清水市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年度は、普通交付税が対前年度比で</a:t>
          </a:r>
          <a:r>
            <a:rPr kumimoji="1" lang="en-US" altLang="ja-JP" sz="1100">
              <a:latin typeface="ＭＳ ゴシック" pitchFamily="49" charset="-128"/>
              <a:ea typeface="ＭＳ ゴシック" pitchFamily="49" charset="-128"/>
            </a:rPr>
            <a:t>183,354</a:t>
          </a:r>
          <a:r>
            <a:rPr kumimoji="1" lang="ja-JP" altLang="en-US" sz="1100">
              <a:latin typeface="ＭＳ ゴシック" pitchFamily="49" charset="-128"/>
              <a:ea typeface="ＭＳ ゴシック" pitchFamily="49" charset="-128"/>
            </a:rPr>
            <a:t>千円の増となったことで前年度を上回る収支となった。しかし、前年度に引き続いて財政調整基金が温存され基金残高が増加したほか、実質単年度収支についても</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年連続の黒字となっている。</a:t>
          </a:r>
        </a:p>
        <a:p>
          <a:r>
            <a:rPr kumimoji="1" lang="ja-JP" altLang="en-US" sz="1100">
              <a:latin typeface="ＭＳ ゴシック" pitchFamily="49" charset="-128"/>
              <a:ea typeface="ＭＳ ゴシック" pitchFamily="49" charset="-128"/>
            </a:rPr>
            <a:t>　令和５年度に公債費の繰上償還を実施し、今後の公債費は令和５年度をピークに減少していくこととなっているが、物価高騰による人件費や物件費の増加がみこまれている他、国勢調査人口の減少もあり普通交付税の影響を加味すると、財源不足が続く見込みとなっているため、可能な限り基金の温存と安定した財政運営に努める必要がある。</a:t>
          </a:r>
        </a:p>
        <a:p>
          <a:endParaRPr kumimoji="1" lang="ja-JP" altLang="en-US"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高知県土佐清水市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一般会計では、人件費や物件費の増額があったが普通交付税の増額等があったことから実質収支額が前年度から</a:t>
          </a:r>
          <a:r>
            <a:rPr kumimoji="1" lang="en-US" altLang="ja-JP" sz="1400">
              <a:latin typeface="ＭＳ ゴシック" pitchFamily="49" charset="-128"/>
              <a:ea typeface="ＭＳ ゴシック" pitchFamily="49" charset="-128"/>
            </a:rPr>
            <a:t>43</a:t>
          </a:r>
          <a:r>
            <a:rPr kumimoji="1" lang="ja-JP" altLang="en-US" sz="1400">
              <a:latin typeface="ＭＳ ゴシック" pitchFamily="49" charset="-128"/>
              <a:ea typeface="ＭＳ ゴシック" pitchFamily="49" charset="-128"/>
            </a:rPr>
            <a:t>百万円増額したため、標準財政規模比でも対前年度比＋</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ポイント増となった。</a:t>
          </a:r>
        </a:p>
        <a:p>
          <a:r>
            <a:rPr kumimoji="1" lang="ja-JP" altLang="en-US" sz="1400">
              <a:latin typeface="ＭＳ ゴシック" pitchFamily="49" charset="-128"/>
              <a:ea typeface="ＭＳ ゴシック" pitchFamily="49" charset="-128"/>
            </a:rPr>
            <a:t>　令和元年度に赤字決算となっていた国民健康保険事業特別会計は、令和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年度の税率改正によって歳入が増加したことや、被保険者の減少等による保険給付費、県に納める国民健康保険事業費納付金が減少したことなどから、令和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年度より再び黒字に転じている。令和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年度は前年度を下回る決算となっているため、標準財政規模比でも</a:t>
          </a:r>
          <a:r>
            <a:rPr kumimoji="1" lang="en-US" altLang="ja-JP" sz="1400">
              <a:latin typeface="ＭＳ ゴシック" pitchFamily="49" charset="-128"/>
              <a:ea typeface="ＭＳ ゴシック" pitchFamily="49" charset="-128"/>
            </a:rPr>
            <a:t>0.52</a:t>
          </a:r>
          <a:r>
            <a:rPr kumimoji="1" lang="ja-JP" altLang="en-US" sz="1400">
              <a:latin typeface="ＭＳ ゴシック" pitchFamily="49" charset="-128"/>
              <a:ea typeface="ＭＳ ゴシック" pitchFamily="49" charset="-128"/>
            </a:rPr>
            <a:t>ポイント減少しているが、今後も黒字を維持できる見込みとなっている。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介護保険は前年度と比較して</a:t>
          </a:r>
          <a:r>
            <a:rPr kumimoji="1" lang="en-US" altLang="ja-JP" sz="1400">
              <a:latin typeface="ＭＳ ゴシック" pitchFamily="49" charset="-128"/>
              <a:ea typeface="ＭＳ ゴシック" pitchFamily="49" charset="-128"/>
            </a:rPr>
            <a:t>2.14</a:t>
          </a:r>
          <a:r>
            <a:rPr kumimoji="1" lang="ja-JP" altLang="en-US" sz="1400">
              <a:latin typeface="ＭＳ ゴシック" pitchFamily="49" charset="-128"/>
              <a:ea typeface="ＭＳ ゴシック" pitchFamily="49" charset="-128"/>
            </a:rPr>
            <a:t>ポイントの減少となっているが、令和６年度は３年に一回の保険料率の改定の時期であり、この年度にこれまでの運用で出た剰余金を基金へ積んだため、前回と比較して減少した。</a:t>
          </a:r>
        </a:p>
        <a:p>
          <a:r>
            <a:rPr kumimoji="1" lang="ja-JP" altLang="en-US" sz="1400">
              <a:latin typeface="ＭＳ ゴシック" pitchFamily="49" charset="-128"/>
              <a:ea typeface="ＭＳ ゴシック" pitchFamily="49" charset="-128"/>
            </a:rPr>
            <a:t>　一方、令和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年度より従来の指定介護老人福祉施設事業特別会計と介護サービス事業特別会計を統合した、特別養護老人ホームしおさい特別会計は、令和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年度に引き続き、入所者の減小等により一般会計から</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百万円の赤字補てん繰出を行った。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10443426</v>
      </c>
      <c r="BO4" s="371"/>
      <c r="BP4" s="371"/>
      <c r="BQ4" s="371"/>
      <c r="BR4" s="371"/>
      <c r="BS4" s="371"/>
      <c r="BT4" s="371"/>
      <c r="BU4" s="372"/>
      <c r="BV4" s="370">
        <v>10482831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4.3</v>
      </c>
      <c r="CU4" s="377"/>
      <c r="CV4" s="377"/>
      <c r="CW4" s="377"/>
      <c r="CX4" s="377"/>
      <c r="CY4" s="377"/>
      <c r="CZ4" s="377"/>
      <c r="DA4" s="378"/>
      <c r="DB4" s="376">
        <v>3.6</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10166980</v>
      </c>
      <c r="BO5" s="408"/>
      <c r="BP5" s="408"/>
      <c r="BQ5" s="408"/>
      <c r="BR5" s="408"/>
      <c r="BS5" s="408"/>
      <c r="BT5" s="408"/>
      <c r="BU5" s="409"/>
      <c r="BV5" s="407">
        <v>10247198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89.6</v>
      </c>
      <c r="CU5" s="405"/>
      <c r="CV5" s="405"/>
      <c r="CW5" s="405"/>
      <c r="CX5" s="405"/>
      <c r="CY5" s="405"/>
      <c r="CZ5" s="405"/>
      <c r="DA5" s="406"/>
      <c r="DB5" s="404">
        <v>90.6</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276446</v>
      </c>
      <c r="BO6" s="408"/>
      <c r="BP6" s="408"/>
      <c r="BQ6" s="408"/>
      <c r="BR6" s="408"/>
      <c r="BS6" s="408"/>
      <c r="BT6" s="408"/>
      <c r="BU6" s="409"/>
      <c r="BV6" s="407">
        <v>235633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89.6</v>
      </c>
      <c r="CU6" s="445"/>
      <c r="CV6" s="445"/>
      <c r="CW6" s="445"/>
      <c r="CX6" s="445"/>
      <c r="CY6" s="445"/>
      <c r="CZ6" s="445"/>
      <c r="DA6" s="446"/>
      <c r="DB6" s="444">
        <v>90.7</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35109</v>
      </c>
      <c r="BO7" s="408"/>
      <c r="BP7" s="408"/>
      <c r="BQ7" s="408"/>
      <c r="BR7" s="408"/>
      <c r="BS7" s="408"/>
      <c r="BT7" s="408"/>
      <c r="BU7" s="409"/>
      <c r="BV7" s="407">
        <v>37941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5652126</v>
      </c>
      <c r="CU7" s="408"/>
      <c r="CV7" s="408"/>
      <c r="CW7" s="408"/>
      <c r="CX7" s="408"/>
      <c r="CY7" s="408"/>
      <c r="CZ7" s="408"/>
      <c r="DA7" s="409"/>
      <c r="DB7" s="407">
        <v>5510384</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241337</v>
      </c>
      <c r="BO8" s="408"/>
      <c r="BP8" s="408"/>
      <c r="BQ8" s="408"/>
      <c r="BR8" s="408"/>
      <c r="BS8" s="408"/>
      <c r="BT8" s="408"/>
      <c r="BU8" s="409"/>
      <c r="BV8" s="407">
        <v>197692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0.24</v>
      </c>
      <c r="CU8" s="448"/>
      <c r="CV8" s="448"/>
      <c r="CW8" s="448"/>
      <c r="CX8" s="448"/>
      <c r="CY8" s="448"/>
      <c r="CZ8" s="448"/>
      <c r="DA8" s="449"/>
      <c r="DB8" s="447">
        <v>0.24</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12388</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43645</v>
      </c>
      <c r="BO9" s="408"/>
      <c r="BP9" s="408"/>
      <c r="BQ9" s="408"/>
      <c r="BR9" s="408"/>
      <c r="BS9" s="408"/>
      <c r="BT9" s="408"/>
      <c r="BU9" s="409"/>
      <c r="BV9" s="407">
        <v>-50585</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24.4</v>
      </c>
      <c r="CU9" s="405"/>
      <c r="CV9" s="405"/>
      <c r="CW9" s="405"/>
      <c r="CX9" s="405"/>
      <c r="CY9" s="405"/>
      <c r="CZ9" s="405"/>
      <c r="DA9" s="406"/>
      <c r="DB9" s="404">
        <v>27.5</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13778</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100023</v>
      </c>
      <c r="BO10" s="408"/>
      <c r="BP10" s="408"/>
      <c r="BQ10" s="408"/>
      <c r="BR10" s="408"/>
      <c r="BS10" s="408"/>
      <c r="BT10" s="408"/>
      <c r="BU10" s="409"/>
      <c r="BV10" s="407">
        <v>125020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190148</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11591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11458</v>
      </c>
      <c r="S13" s="492"/>
      <c r="T13" s="492"/>
      <c r="U13" s="492"/>
      <c r="V13" s="493"/>
      <c r="W13" s="423" t="s">
        <v>131</v>
      </c>
      <c r="X13" s="424"/>
      <c r="Y13" s="424"/>
      <c r="Z13" s="424"/>
      <c r="AA13" s="424"/>
      <c r="AB13" s="414"/>
      <c r="AC13" s="458">
        <v>750</v>
      </c>
      <c r="AD13" s="459"/>
      <c r="AE13" s="459"/>
      <c r="AF13" s="459"/>
      <c r="AG13" s="501"/>
      <c r="AH13" s="458">
        <v>808</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143668</v>
      </c>
      <c r="BO13" s="408"/>
      <c r="BP13" s="408"/>
      <c r="BQ13" s="408"/>
      <c r="BR13" s="408"/>
      <c r="BS13" s="408"/>
      <c r="BT13" s="408"/>
      <c r="BU13" s="409"/>
      <c r="BV13" s="407">
        <v>264583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16.2</v>
      </c>
      <c r="CU13" s="405"/>
      <c r="CV13" s="405"/>
      <c r="CW13" s="405"/>
      <c r="CX13" s="405"/>
      <c r="CY13" s="405"/>
      <c r="CZ13" s="405"/>
      <c r="DA13" s="406"/>
      <c r="DB13" s="404">
        <v>16.100000000000001</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11950</v>
      </c>
      <c r="S14" s="492"/>
      <c r="T14" s="492"/>
      <c r="U14" s="492"/>
      <c r="V14" s="493"/>
      <c r="W14" s="397"/>
      <c r="X14" s="398"/>
      <c r="Y14" s="398"/>
      <c r="Z14" s="398"/>
      <c r="AA14" s="398"/>
      <c r="AB14" s="387"/>
      <c r="AC14" s="494">
        <v>14.9</v>
      </c>
      <c r="AD14" s="495"/>
      <c r="AE14" s="495"/>
      <c r="AF14" s="495"/>
      <c r="AG14" s="496"/>
      <c r="AH14" s="494">
        <v>14.7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18.899999999999999</v>
      </c>
      <c r="CU14" s="506"/>
      <c r="CV14" s="506"/>
      <c r="CW14" s="506"/>
      <c r="CX14" s="506"/>
      <c r="CY14" s="506"/>
      <c r="CZ14" s="506"/>
      <c r="DA14" s="507"/>
      <c r="DB14" s="505">
        <v>55.9</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11841</v>
      </c>
      <c r="S15" s="492"/>
      <c r="T15" s="492"/>
      <c r="U15" s="492"/>
      <c r="V15" s="493"/>
      <c r="W15" s="423" t="s">
        <v>137</v>
      </c>
      <c r="X15" s="424"/>
      <c r="Y15" s="424"/>
      <c r="Z15" s="424"/>
      <c r="AA15" s="424"/>
      <c r="AB15" s="414"/>
      <c r="AC15" s="458">
        <v>900</v>
      </c>
      <c r="AD15" s="459"/>
      <c r="AE15" s="459"/>
      <c r="AF15" s="459"/>
      <c r="AG15" s="501"/>
      <c r="AH15" s="458">
        <v>984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1261776</v>
      </c>
      <c r="BO15" s="371"/>
      <c r="BP15" s="371"/>
      <c r="BQ15" s="371"/>
      <c r="BR15" s="371"/>
      <c r="BS15" s="371"/>
      <c r="BT15" s="371"/>
      <c r="BU15" s="372"/>
      <c r="BV15" s="370">
        <v>1281293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17.899999999999999</v>
      </c>
      <c r="AD16" s="495"/>
      <c r="AE16" s="495"/>
      <c r="AF16" s="495"/>
      <c r="AG16" s="496"/>
      <c r="AH16" s="494">
        <v>17.899999999999999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5339618</v>
      </c>
      <c r="BO16" s="408"/>
      <c r="BP16" s="408"/>
      <c r="BQ16" s="408"/>
      <c r="BR16" s="408"/>
      <c r="BS16" s="408"/>
      <c r="BT16" s="408"/>
      <c r="BU16" s="409"/>
      <c r="BV16" s="407">
        <v>5169206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3390</v>
      </c>
      <c r="AD17" s="459"/>
      <c r="AE17" s="459"/>
      <c r="AF17" s="459"/>
      <c r="AG17" s="501"/>
      <c r="AH17" s="458">
        <v>3695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1562369</v>
      </c>
      <c r="BO17" s="408"/>
      <c r="BP17" s="408"/>
      <c r="BQ17" s="408"/>
      <c r="BR17" s="408"/>
      <c r="BS17" s="408"/>
      <c r="BT17" s="408"/>
      <c r="BU17" s="409"/>
      <c r="BV17" s="407">
        <v>1591150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147</v>
      </c>
      <c r="C18" s="450"/>
      <c r="D18" s="450"/>
      <c r="E18" s="533"/>
      <c r="F18" s="533"/>
      <c r="G18" s="533"/>
      <c r="H18" s="533"/>
      <c r="I18" s="533"/>
      <c r="J18" s="533"/>
      <c r="K18" s="533"/>
      <c r="L18" s="534">
        <v>265.42</v>
      </c>
      <c r="M18" s="534"/>
      <c r="N18" s="534"/>
      <c r="O18" s="534"/>
      <c r="P18" s="534"/>
      <c r="Q18" s="534"/>
      <c r="R18" s="535"/>
      <c r="S18" s="535"/>
      <c r="T18" s="535"/>
      <c r="U18" s="535"/>
      <c r="V18" s="536"/>
      <c r="W18" s="425"/>
      <c r="X18" s="426"/>
      <c r="Y18" s="426"/>
      <c r="Z18" s="426"/>
      <c r="AA18" s="426"/>
      <c r="AB18" s="417"/>
      <c r="AC18" s="537">
        <v>67.3</v>
      </c>
      <c r="AD18" s="538"/>
      <c r="AE18" s="538"/>
      <c r="AF18" s="538"/>
      <c r="AG18" s="539"/>
      <c r="AH18" s="537">
        <v>67.3</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5108138</v>
      </c>
      <c r="BO18" s="408"/>
      <c r="BP18" s="408"/>
      <c r="BQ18" s="408"/>
      <c r="BR18" s="408"/>
      <c r="BS18" s="408"/>
      <c r="BT18" s="408"/>
      <c r="BU18" s="409"/>
      <c r="BV18" s="407">
        <v>4989027</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149</v>
      </c>
      <c r="C19" s="450"/>
      <c r="D19" s="450"/>
      <c r="E19" s="533"/>
      <c r="F19" s="533"/>
      <c r="G19" s="533"/>
      <c r="H19" s="533"/>
      <c r="I19" s="533"/>
      <c r="J19" s="533"/>
      <c r="K19" s="533"/>
      <c r="L19" s="541">
        <v>47</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6797019</v>
      </c>
      <c r="BO19" s="408"/>
      <c r="BP19" s="408"/>
      <c r="BQ19" s="408"/>
      <c r="BR19" s="408"/>
      <c r="BS19" s="408"/>
      <c r="BT19" s="408"/>
      <c r="BU19" s="409"/>
      <c r="BV19" s="407">
        <v>6761005</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151</v>
      </c>
      <c r="C20" s="450"/>
      <c r="D20" s="450"/>
      <c r="E20" s="533"/>
      <c r="F20" s="533"/>
      <c r="G20" s="533"/>
      <c r="H20" s="533"/>
      <c r="I20" s="533"/>
      <c r="J20" s="533"/>
      <c r="K20" s="533"/>
      <c r="L20" s="541">
        <v>6179</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12265277</v>
      </c>
      <c r="BO22" s="371"/>
      <c r="BP22" s="371"/>
      <c r="BQ22" s="371"/>
      <c r="BR22" s="371"/>
      <c r="BS22" s="371"/>
      <c r="BT22" s="371"/>
      <c r="BU22" s="372"/>
      <c r="BV22" s="370">
        <v>13304169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11932541</v>
      </c>
      <c r="BO23" s="408"/>
      <c r="BP23" s="408"/>
      <c r="BQ23" s="408"/>
      <c r="BR23" s="408"/>
      <c r="BS23" s="408"/>
      <c r="BT23" s="408"/>
      <c r="BU23" s="409"/>
      <c r="BV23" s="407">
        <v>12875563</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6750</v>
      </c>
      <c r="R24" s="459"/>
      <c r="S24" s="459"/>
      <c r="T24" s="459"/>
      <c r="U24" s="459"/>
      <c r="V24" s="501"/>
      <c r="W24" s="553"/>
      <c r="X24" s="554"/>
      <c r="Y24" s="555"/>
      <c r="Z24" s="457" t="s">
        <v>162</v>
      </c>
      <c r="AA24" s="437"/>
      <c r="AB24" s="437"/>
      <c r="AC24" s="437"/>
      <c r="AD24" s="437"/>
      <c r="AE24" s="437"/>
      <c r="AF24" s="437"/>
      <c r="AG24" s="438"/>
      <c r="AH24" s="458">
        <v>204</v>
      </c>
      <c r="AI24" s="459"/>
      <c r="AJ24" s="459"/>
      <c r="AK24" s="459"/>
      <c r="AL24" s="501"/>
      <c r="AM24" s="458">
        <v>611796</v>
      </c>
      <c r="AN24" s="459"/>
      <c r="AO24" s="459"/>
      <c r="AP24" s="459"/>
      <c r="AQ24" s="459"/>
      <c r="AR24" s="501"/>
      <c r="AS24" s="458">
        <v>2999</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10239309</v>
      </c>
      <c r="BO24" s="408"/>
      <c r="BP24" s="408"/>
      <c r="BQ24" s="408"/>
      <c r="BR24" s="408"/>
      <c r="BS24" s="408"/>
      <c r="BT24" s="408"/>
      <c r="BU24" s="409"/>
      <c r="BV24" s="407">
        <v>11056880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5940</v>
      </c>
      <c r="R25" s="459"/>
      <c r="S25" s="459"/>
      <c r="T25" s="459"/>
      <c r="U25" s="459"/>
      <c r="V25" s="501"/>
      <c r="W25" s="553"/>
      <c r="X25" s="554"/>
      <c r="Y25" s="555"/>
      <c r="Z25" s="457" t="s">
        <v>165</v>
      </c>
      <c r="AA25" s="437"/>
      <c r="AB25" s="437"/>
      <c r="AC25" s="437"/>
      <c r="AD25" s="437"/>
      <c r="AE25" s="437"/>
      <c r="AF25" s="437"/>
      <c r="AG25" s="438"/>
      <c r="AH25" s="458">
        <v>36</v>
      </c>
      <c r="AI25" s="459"/>
      <c r="AJ25" s="459"/>
      <c r="AK25" s="459"/>
      <c r="AL25" s="501"/>
      <c r="AM25" s="458">
        <v>103752</v>
      </c>
      <c r="AN25" s="459"/>
      <c r="AO25" s="459"/>
      <c r="AP25" s="459"/>
      <c r="AQ25" s="459"/>
      <c r="AR25" s="501"/>
      <c r="AS25" s="458">
        <v>2882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443573</v>
      </c>
      <c r="BO25" s="371"/>
      <c r="BP25" s="371"/>
      <c r="BQ25" s="371"/>
      <c r="BR25" s="371"/>
      <c r="BS25" s="371"/>
      <c r="BT25" s="371"/>
      <c r="BU25" s="372"/>
      <c r="BV25" s="370">
        <v>563191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5400</v>
      </c>
      <c r="R26" s="459"/>
      <c r="S26" s="459"/>
      <c r="T26" s="459"/>
      <c r="U26" s="459"/>
      <c r="V26" s="501"/>
      <c r="W26" s="553"/>
      <c r="X26" s="554"/>
      <c r="Y26" s="555"/>
      <c r="Z26" s="457" t="s">
        <v>168</v>
      </c>
      <c r="AA26" s="559"/>
      <c r="AB26" s="559"/>
      <c r="AC26" s="559"/>
      <c r="AD26" s="559"/>
      <c r="AE26" s="559"/>
      <c r="AF26" s="559"/>
      <c r="AG26" s="560"/>
      <c r="AH26" s="458">
        <v>3</v>
      </c>
      <c r="AI26" s="459"/>
      <c r="AJ26" s="459"/>
      <c r="AK26" s="459"/>
      <c r="AL26" s="501"/>
      <c r="AM26" s="458">
        <v>9420</v>
      </c>
      <c r="AN26" s="459"/>
      <c r="AO26" s="459"/>
      <c r="AP26" s="459"/>
      <c r="AQ26" s="459"/>
      <c r="AR26" s="501"/>
      <c r="AS26" s="458">
        <v>3140</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3510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t="s">
        <v>122</v>
      </c>
      <c r="BO27" s="530"/>
      <c r="BP27" s="530"/>
      <c r="BQ27" s="530"/>
      <c r="BR27" s="530"/>
      <c r="BS27" s="530"/>
      <c r="BT27" s="530"/>
      <c r="BU27" s="531"/>
      <c r="BV27" s="529" t="s">
        <v>122</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2970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1399347</v>
      </c>
      <c r="BO28" s="371"/>
      <c r="BP28" s="371"/>
      <c r="BQ28" s="371"/>
      <c r="BR28" s="371"/>
      <c r="BS28" s="371"/>
      <c r="BT28" s="371"/>
      <c r="BU28" s="372"/>
      <c r="BV28" s="370">
        <v>1299324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10</v>
      </c>
      <c r="M29" s="459"/>
      <c r="N29" s="459"/>
      <c r="O29" s="459"/>
      <c r="P29" s="501"/>
      <c r="Q29" s="458">
        <v>2700</v>
      </c>
      <c r="R29" s="459"/>
      <c r="S29" s="459"/>
      <c r="T29" s="459"/>
      <c r="U29" s="459"/>
      <c r="V29" s="501"/>
      <c r="W29" s="556"/>
      <c r="X29" s="557"/>
      <c r="Y29" s="558"/>
      <c r="Z29" s="457" t="s">
        <v>177</v>
      </c>
      <c r="AA29" s="437"/>
      <c r="AB29" s="437"/>
      <c r="AC29" s="437"/>
      <c r="AD29" s="437"/>
      <c r="AE29" s="437"/>
      <c r="AF29" s="437"/>
      <c r="AG29" s="438"/>
      <c r="AH29" s="458">
        <v>204</v>
      </c>
      <c r="AI29" s="459"/>
      <c r="AJ29" s="459"/>
      <c r="AK29" s="459"/>
      <c r="AL29" s="501"/>
      <c r="AM29" s="458">
        <v>611796</v>
      </c>
      <c r="AN29" s="459"/>
      <c r="AO29" s="459"/>
      <c r="AP29" s="459"/>
      <c r="AQ29" s="459"/>
      <c r="AR29" s="501"/>
      <c r="AS29" s="458">
        <v>2999</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151501</v>
      </c>
      <c r="BO29" s="408"/>
      <c r="BP29" s="408"/>
      <c r="BQ29" s="408"/>
      <c r="BR29" s="408"/>
      <c r="BS29" s="408"/>
      <c r="BT29" s="408"/>
      <c r="BU29" s="409"/>
      <c r="BV29" s="407">
        <v>151494</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95.9</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852822</v>
      </c>
      <c r="BO30" s="530"/>
      <c r="BP30" s="530"/>
      <c r="BQ30" s="530"/>
      <c r="BR30" s="530"/>
      <c r="BS30" s="530"/>
      <c r="BT30" s="530"/>
      <c r="BU30" s="531"/>
      <c r="BV30" s="529">
        <v>887598</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土佐清水市水道事業会計</v>
      </c>
      <c r="AP34" s="598"/>
      <c r="AQ34" s="598"/>
      <c r="AR34" s="598"/>
      <c r="AS34" s="598"/>
      <c r="AT34" s="598"/>
      <c r="AU34" s="598"/>
      <c r="AV34" s="598"/>
      <c r="AW34" s="598"/>
      <c r="AX34" s="598"/>
      <c r="AY34" s="598"/>
      <c r="AZ34" s="598"/>
      <c r="BA34" s="598"/>
      <c r="BB34" s="598"/>
      <c r="BC34" s="598"/>
      <c r="BD34" s="169"/>
      <c r="BE34" s="597">
        <f>IF(BG34="","",MAX(C34:D43,U34:V43,AM34:AN43)+1)</f>
        <v>7</v>
      </c>
      <c r="BF34" s="597"/>
      <c r="BG34" s="598" t="str">
        <f>IF('各会計、関係団体の財政状況及び健全化判断比率'!B33="","",'各会計、関係団体の財政状況及び健全化判断比率'!B33)</f>
        <v>再生可能エネルギー事業特別会計</v>
      </c>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幡多広域市町村圏事務組合　一般会計</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土佐清水食品株式会社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幡多広域市町村圏事務組合　ふるさと特別会計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幡多広域市町村圏事務組合　滞納整理事業特別会計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特別養護老人ホームしおさい特別会計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こうち人づくり広域連合　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高知県市町村総合事務組合　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高知県市町村総合事務組合　交通災害共済事業特別会計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高知県後期高齢者医療広域連合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高知県後期高齢者医療広域連合　後期高齢者医療特別会計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LiRaqwQW8QuyTnQjKpQ7TtmGEWeoecCRKpzEsrBe2ZQ/nj+RZUJfxZ2ueuGvVyolz2Tdh9C34UVWFNh5IV/FdA==" saltValue="vo9Dqvyq9/kNQCtr8YjSp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2" t="s">
        <v>531</v>
      </c>
      <c r="D34" s="1152"/>
      <c r="E34" s="1153"/>
      <c r="F34" s="32">
        <v>8.2200000000000006</v>
      </c>
      <c r="G34" s="33">
        <v>7.82</v>
      </c>
      <c r="H34" s="33">
        <v>8.1199999999999992</v>
      </c>
      <c r="I34" s="33">
        <v>6.7</v>
      </c>
      <c r="J34" s="34">
        <v>8.3000000000000007</v>
      </c>
      <c r="K34" s="22"/>
      <c r="L34" s="22"/>
      <c r="M34" s="22"/>
      <c r="N34" s="22"/>
      <c r="O34" s="22"/>
      <c r="P34" s="22"/>
    </row>
    <row r="35" spans="1:16" ht="39" customHeight="1" x14ac:dyDescent="0.15">
      <c r="A35" s="22"/>
      <c r="B35" s="35"/>
      <c r="C35" s="1146" t="s">
        <v>532</v>
      </c>
      <c r="D35" s="1147"/>
      <c r="E35" s="1148"/>
      <c r="F35" s="36">
        <v>2.85</v>
      </c>
      <c r="G35" s="37">
        <v>5.48</v>
      </c>
      <c r="H35" s="37">
        <v>4.55</v>
      </c>
      <c r="I35" s="37">
        <v>3.58</v>
      </c>
      <c r="J35" s="38">
        <v>4.26</v>
      </c>
      <c r="K35" s="22"/>
      <c r="L35" s="22"/>
      <c r="M35" s="22"/>
      <c r="N35" s="22"/>
      <c r="O35" s="22"/>
      <c r="P35" s="22"/>
    </row>
    <row r="36" spans="1:16" ht="39" customHeight="1" x14ac:dyDescent="0.15">
      <c r="A36" s="22"/>
      <c r="B36" s="35"/>
      <c r="C36" s="1146" t="s">
        <v>533</v>
      </c>
      <c r="D36" s="1147"/>
      <c r="E36" s="1148"/>
      <c r="F36" s="36">
        <v>0.12</v>
      </c>
      <c r="G36" s="37">
        <v>0.72</v>
      </c>
      <c r="H36" s="37">
        <v>1.53</v>
      </c>
      <c r="I36" s="37">
        <v>1.63</v>
      </c>
      <c r="J36" s="38">
        <v>1.1100000000000001</v>
      </c>
      <c r="K36" s="22"/>
      <c r="L36" s="22"/>
      <c r="M36" s="22"/>
      <c r="N36" s="22"/>
      <c r="O36" s="22"/>
      <c r="P36" s="22"/>
    </row>
    <row r="37" spans="1:16" ht="39" customHeight="1" x14ac:dyDescent="0.15">
      <c r="A37" s="22"/>
      <c r="B37" s="35"/>
      <c r="C37" s="1146" t="s">
        <v>534</v>
      </c>
      <c r="D37" s="1147"/>
      <c r="E37" s="1148"/>
      <c r="F37" s="36">
        <v>1.1299999999999999</v>
      </c>
      <c r="G37" s="37">
        <v>1.82</v>
      </c>
      <c r="H37" s="37">
        <v>3.6</v>
      </c>
      <c r="I37" s="37">
        <v>2.8</v>
      </c>
      <c r="J37" s="38">
        <v>0.66</v>
      </c>
      <c r="K37" s="22"/>
      <c r="L37" s="22"/>
      <c r="M37" s="22"/>
      <c r="N37" s="22"/>
      <c r="O37" s="22"/>
      <c r="P37" s="22"/>
    </row>
    <row r="38" spans="1:16" ht="39" customHeight="1" x14ac:dyDescent="0.15">
      <c r="A38" s="22"/>
      <c r="B38" s="35"/>
      <c r="C38" s="1146" t="s">
        <v>535</v>
      </c>
      <c r="D38" s="1147"/>
      <c r="E38" s="1148"/>
      <c r="F38" s="36">
        <v>0.38</v>
      </c>
      <c r="G38" s="37">
        <v>0.23</v>
      </c>
      <c r="H38" s="37">
        <v>0.13</v>
      </c>
      <c r="I38" s="37">
        <v>0.17</v>
      </c>
      <c r="J38" s="38">
        <v>0.12</v>
      </c>
      <c r="K38" s="22"/>
      <c r="L38" s="22"/>
      <c r="M38" s="22"/>
      <c r="N38" s="22"/>
      <c r="O38" s="22"/>
      <c r="P38" s="22"/>
    </row>
    <row r="39" spans="1:16" ht="39" customHeight="1" x14ac:dyDescent="0.15">
      <c r="A39" s="22"/>
      <c r="B39" s="35"/>
      <c r="C39" s="1146" t="s">
        <v>536</v>
      </c>
      <c r="D39" s="1147"/>
      <c r="E39" s="1148"/>
      <c r="F39" s="36">
        <v>0.1</v>
      </c>
      <c r="G39" s="37">
        <v>0.1</v>
      </c>
      <c r="H39" s="37">
        <v>0.11</v>
      </c>
      <c r="I39" s="37">
        <v>0.08</v>
      </c>
      <c r="J39" s="38">
        <v>0.11</v>
      </c>
      <c r="K39" s="22"/>
      <c r="L39" s="22"/>
      <c r="M39" s="22"/>
      <c r="N39" s="22"/>
      <c r="O39" s="22"/>
      <c r="P39" s="22"/>
    </row>
    <row r="40" spans="1:16" ht="39" customHeight="1" x14ac:dyDescent="0.15">
      <c r="A40" s="22"/>
      <c r="B40" s="35"/>
      <c r="C40" s="1146" t="s">
        <v>537</v>
      </c>
      <c r="D40" s="1147"/>
      <c r="E40" s="1148"/>
      <c r="F40" s="36">
        <v>0</v>
      </c>
      <c r="G40" s="37">
        <v>0</v>
      </c>
      <c r="H40" s="37">
        <v>0</v>
      </c>
      <c r="I40" s="37">
        <v>0</v>
      </c>
      <c r="J40" s="38">
        <v>0</v>
      </c>
      <c r="K40" s="22"/>
      <c r="L40" s="22"/>
      <c r="M40" s="22"/>
      <c r="N40" s="22"/>
      <c r="O40" s="22"/>
      <c r="P40" s="22"/>
    </row>
    <row r="41" spans="1:16" ht="39" customHeight="1" x14ac:dyDescent="0.15">
      <c r="A41" s="22"/>
      <c r="B41" s="35"/>
      <c r="C41" s="1146"/>
      <c r="D41" s="1147"/>
      <c r="E41" s="1148"/>
      <c r="F41" s="36"/>
      <c r="G41" s="37"/>
      <c r="H41" s="37"/>
      <c r="I41" s="37"/>
      <c r="J41" s="38"/>
      <c r="K41" s="22"/>
      <c r="L41" s="22"/>
      <c r="M41" s="22"/>
      <c r="N41" s="22"/>
      <c r="O41" s="22"/>
      <c r="P41" s="22"/>
    </row>
    <row r="42" spans="1:16" ht="39" customHeight="1" x14ac:dyDescent="0.15">
      <c r="A42" s="22"/>
      <c r="B42" s="39"/>
      <c r="C42" s="1146" t="s">
        <v>538</v>
      </c>
      <c r="D42" s="1147"/>
      <c r="E42" s="1148"/>
      <c r="F42" s="36" t="s">
        <v>487</v>
      </c>
      <c r="G42" s="37" t="s">
        <v>487</v>
      </c>
      <c r="H42" s="37" t="s">
        <v>487</v>
      </c>
      <c r="I42" s="37" t="s">
        <v>487</v>
      </c>
      <c r="J42" s="38" t="s">
        <v>487</v>
      </c>
      <c r="K42" s="22"/>
      <c r="L42" s="22"/>
      <c r="M42" s="22"/>
      <c r="N42" s="22"/>
      <c r="O42" s="22"/>
      <c r="P42" s="22"/>
    </row>
    <row r="43" spans="1:16" ht="39" customHeight="1" thickBot="1" x14ac:dyDescent="0.2">
      <c r="A43" s="22"/>
      <c r="B43" s="40"/>
      <c r="C43" s="1149" t="s">
        <v>539</v>
      </c>
      <c r="D43" s="1150"/>
      <c r="E43" s="1151"/>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D3E2kofUXkql0gHLusmu3RqUKUKRhEOV3EYnXNeowRp4r26DZOZJn9VO/eGEreEKUzu9mhI+rNhAu6SIPA9NA==" saltValue="kj7EGEDmJRPWCYpn1LRd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4" t="s">
        <v>9</v>
      </c>
      <c r="C45" s="1155"/>
      <c r="D45" s="58"/>
      <c r="E45" s="1160" t="s">
        <v>10</v>
      </c>
      <c r="F45" s="1160"/>
      <c r="G45" s="1160"/>
      <c r="H45" s="1160"/>
      <c r="I45" s="1160"/>
      <c r="J45" s="1161"/>
      <c r="K45" s="59">
        <v>1639</v>
      </c>
      <c r="L45" s="60">
        <v>1625</v>
      </c>
      <c r="M45" s="60">
        <v>1692</v>
      </c>
      <c r="N45" s="60">
        <v>1719</v>
      </c>
      <c r="O45" s="61">
        <v>1701</v>
      </c>
      <c r="P45" s="48"/>
      <c r="Q45" s="48"/>
      <c r="R45" s="48"/>
      <c r="S45" s="48"/>
      <c r="T45" s="48"/>
      <c r="U45" s="48"/>
    </row>
    <row r="46" spans="1:21" ht="30.75" customHeight="1" x14ac:dyDescent="0.15">
      <c r="A46" s="48"/>
      <c r="B46" s="1156"/>
      <c r="C46" s="1157"/>
      <c r="D46" s="62"/>
      <c r="E46" s="1162" t="s">
        <v>11</v>
      </c>
      <c r="F46" s="1162"/>
      <c r="G46" s="1162"/>
      <c r="H46" s="1162"/>
      <c r="I46" s="1162"/>
      <c r="J46" s="1163"/>
      <c r="K46" s="63" t="s">
        <v>487</v>
      </c>
      <c r="L46" s="64" t="s">
        <v>487</v>
      </c>
      <c r="M46" s="64" t="s">
        <v>487</v>
      </c>
      <c r="N46" s="64" t="s">
        <v>487</v>
      </c>
      <c r="O46" s="65" t="s">
        <v>487</v>
      </c>
      <c r="P46" s="48"/>
      <c r="Q46" s="48"/>
      <c r="R46" s="48"/>
      <c r="S46" s="48"/>
      <c r="T46" s="48"/>
      <c r="U46" s="48"/>
    </row>
    <row r="47" spans="1:21" ht="30.75" customHeight="1" x14ac:dyDescent="0.15">
      <c r="A47" s="48"/>
      <c r="B47" s="1156"/>
      <c r="C47" s="1157"/>
      <c r="D47" s="62"/>
      <c r="E47" s="1162" t="s">
        <v>12</v>
      </c>
      <c r="F47" s="1162"/>
      <c r="G47" s="1162"/>
      <c r="H47" s="1162"/>
      <c r="I47" s="1162"/>
      <c r="J47" s="1163"/>
      <c r="K47" s="63" t="s">
        <v>487</v>
      </c>
      <c r="L47" s="64" t="s">
        <v>487</v>
      </c>
      <c r="M47" s="64" t="s">
        <v>487</v>
      </c>
      <c r="N47" s="64" t="s">
        <v>487</v>
      </c>
      <c r="O47" s="65" t="s">
        <v>487</v>
      </c>
      <c r="P47" s="48"/>
      <c r="Q47" s="48"/>
      <c r="R47" s="48"/>
      <c r="S47" s="48"/>
      <c r="T47" s="48"/>
      <c r="U47" s="48"/>
    </row>
    <row r="48" spans="1:21" ht="30.75" customHeight="1" x14ac:dyDescent="0.15">
      <c r="A48" s="48"/>
      <c r="B48" s="1156"/>
      <c r="C48" s="1157"/>
      <c r="D48" s="62"/>
      <c r="E48" s="1162" t="s">
        <v>13</v>
      </c>
      <c r="F48" s="1162"/>
      <c r="G48" s="1162"/>
      <c r="H48" s="1162"/>
      <c r="I48" s="1162"/>
      <c r="J48" s="1163"/>
      <c r="K48" s="63">
        <v>32</v>
      </c>
      <c r="L48" s="64">
        <v>36</v>
      </c>
      <c r="M48" s="64">
        <v>46</v>
      </c>
      <c r="N48" s="64">
        <v>48</v>
      </c>
      <c r="O48" s="65">
        <v>49</v>
      </c>
      <c r="P48" s="48"/>
      <c r="Q48" s="48"/>
      <c r="R48" s="48"/>
      <c r="S48" s="48"/>
      <c r="T48" s="48"/>
      <c r="U48" s="48"/>
    </row>
    <row r="49" spans="1:21" ht="30.75" customHeight="1" x14ac:dyDescent="0.15">
      <c r="A49" s="48"/>
      <c r="B49" s="1156"/>
      <c r="C49" s="1157"/>
      <c r="D49" s="62"/>
      <c r="E49" s="1162" t="s">
        <v>14</v>
      </c>
      <c r="F49" s="1162"/>
      <c r="G49" s="1162"/>
      <c r="H49" s="1162"/>
      <c r="I49" s="1162"/>
      <c r="J49" s="1163"/>
      <c r="K49" s="63">
        <v>17</v>
      </c>
      <c r="L49" s="64">
        <v>18</v>
      </c>
      <c r="M49" s="64">
        <v>11</v>
      </c>
      <c r="N49" s="64">
        <v>2</v>
      </c>
      <c r="O49" s="65" t="s">
        <v>487</v>
      </c>
      <c r="P49" s="48"/>
      <c r="Q49" s="48"/>
      <c r="R49" s="48"/>
      <c r="S49" s="48"/>
      <c r="T49" s="48"/>
      <c r="U49" s="48"/>
    </row>
    <row r="50" spans="1:21" ht="30.75" customHeight="1" x14ac:dyDescent="0.15">
      <c r="A50" s="48"/>
      <c r="B50" s="1156"/>
      <c r="C50" s="1157"/>
      <c r="D50" s="62"/>
      <c r="E50" s="1162" t="s">
        <v>15</v>
      </c>
      <c r="F50" s="1162"/>
      <c r="G50" s="1162"/>
      <c r="H50" s="1162"/>
      <c r="I50" s="1162"/>
      <c r="J50" s="1163"/>
      <c r="K50" s="63" t="s">
        <v>487</v>
      </c>
      <c r="L50" s="64" t="s">
        <v>487</v>
      </c>
      <c r="M50" s="64" t="s">
        <v>487</v>
      </c>
      <c r="N50" s="64" t="s">
        <v>487</v>
      </c>
      <c r="O50" s="65" t="s">
        <v>487</v>
      </c>
      <c r="P50" s="48"/>
      <c r="Q50" s="48"/>
      <c r="R50" s="48"/>
      <c r="S50" s="48"/>
      <c r="T50" s="48"/>
      <c r="U50" s="48"/>
    </row>
    <row r="51" spans="1:21" ht="30.75" customHeight="1" x14ac:dyDescent="0.15">
      <c r="A51" s="48"/>
      <c r="B51" s="1158"/>
      <c r="C51" s="1159"/>
      <c r="D51" s="66"/>
      <c r="E51" s="1162" t="s">
        <v>16</v>
      </c>
      <c r="F51" s="1162"/>
      <c r="G51" s="1162"/>
      <c r="H51" s="1162"/>
      <c r="I51" s="1162"/>
      <c r="J51" s="1163"/>
      <c r="K51" s="63">
        <v>0</v>
      </c>
      <c r="L51" s="64">
        <v>0</v>
      </c>
      <c r="M51" s="64" t="s">
        <v>487</v>
      </c>
      <c r="N51" s="64">
        <v>0</v>
      </c>
      <c r="O51" s="65">
        <v>0</v>
      </c>
      <c r="P51" s="48"/>
      <c r="Q51" s="48"/>
      <c r="R51" s="48"/>
      <c r="S51" s="48"/>
      <c r="T51" s="48"/>
      <c r="U51" s="48"/>
    </row>
    <row r="52" spans="1:21" ht="30.75" customHeight="1" x14ac:dyDescent="0.15">
      <c r="A52" s="48"/>
      <c r="B52" s="1164" t="s">
        <v>17</v>
      </c>
      <c r="C52" s="1165"/>
      <c r="D52" s="66"/>
      <c r="E52" s="1162" t="s">
        <v>18</v>
      </c>
      <c r="F52" s="1162"/>
      <c r="G52" s="1162"/>
      <c r="H52" s="1162"/>
      <c r="I52" s="1162"/>
      <c r="J52" s="1163"/>
      <c r="K52" s="63">
        <v>897</v>
      </c>
      <c r="L52" s="64">
        <v>970</v>
      </c>
      <c r="M52" s="64">
        <v>984</v>
      </c>
      <c r="N52" s="64">
        <v>1021</v>
      </c>
      <c r="O52" s="65">
        <v>1040</v>
      </c>
      <c r="P52" s="48"/>
      <c r="Q52" s="48"/>
      <c r="R52" s="48"/>
      <c r="S52" s="48"/>
      <c r="T52" s="48"/>
      <c r="U52" s="48"/>
    </row>
    <row r="53" spans="1:21" ht="30.75" customHeight="1" thickBot="1" x14ac:dyDescent="0.2">
      <c r="A53" s="48"/>
      <c r="B53" s="1166" t="s">
        <v>19</v>
      </c>
      <c r="C53" s="1167"/>
      <c r="D53" s="67"/>
      <c r="E53" s="1168" t="s">
        <v>20</v>
      </c>
      <c r="F53" s="1168"/>
      <c r="G53" s="1168"/>
      <c r="H53" s="1168"/>
      <c r="I53" s="1168"/>
      <c r="J53" s="1169"/>
      <c r="K53" s="68">
        <v>791</v>
      </c>
      <c r="L53" s="69">
        <v>709</v>
      </c>
      <c r="M53" s="69">
        <v>765</v>
      </c>
      <c r="N53" s="69">
        <v>748</v>
      </c>
      <c r="O53" s="70">
        <v>710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70" t="s">
        <v>24</v>
      </c>
      <c r="C58" s="1171"/>
      <c r="D58" s="1176" t="s">
        <v>25</v>
      </c>
      <c r="E58" s="1177"/>
      <c r="F58" s="1177"/>
      <c r="G58" s="1177"/>
      <c r="H58" s="1177"/>
      <c r="I58" s="1177"/>
      <c r="J58" s="1178"/>
      <c r="K58" s="83"/>
      <c r="L58" s="84"/>
      <c r="M58" s="84"/>
      <c r="N58" s="84"/>
      <c r="O58" s="85"/>
    </row>
    <row r="59" spans="1:21" ht="31.5" customHeight="1" x14ac:dyDescent="0.15">
      <c r="B59" s="1172"/>
      <c r="C59" s="1173"/>
      <c r="D59" s="1179" t="s">
        <v>26</v>
      </c>
      <c r="E59" s="1180"/>
      <c r="F59" s="1180"/>
      <c r="G59" s="1180"/>
      <c r="H59" s="1180"/>
      <c r="I59" s="1180"/>
      <c r="J59" s="1181"/>
      <c r="K59" s="86"/>
      <c r="L59" s="87"/>
      <c r="M59" s="87"/>
      <c r="N59" s="87"/>
      <c r="O59" s="88"/>
    </row>
    <row r="60" spans="1:21" ht="31.5" customHeight="1" thickBot="1" x14ac:dyDescent="0.2">
      <c r="B60" s="1174"/>
      <c r="C60" s="1175"/>
      <c r="D60" s="1182" t="s">
        <v>27</v>
      </c>
      <c r="E60" s="1183"/>
      <c r="F60" s="1183"/>
      <c r="G60" s="1183"/>
      <c r="H60" s="1183"/>
      <c r="I60" s="1183"/>
      <c r="J60" s="1184"/>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Qx3qkcaQZGeGvzbPQNALPoz8cEPbwAN0nmEHSfT3Q9LU4wMJZVHH4lk2v8nX5hJI+VeInuhgH8umdgliK2M+Q==" saltValue="FHf2xBRZy3WOpMFJGG51D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5" t="s">
        <v>30</v>
      </c>
      <c r="C41" s="1186"/>
      <c r="D41" s="105"/>
      <c r="E41" s="1191" t="s">
        <v>31</v>
      </c>
      <c r="F41" s="1191"/>
      <c r="G41" s="1191"/>
      <c r="H41" s="1192"/>
      <c r="I41" s="343">
        <v>15348</v>
      </c>
      <c r="J41" s="344">
        <v>15228</v>
      </c>
      <c r="K41" s="344">
        <v>14427</v>
      </c>
      <c r="L41" s="344">
        <v>13304</v>
      </c>
      <c r="M41" s="345">
        <v>12265</v>
      </c>
    </row>
    <row r="42" spans="2:13" ht="27.75" customHeight="1" x14ac:dyDescent="0.15">
      <c r="B42" s="1187"/>
      <c r="C42" s="1188"/>
      <c r="D42" s="106"/>
      <c r="E42" s="1193" t="s">
        <v>32</v>
      </c>
      <c r="F42" s="1193"/>
      <c r="G42" s="1193"/>
      <c r="H42" s="1194"/>
      <c r="I42" s="346" t="s">
        <v>487</v>
      </c>
      <c r="J42" s="347" t="s">
        <v>487</v>
      </c>
      <c r="K42" s="347" t="s">
        <v>487</v>
      </c>
      <c r="L42" s="347" t="s">
        <v>487</v>
      </c>
      <c r="M42" s="348" t="s">
        <v>487</v>
      </c>
    </row>
    <row r="43" spans="2:13" ht="27.75" customHeight="1" x14ac:dyDescent="0.15">
      <c r="B43" s="1187"/>
      <c r="C43" s="1188"/>
      <c r="D43" s="106"/>
      <c r="E43" s="1193" t="s">
        <v>33</v>
      </c>
      <c r="F43" s="1193"/>
      <c r="G43" s="1193"/>
      <c r="H43" s="1194"/>
      <c r="I43" s="346">
        <v>514</v>
      </c>
      <c r="J43" s="347">
        <v>563</v>
      </c>
      <c r="K43" s="347">
        <v>493</v>
      </c>
      <c r="L43" s="347">
        <v>673</v>
      </c>
      <c r="M43" s="348">
        <v>719</v>
      </c>
    </row>
    <row r="44" spans="2:13" ht="27.75" customHeight="1" x14ac:dyDescent="0.15">
      <c r="B44" s="1187"/>
      <c r="C44" s="1188"/>
      <c r="D44" s="106"/>
      <c r="E44" s="1193" t="s">
        <v>34</v>
      </c>
      <c r="F44" s="1193"/>
      <c r="G44" s="1193"/>
      <c r="H44" s="1194"/>
      <c r="I44" s="346">
        <v>35</v>
      </c>
      <c r="J44" s="347">
        <v>19</v>
      </c>
      <c r="K44" s="347">
        <v>5</v>
      </c>
      <c r="L44" s="347" t="s">
        <v>487</v>
      </c>
      <c r="M44" s="348" t="s">
        <v>487</v>
      </c>
    </row>
    <row r="45" spans="2:13" ht="27.75" customHeight="1" x14ac:dyDescent="0.15">
      <c r="B45" s="1187"/>
      <c r="C45" s="1188"/>
      <c r="D45" s="106"/>
      <c r="E45" s="1193" t="s">
        <v>35</v>
      </c>
      <c r="F45" s="1193"/>
      <c r="G45" s="1193"/>
      <c r="H45" s="1194"/>
      <c r="I45" s="346">
        <v>1240</v>
      </c>
      <c r="J45" s="347">
        <v>1275</v>
      </c>
      <c r="K45" s="347">
        <v>1279</v>
      </c>
      <c r="L45" s="347">
        <v>1237</v>
      </c>
      <c r="M45" s="348">
        <v>1247</v>
      </c>
    </row>
    <row r="46" spans="2:13" ht="27.75" customHeight="1" x14ac:dyDescent="0.15">
      <c r="B46" s="1187"/>
      <c r="C46" s="1188"/>
      <c r="D46" s="107"/>
      <c r="E46" s="1193" t="s">
        <v>36</v>
      </c>
      <c r="F46" s="1193"/>
      <c r="G46" s="1193"/>
      <c r="H46" s="1194"/>
      <c r="I46" s="346" t="s">
        <v>487</v>
      </c>
      <c r="J46" s="347" t="s">
        <v>487</v>
      </c>
      <c r="K46" s="347" t="s">
        <v>487</v>
      </c>
      <c r="L46" s="347" t="s">
        <v>487</v>
      </c>
      <c r="M46" s="348" t="s">
        <v>487</v>
      </c>
    </row>
    <row r="47" spans="2:13" ht="27.75" customHeight="1" x14ac:dyDescent="0.15">
      <c r="B47" s="1187"/>
      <c r="C47" s="1188"/>
      <c r="D47" s="108"/>
      <c r="E47" s="1195" t="s">
        <v>37</v>
      </c>
      <c r="F47" s="1196"/>
      <c r="G47" s="1196"/>
      <c r="H47" s="1197"/>
      <c r="I47" s="346" t="s">
        <v>487</v>
      </c>
      <c r="J47" s="347" t="s">
        <v>487</v>
      </c>
      <c r="K47" s="347" t="s">
        <v>487</v>
      </c>
      <c r="L47" s="347" t="s">
        <v>487</v>
      </c>
      <c r="M47" s="348" t="s">
        <v>487</v>
      </c>
    </row>
    <row r="48" spans="2:13" ht="27.75" customHeight="1" x14ac:dyDescent="0.15">
      <c r="B48" s="1187"/>
      <c r="C48" s="1188"/>
      <c r="D48" s="106"/>
      <c r="E48" s="1193" t="s">
        <v>38</v>
      </c>
      <c r="F48" s="1193"/>
      <c r="G48" s="1193"/>
      <c r="H48" s="1194"/>
      <c r="I48" s="346" t="s">
        <v>487</v>
      </c>
      <c r="J48" s="347" t="s">
        <v>487</v>
      </c>
      <c r="K48" s="347" t="s">
        <v>487</v>
      </c>
      <c r="L48" s="347" t="s">
        <v>487</v>
      </c>
      <c r="M48" s="348" t="s">
        <v>487</v>
      </c>
    </row>
    <row r="49" spans="2:13" ht="27.75" customHeight="1" x14ac:dyDescent="0.15">
      <c r="B49" s="1189"/>
      <c r="C49" s="1190"/>
      <c r="D49" s="106"/>
      <c r="E49" s="1193" t="s">
        <v>39</v>
      </c>
      <c r="F49" s="1193"/>
      <c r="G49" s="1193"/>
      <c r="H49" s="1194"/>
      <c r="I49" s="346" t="s">
        <v>487</v>
      </c>
      <c r="J49" s="347" t="s">
        <v>487</v>
      </c>
      <c r="K49" s="347" t="s">
        <v>487</v>
      </c>
      <c r="L49" s="347" t="s">
        <v>487</v>
      </c>
      <c r="M49" s="348" t="s">
        <v>487</v>
      </c>
    </row>
    <row r="50" spans="2:13" ht="27.75" customHeight="1" x14ac:dyDescent="0.15">
      <c r="B50" s="1198" t="s">
        <v>40</v>
      </c>
      <c r="C50" s="1199"/>
      <c r="D50" s="109"/>
      <c r="E50" s="1193" t="s">
        <v>41</v>
      </c>
      <c r="F50" s="1193"/>
      <c r="G50" s="1193"/>
      <c r="H50" s="1194"/>
      <c r="I50" s="346">
        <v>2160</v>
      </c>
      <c r="J50" s="347">
        <v>2706</v>
      </c>
      <c r="K50" s="347">
        <v>2962</v>
      </c>
      <c r="L50" s="347">
        <v>2884</v>
      </c>
      <c r="M50" s="348">
        <v>3154</v>
      </c>
    </row>
    <row r="51" spans="2:13" ht="27.75" customHeight="1" x14ac:dyDescent="0.15">
      <c r="B51" s="1187"/>
      <c r="C51" s="1188"/>
      <c r="D51" s="106"/>
      <c r="E51" s="1193" t="s">
        <v>42</v>
      </c>
      <c r="F51" s="1193"/>
      <c r="G51" s="1193"/>
      <c r="H51" s="1194"/>
      <c r="I51" s="346">
        <v>139</v>
      </c>
      <c r="J51" s="347">
        <v>105</v>
      </c>
      <c r="K51" s="347">
        <v>171</v>
      </c>
      <c r="L51" s="347">
        <v>144</v>
      </c>
      <c r="M51" s="348">
        <v>150</v>
      </c>
    </row>
    <row r="52" spans="2:13" ht="27.75" customHeight="1" x14ac:dyDescent="0.15">
      <c r="B52" s="1189"/>
      <c r="C52" s="1190"/>
      <c r="D52" s="106"/>
      <c r="E52" s="1193" t="s">
        <v>43</v>
      </c>
      <c r="F52" s="1193"/>
      <c r="G52" s="1193"/>
      <c r="H52" s="1194"/>
      <c r="I52" s="346">
        <v>10377</v>
      </c>
      <c r="J52" s="347">
        <v>10482</v>
      </c>
      <c r="K52" s="347">
        <v>10109</v>
      </c>
      <c r="L52" s="347">
        <v>9659</v>
      </c>
      <c r="M52" s="348">
        <v>10052</v>
      </c>
    </row>
    <row r="53" spans="2:13" ht="27.75" customHeight="1" thickBot="1" x14ac:dyDescent="0.2">
      <c r="B53" s="1200" t="s">
        <v>19</v>
      </c>
      <c r="C53" s="1201"/>
      <c r="D53" s="110"/>
      <c r="E53" s="1202" t="s">
        <v>44</v>
      </c>
      <c r="F53" s="1202"/>
      <c r="G53" s="1202"/>
      <c r="H53" s="1203"/>
      <c r="I53" s="349">
        <v>4461</v>
      </c>
      <c r="J53" s="350">
        <v>3792</v>
      </c>
      <c r="K53" s="350">
        <v>2963</v>
      </c>
      <c r="L53" s="350">
        <v>2527</v>
      </c>
      <c r="M53" s="351">
        <v>875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KuQvJ4tHLhauKLoHHpkxTi/HhWOYm+Vrw5JDMQxy4qYm/Zejx27vfXXY4ht5lFpnTN9uW60rLIIjf/VOtiL7hA==" saltValue="xCfcL521r9AACFYV+IieU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2" t="s">
        <v>46</v>
      </c>
      <c r="D55" s="1212"/>
      <c r="E55" s="1213"/>
      <c r="F55" s="352">
        <v>1174</v>
      </c>
      <c r="G55" s="352">
        <v>1299</v>
      </c>
      <c r="H55" s="353">
        <v>1399</v>
      </c>
    </row>
    <row r="56" spans="2:8" ht="52.5" customHeight="1" x14ac:dyDescent="0.15">
      <c r="B56" s="122"/>
      <c r="C56" s="1214" t="s">
        <v>47</v>
      </c>
      <c r="D56" s="1214"/>
      <c r="E56" s="1215"/>
      <c r="F56" s="354">
        <v>351</v>
      </c>
      <c r="G56" s="354">
        <v>151</v>
      </c>
      <c r="H56" s="355">
        <v>152</v>
      </c>
    </row>
    <row r="57" spans="2:8" ht="53.25" customHeight="1" x14ac:dyDescent="0.15">
      <c r="B57" s="122"/>
      <c r="C57" s="1216" t="s">
        <v>48</v>
      </c>
      <c r="D57" s="1216"/>
      <c r="E57" s="1217"/>
      <c r="F57" s="356">
        <v>937</v>
      </c>
      <c r="G57" s="356">
        <v>888</v>
      </c>
      <c r="H57" s="357">
        <v>853</v>
      </c>
    </row>
    <row r="58" spans="2:8" ht="45.75" customHeight="1" x14ac:dyDescent="0.15">
      <c r="B58" s="123"/>
      <c r="C58" s="1204" t="s">
        <v>556</v>
      </c>
      <c r="D58" s="1205"/>
      <c r="E58" s="1206"/>
      <c r="F58" s="358">
        <v>546</v>
      </c>
      <c r="G58" s="358">
        <v>480</v>
      </c>
      <c r="H58" s="359">
        <v>454</v>
      </c>
    </row>
    <row r="59" spans="2:8" ht="45.75" customHeight="1" x14ac:dyDescent="0.15">
      <c r="B59" s="123"/>
      <c r="C59" s="1204" t="s">
        <v>557</v>
      </c>
      <c r="D59" s="1205"/>
      <c r="E59" s="1206"/>
      <c r="F59" s="358">
        <v>172</v>
      </c>
      <c r="G59" s="358">
        <v>172</v>
      </c>
      <c r="H59" s="359">
        <v>172</v>
      </c>
    </row>
    <row r="60" spans="2:8" ht="45.75" customHeight="1" x14ac:dyDescent="0.15">
      <c r="B60" s="123"/>
      <c r="C60" s="1204" t="s">
        <v>558</v>
      </c>
      <c r="D60" s="1205"/>
      <c r="E60" s="1206"/>
      <c r="F60" s="358">
        <v>121</v>
      </c>
      <c r="G60" s="358">
        <v>121</v>
      </c>
      <c r="H60" s="359">
        <v>121</v>
      </c>
    </row>
    <row r="61" spans="2:8" ht="45.75" customHeight="1" x14ac:dyDescent="0.15">
      <c r="B61" s="123"/>
      <c r="C61" s="1204" t="s">
        <v>559</v>
      </c>
      <c r="D61" s="1205"/>
      <c r="E61" s="1206"/>
      <c r="F61" s="358">
        <v>50</v>
      </c>
      <c r="G61" s="358">
        <v>50</v>
      </c>
      <c r="H61" s="359">
        <v>50</v>
      </c>
    </row>
    <row r="62" spans="2:8" ht="45.75" customHeight="1" thickBot="1" x14ac:dyDescent="0.2">
      <c r="B62" s="124"/>
      <c r="C62" s="1207" t="s">
        <v>560</v>
      </c>
      <c r="D62" s="1208"/>
      <c r="E62" s="1209"/>
      <c r="F62" s="360">
        <v>27</v>
      </c>
      <c r="G62" s="360">
        <v>34</v>
      </c>
      <c r="H62" s="361">
        <v>36</v>
      </c>
    </row>
    <row r="63" spans="2:8" ht="52.5" customHeight="1" thickBot="1" x14ac:dyDescent="0.2">
      <c r="B63" s="125"/>
      <c r="C63" s="1210" t="s">
        <v>49</v>
      </c>
      <c r="D63" s="1210"/>
      <c r="E63" s="1211"/>
      <c r="F63" s="362">
        <v>2463</v>
      </c>
      <c r="G63" s="362">
        <v>2338</v>
      </c>
      <c r="H63" s="363">
        <v>2404</v>
      </c>
    </row>
    <row r="64" spans="2:8" x14ac:dyDescent="0.15"/>
  </sheetData>
  <sheetProtection algorithmName="SHA-512" hashValue="X35igt9shyufMy5XvwyBhEv83MV8NjC0xXMJL9x8uXv5CcM+y0XeuLJ5ExVm4E+2XbfXaRu3yPCKiOoE4dR3zQ==" saltValue="T+kmd4qykZr8yPl5qTRm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190923</v>
      </c>
      <c r="E3" s="144"/>
      <c r="F3" s="145">
        <v>92632</v>
      </c>
      <c r="G3" s="146"/>
      <c r="H3" s="147"/>
    </row>
    <row r="4" spans="1:8" x14ac:dyDescent="0.15">
      <c r="A4" s="148"/>
      <c r="B4" s="149"/>
      <c r="C4" s="150"/>
      <c r="D4" s="151">
        <v>76610</v>
      </c>
      <c r="E4" s="152"/>
      <c r="F4" s="153">
        <v>47978</v>
      </c>
      <c r="G4" s="154"/>
      <c r="H4" s="155"/>
    </row>
    <row r="5" spans="1:8" x14ac:dyDescent="0.15">
      <c r="A5" s="136" t="s">
        <v>520</v>
      </c>
      <c r="B5" s="141"/>
      <c r="C5" s="142"/>
      <c r="D5" s="143">
        <v>188399</v>
      </c>
      <c r="E5" s="144"/>
      <c r="F5" s="145">
        <v>96469</v>
      </c>
      <c r="G5" s="146"/>
      <c r="H5" s="147"/>
    </row>
    <row r="6" spans="1:8" x14ac:dyDescent="0.15">
      <c r="A6" s="148"/>
      <c r="B6" s="149"/>
      <c r="C6" s="150"/>
      <c r="D6" s="151">
        <v>87631</v>
      </c>
      <c r="E6" s="152"/>
      <c r="F6" s="153">
        <v>49775</v>
      </c>
      <c r="G6" s="154"/>
      <c r="H6" s="155"/>
    </row>
    <row r="7" spans="1:8" x14ac:dyDescent="0.15">
      <c r="A7" s="136" t="s">
        <v>521</v>
      </c>
      <c r="B7" s="141"/>
      <c r="C7" s="142"/>
      <c r="D7" s="143">
        <v>127410</v>
      </c>
      <c r="E7" s="144"/>
      <c r="F7" s="145">
        <v>85743</v>
      </c>
      <c r="G7" s="146"/>
      <c r="H7" s="147"/>
    </row>
    <row r="8" spans="1:8" x14ac:dyDescent="0.15">
      <c r="A8" s="148"/>
      <c r="B8" s="149"/>
      <c r="C8" s="150"/>
      <c r="D8" s="151">
        <v>30818</v>
      </c>
      <c r="E8" s="152"/>
      <c r="F8" s="153">
        <v>45231</v>
      </c>
      <c r="G8" s="154"/>
      <c r="H8" s="155"/>
    </row>
    <row r="9" spans="1:8" x14ac:dyDescent="0.15">
      <c r="A9" s="136" t="s">
        <v>522</v>
      </c>
      <c r="B9" s="141"/>
      <c r="C9" s="142"/>
      <c r="D9" s="143">
        <v>85384</v>
      </c>
      <c r="E9" s="144"/>
      <c r="F9" s="145">
        <v>92509</v>
      </c>
      <c r="G9" s="146"/>
      <c r="H9" s="147"/>
    </row>
    <row r="10" spans="1:8" x14ac:dyDescent="0.15">
      <c r="A10" s="148"/>
      <c r="B10" s="149"/>
      <c r="C10" s="150"/>
      <c r="D10" s="151">
        <v>29180</v>
      </c>
      <c r="E10" s="152"/>
      <c r="F10" s="153">
        <v>52274</v>
      </c>
      <c r="G10" s="154"/>
      <c r="H10" s="155"/>
    </row>
    <row r="11" spans="1:8" x14ac:dyDescent="0.15">
      <c r="A11" s="136" t="s">
        <v>523</v>
      </c>
      <c r="B11" s="141"/>
      <c r="C11" s="142"/>
      <c r="D11" s="143">
        <v>78121</v>
      </c>
      <c r="E11" s="144"/>
      <c r="F11" s="145">
        <v>98544</v>
      </c>
      <c r="G11" s="146"/>
      <c r="H11" s="147"/>
    </row>
    <row r="12" spans="1:8" x14ac:dyDescent="0.15">
      <c r="A12" s="148"/>
      <c r="B12" s="149"/>
      <c r="C12" s="156"/>
      <c r="D12" s="151">
        <v>29611</v>
      </c>
      <c r="E12" s="152"/>
      <c r="F12" s="153">
        <v>55816</v>
      </c>
      <c r="G12" s="154"/>
      <c r="H12" s="155"/>
    </row>
    <row r="13" spans="1:8" x14ac:dyDescent="0.15">
      <c r="A13" s="136"/>
      <c r="B13" s="141"/>
      <c r="C13" s="157"/>
      <c r="D13" s="158">
        <v>134047</v>
      </c>
      <c r="E13" s="159"/>
      <c r="F13" s="160">
        <v>93179</v>
      </c>
      <c r="G13" s="161"/>
      <c r="H13" s="147"/>
    </row>
    <row r="14" spans="1:8" x14ac:dyDescent="0.15">
      <c r="A14" s="148"/>
      <c r="B14" s="149"/>
      <c r="C14" s="150"/>
      <c r="D14" s="151">
        <v>50770</v>
      </c>
      <c r="E14" s="152"/>
      <c r="F14" s="153">
        <v>50215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2.86</v>
      </c>
      <c r="C19" s="162">
        <f>ROUND(VALUE(SUBSTITUTE(実質収支比率等に係る経年分析!G$48,"▲","-")),2)</f>
        <v>5.49</v>
      </c>
      <c r="D19" s="162">
        <f>ROUND(VALUE(SUBSTITUTE(実質収支比率等に係る経年分析!H$48,"▲","-")),2)</f>
        <v>4.5599999999999996</v>
      </c>
      <c r="E19" s="162">
        <f>ROUND(VALUE(SUBSTITUTE(実質収支比率等に係る経年分析!I$48,"▲","-")),2)</f>
        <v>3.59</v>
      </c>
      <c r="F19" s="162">
        <f>ROUND(VALUE(SUBSTITUTE(実質収支比率等に係る経年分析!J$48,"▲","-")),2)</f>
        <v>4.2699999999999996</v>
      </c>
    </row>
    <row r="20" spans="1:11" x14ac:dyDescent="0.15">
      <c r="A20" s="162" t="s">
        <v>53</v>
      </c>
      <c r="B20" s="162">
        <f>ROUND(VALUE(SUBSTITUTE(実質収支比率等に係る経年分析!F$47,"▲","-")),2)</f>
        <v>17.68</v>
      </c>
      <c r="C20" s="162">
        <f>ROUND(VALUE(SUBSTITUTE(実質収支比率等に係る経年分析!G$47,"▲","-")),2)</f>
        <v>17.91</v>
      </c>
      <c r="D20" s="162">
        <f>ROUND(VALUE(SUBSTITUTE(実質収支比率等に係る経年分析!H$47,"▲","-")),2)</f>
        <v>21.56</v>
      </c>
      <c r="E20" s="162">
        <f>ROUND(VALUE(SUBSTITUTE(実質収支比率等に係る経年分析!I$47,"▲","-")),2)</f>
        <v>23.58</v>
      </c>
      <c r="F20" s="162">
        <f>ROUND(VALUE(SUBSTITUTE(実質収支比率等に係る経年分析!J$47,"▲","-")),2)</f>
        <v>24.76</v>
      </c>
    </row>
    <row r="21" spans="1:11" x14ac:dyDescent="0.15">
      <c r="A21" s="162" t="s">
        <v>54</v>
      </c>
      <c r="B21" s="162">
        <f>IF(ISNUMBER(VALUE(SUBSTITUTE(実質収支比率等に係る経年分析!F$49,"▲","-"))),ROUND(VALUE(SUBSTITUTE(実質収支比率等に係る経年分析!F$49,"▲","-")),2),NA())</f>
        <v>1.81</v>
      </c>
      <c r="C21" s="162">
        <f>IF(ISNUMBER(VALUE(SUBSTITUTE(実質収支比率等に係る経年分析!G$49,"▲","-"))),ROUND(VALUE(SUBSTITUTE(実質収支比率等に係る経年分析!G$49,"▲","-")),2),NA())</f>
        <v>4.24</v>
      </c>
      <c r="D21" s="162">
        <f>IF(ISNUMBER(VALUE(SUBSTITUTE(実質収支比率等に係る経年分析!H$49,"▲","-"))),ROUND(VALUE(SUBSTITUTE(実質収支比率等に係る経年分析!H$49,"▲","-")),2),NA())</f>
        <v>1.79</v>
      </c>
      <c r="E21" s="162">
        <f>IF(ISNUMBER(VALUE(SUBSTITUTE(実質収支比率等に係る経年分析!I$49,"▲","-"))),ROUND(VALUE(SUBSTITUTE(実質収支比率等に係る経年分析!I$49,"▲","-")),2),NA())</f>
        <v>4.8</v>
      </c>
      <c r="F21" s="162">
        <f>IF(ISNUMBER(VALUE(SUBSTITUTE(実質収支比率等に係る経年分析!J$49,"▲","-"))),ROUND(VALUE(SUBSTITUTE(実質収支比率等に係る経年分析!J$49,"▲","-")),2),NA())</f>
        <v>2.54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特別養護老人ホームしおさい特別会計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0.11</v>
      </c>
    </row>
    <row r="32" spans="1:11" x14ac:dyDescent="0.15">
      <c r="A32" s="163" t="str">
        <f>IF(連結実質赤字比率に係る赤字・黒字の構成分析!C$38="",NA(),連結実質赤字比率に係る赤字・黒字の構成分析!C$38)</f>
        <v>再生可能エネルギー事業特別会計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0.12</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1.1299999999999999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1.82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0.66</v>
      </c>
    </row>
    <row r="34" spans="1:16" x14ac:dyDescent="0.15">
      <c r="A34" s="163" t="str">
        <f>IF(連結実質赤字比率に係る赤字・黒字の構成分析!C$36="",NA(),連結実質赤字比率に係る赤字・黒字の構成分析!C$36)</f>
        <v>国民健康保険事業特別会計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0.12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0.72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1.53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1.63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1.1100000000000001</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2.85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5.48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4.55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3.58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4.26</v>
      </c>
    </row>
    <row r="36" spans="1:16" x14ac:dyDescent="0.15">
      <c r="A36" s="163" t="str">
        <f>IF(連結実質赤字比率に係る赤字・黒字の構成分析!C$34="",NA(),連結実質赤字比率に係る赤字・黒字の構成分析!C$34)</f>
        <v>土佐清水市水道事業会計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8.2200000000000006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7.82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8.1199999999999992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8.3000000000000007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897</v>
      </c>
      <c r="E42" s="164"/>
      <c r="F42" s="164"/>
      <c r="G42" s="164">
        <f>'実質公債費比率（分子）の構造'!L$52</f>
        <v>970</v>
      </c>
      <c r="H42" s="164"/>
      <c r="I42" s="164"/>
      <c r="J42" s="164">
        <f>'実質公債費比率（分子）の構造'!M$52</f>
        <v>984</v>
      </c>
      <c r="K42" s="164"/>
      <c r="L42" s="164"/>
      <c r="M42" s="164">
        <f>'実質公債費比率（分子）の構造'!N$52</f>
        <v>1021</v>
      </c>
      <c r="N42" s="164"/>
      <c r="O42" s="164"/>
      <c r="P42" s="164">
        <f>'実質公債費比率（分子）の構造'!O$52</f>
        <v>1040</v>
      </c>
    </row>
    <row r="43" spans="1:16" x14ac:dyDescent="0.15">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f>'実質公債費比率（分子）の構造'!N$51</f>
        <v>0</v>
      </c>
      <c r="L43" s="164"/>
      <c r="M43" s="164"/>
      <c r="N43" s="164">
        <f>'実質公債費比率（分子）の構造'!O$51</f>
        <v>0</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17</v>
      </c>
      <c r="C45" s="164"/>
      <c r="D45" s="164"/>
      <c r="E45" s="164">
        <f>'実質公債費比率（分子）の構造'!L$49</f>
        <v>18</v>
      </c>
      <c r="F45" s="164"/>
      <c r="G45" s="164"/>
      <c r="H45" s="164">
        <f>'実質公債費比率（分子）の構造'!M$49</f>
        <v>11</v>
      </c>
      <c r="I45" s="164"/>
      <c r="J45" s="164"/>
      <c r="K45" s="164">
        <f>'実質公債費比率（分子）の構造'!N$49</f>
        <v>2</v>
      </c>
      <c r="L45" s="164"/>
      <c r="M45" s="164"/>
      <c r="N45" s="164" t="str">
        <f>'実質公債費比率（分子）の構造'!O$49</f>
        <v>-</v>
      </c>
      <c r="O45" s="164"/>
      <c r="P45" s="164"/>
    </row>
    <row r="46" spans="1:16" x14ac:dyDescent="0.15">
      <c r="A46" s="164" t="s">
        <v>64</v>
      </c>
      <c r="B46" s="164">
        <f>'実質公債費比率（分子）の構造'!K$48</f>
        <v>32</v>
      </c>
      <c r="C46" s="164"/>
      <c r="D46" s="164"/>
      <c r="E46" s="164">
        <f>'実質公債費比率（分子）の構造'!L$48</f>
        <v>36</v>
      </c>
      <c r="F46" s="164"/>
      <c r="G46" s="164"/>
      <c r="H46" s="164">
        <f>'実質公債費比率（分子）の構造'!M$48</f>
        <v>46</v>
      </c>
      <c r="I46" s="164"/>
      <c r="J46" s="164"/>
      <c r="K46" s="164">
        <f>'実質公債費比率（分子）の構造'!N$48</f>
        <v>48</v>
      </c>
      <c r="L46" s="164"/>
      <c r="M46" s="164"/>
      <c r="N46" s="164">
        <f>'実質公債費比率（分子）の構造'!O$48</f>
        <v>49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1639</v>
      </c>
      <c r="C49" s="164"/>
      <c r="D49" s="164"/>
      <c r="E49" s="164">
        <f>'実質公債費比率（分子）の構造'!L$45</f>
        <v>1625</v>
      </c>
      <c r="F49" s="164"/>
      <c r="G49" s="164"/>
      <c r="H49" s="164">
        <f>'実質公債費比率（分子）の構造'!M$45</f>
        <v>1692</v>
      </c>
      <c r="I49" s="164"/>
      <c r="J49" s="164"/>
      <c r="K49" s="164">
        <f>'実質公債費比率（分子）の構造'!N$45</f>
        <v>1719</v>
      </c>
      <c r="L49" s="164"/>
      <c r="M49" s="164"/>
      <c r="N49" s="164">
        <f>'実質公債費比率（分子）の構造'!O$45</f>
        <v>1701</v>
      </c>
      <c r="O49" s="164"/>
      <c r="P49" s="164"/>
    </row>
    <row r="50" spans="1:16" x14ac:dyDescent="0.15">
      <c r="A50" s="164" t="s">
        <v>67</v>
      </c>
      <c r="B50" s="164" t="e">
        <f>NA()</f>
        <v>#N/A</v>
      </c>
      <c r="C50" s="164">
        <f>IF(ISNUMBER('実質公債費比率（分子）の構造'!K$53),'実質公債費比率（分子）の構造'!K$53,NA())</f>
        <v>791</v>
      </c>
      <c r="D50" s="164" t="e">
        <f>NA()</f>
        <v>#N/A</v>
      </c>
      <c r="E50" s="164" t="e">
        <f>NA()</f>
        <v>#N/A</v>
      </c>
      <c r="F50" s="164">
        <f>IF(ISNUMBER('実質公債費比率（分子）の構造'!L$53),'実質公債費比率（分子）の構造'!L$53,NA())</f>
        <v>709</v>
      </c>
      <c r="G50" s="164" t="e">
        <f>NA()</f>
        <v>#N/A</v>
      </c>
      <c r="H50" s="164" t="e">
        <f>NA()</f>
        <v>#N/A</v>
      </c>
      <c r="I50" s="164">
        <f>IF(ISNUMBER('実質公債費比率（分子）の構造'!M$53),'実質公債費比率（分子）の構造'!M$53,NA())</f>
        <v>765</v>
      </c>
      <c r="J50" s="164" t="e">
        <f>NA()</f>
        <v>#N/A</v>
      </c>
      <c r="K50" s="164" t="e">
        <f>NA()</f>
        <v>#N/A</v>
      </c>
      <c r="L50" s="164">
        <f>IF(ISNUMBER('実質公債費比率（分子）の構造'!N$53),'実質公債費比率（分子）の構造'!N$53,NA())</f>
        <v>748</v>
      </c>
      <c r="M50" s="164" t="e">
        <f>NA()</f>
        <v>#N/A</v>
      </c>
      <c r="N50" s="164" t="e">
        <f>NA()</f>
        <v>#N/A</v>
      </c>
      <c r="O50" s="164">
        <f>IF(ISNUMBER('実質公債費比率（分子）の構造'!O$53),'実質公債費比率（分子）の構造'!O$53,NA())</f>
        <v>710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10377</v>
      </c>
      <c r="E56" s="163"/>
      <c r="F56" s="163"/>
      <c r="G56" s="163">
        <f>'将来負担比率（分子）の構造'!J$52</f>
        <v>10482</v>
      </c>
      <c r="H56" s="163"/>
      <c r="I56" s="163"/>
      <c r="J56" s="163">
        <f>'将来負担比率（分子）の構造'!K$52</f>
        <v>10109</v>
      </c>
      <c r="K56" s="163"/>
      <c r="L56" s="163"/>
      <c r="M56" s="163">
        <f>'将来負担比率（分子）の構造'!L$52</f>
        <v>9659</v>
      </c>
      <c r="N56" s="163"/>
      <c r="O56" s="163"/>
      <c r="P56" s="163">
        <f>'将来負担比率（分子）の構造'!M$52</f>
        <v>10052</v>
      </c>
    </row>
    <row r="57" spans="1:16" x14ac:dyDescent="0.15">
      <c r="A57" s="163" t="s">
        <v>42</v>
      </c>
      <c r="B57" s="163"/>
      <c r="C57" s="163"/>
      <c r="D57" s="163">
        <f>'将来負担比率（分子）の構造'!I$51</f>
        <v>139</v>
      </c>
      <c r="E57" s="163"/>
      <c r="F57" s="163"/>
      <c r="G57" s="163">
        <f>'将来負担比率（分子）の構造'!J$51</f>
        <v>105</v>
      </c>
      <c r="H57" s="163"/>
      <c r="I57" s="163"/>
      <c r="J57" s="163">
        <f>'将来負担比率（分子）の構造'!K$51</f>
        <v>171</v>
      </c>
      <c r="K57" s="163"/>
      <c r="L57" s="163"/>
      <c r="M57" s="163">
        <f>'将来負担比率（分子）の構造'!L$51</f>
        <v>144</v>
      </c>
      <c r="N57" s="163"/>
      <c r="O57" s="163"/>
      <c r="P57" s="163">
        <f>'将来負担比率（分子）の構造'!M$51</f>
        <v>150</v>
      </c>
    </row>
    <row r="58" spans="1:16" x14ac:dyDescent="0.15">
      <c r="A58" s="163" t="s">
        <v>41</v>
      </c>
      <c r="B58" s="163"/>
      <c r="C58" s="163"/>
      <c r="D58" s="163">
        <f>'将来負担比率（分子）の構造'!I$50</f>
        <v>2160</v>
      </c>
      <c r="E58" s="163"/>
      <c r="F58" s="163"/>
      <c r="G58" s="163">
        <f>'将来負担比率（分子）の構造'!J$50</f>
        <v>2706</v>
      </c>
      <c r="H58" s="163"/>
      <c r="I58" s="163"/>
      <c r="J58" s="163">
        <f>'将来負担比率（分子）の構造'!K$50</f>
        <v>2962</v>
      </c>
      <c r="K58" s="163"/>
      <c r="L58" s="163"/>
      <c r="M58" s="163">
        <f>'将来負担比率（分子）の構造'!L$50</f>
        <v>2884</v>
      </c>
      <c r="N58" s="163"/>
      <c r="O58" s="163"/>
      <c r="P58" s="163">
        <f>'将来負担比率（分子）の構造'!M$50</f>
        <v>3154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1240</v>
      </c>
      <c r="C62" s="163"/>
      <c r="D62" s="163"/>
      <c r="E62" s="163">
        <f>'将来負担比率（分子）の構造'!J$45</f>
        <v>1275</v>
      </c>
      <c r="F62" s="163"/>
      <c r="G62" s="163"/>
      <c r="H62" s="163">
        <f>'将来負担比率（分子）の構造'!K$45</f>
        <v>1279</v>
      </c>
      <c r="I62" s="163"/>
      <c r="J62" s="163"/>
      <c r="K62" s="163">
        <f>'将来負担比率（分子）の構造'!L$45</f>
        <v>1237</v>
      </c>
      <c r="L62" s="163"/>
      <c r="M62" s="163"/>
      <c r="N62" s="163">
        <f>'将来負担比率（分子）の構造'!M$45</f>
        <v>1247</v>
      </c>
      <c r="O62" s="163"/>
      <c r="P62" s="163"/>
    </row>
    <row r="63" spans="1:16" x14ac:dyDescent="0.15">
      <c r="A63" s="163" t="s">
        <v>34</v>
      </c>
      <c r="B63" s="163">
        <f>'将来負担比率（分子）の構造'!I$44</f>
        <v>35</v>
      </c>
      <c r="C63" s="163"/>
      <c r="D63" s="163"/>
      <c r="E63" s="163">
        <f>'将来負担比率（分子）の構造'!J$44</f>
        <v>19</v>
      </c>
      <c r="F63" s="163"/>
      <c r="G63" s="163"/>
      <c r="H63" s="163">
        <f>'将来負担比率（分子）の構造'!K$44</f>
        <v>5</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514</v>
      </c>
      <c r="C64" s="163"/>
      <c r="D64" s="163"/>
      <c r="E64" s="163">
        <f>'将来負担比率（分子）の構造'!J$43</f>
        <v>563</v>
      </c>
      <c r="F64" s="163"/>
      <c r="G64" s="163"/>
      <c r="H64" s="163">
        <f>'将来負担比率（分子）の構造'!K$43</f>
        <v>493</v>
      </c>
      <c r="I64" s="163"/>
      <c r="J64" s="163"/>
      <c r="K64" s="163">
        <f>'将来負担比率（分子）の構造'!L$43</f>
        <v>673</v>
      </c>
      <c r="L64" s="163"/>
      <c r="M64" s="163"/>
      <c r="N64" s="163">
        <f>'将来負担比率（分子）の構造'!M$43</f>
        <v>719</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15348</v>
      </c>
      <c r="C66" s="163"/>
      <c r="D66" s="163"/>
      <c r="E66" s="163">
        <f>'将来負担比率（分子）の構造'!J$41</f>
        <v>15228</v>
      </c>
      <c r="F66" s="163"/>
      <c r="G66" s="163"/>
      <c r="H66" s="163">
        <f>'将来負担比率（分子）の構造'!K$41</f>
        <v>14427</v>
      </c>
      <c r="I66" s="163"/>
      <c r="J66" s="163"/>
      <c r="K66" s="163">
        <f>'将来負担比率（分子）の構造'!L$41</f>
        <v>13304</v>
      </c>
      <c r="L66" s="163"/>
      <c r="M66" s="163"/>
      <c r="N66" s="163">
        <f>'将来負担比率（分子）の構造'!M$41</f>
        <v>12265</v>
      </c>
      <c r="O66" s="163"/>
      <c r="P66" s="163"/>
    </row>
    <row r="67" spans="1:16" x14ac:dyDescent="0.15">
      <c r="A67" s="163" t="s">
        <v>71</v>
      </c>
      <c r="B67" s="163" t="e">
        <f>NA()</f>
        <v>#N/A</v>
      </c>
      <c r="C67" s="163">
        <f>IF(ISNUMBER('将来負担比率（分子）の構造'!I$53), IF('将来負担比率（分子）の構造'!I$53 &lt; 0, 0, '将来負担比率（分子）の構造'!I$53), NA())</f>
        <v>4461</v>
      </c>
      <c r="D67" s="163" t="e">
        <f>NA()</f>
        <v>#N/A</v>
      </c>
      <c r="E67" s="163" t="e">
        <f>NA()</f>
        <v>#N/A</v>
      </c>
      <c r="F67" s="163">
        <f>IF(ISNUMBER('将来負担比率（分子）の構造'!J$53), IF('将来負担比率（分子）の構造'!J$53 &lt; 0, 0, '将来負担比率（分子）の構造'!J$53), NA())</f>
        <v>3792</v>
      </c>
      <c r="G67" s="163" t="e">
        <f>NA()</f>
        <v>#N/A</v>
      </c>
      <c r="H67" s="163" t="e">
        <f>NA()</f>
        <v>#N/A</v>
      </c>
      <c r="I67" s="163">
        <f>IF(ISNUMBER('将来負担比率（分子）の構造'!K$53), IF('将来負担比率（分子）の構造'!K$53 &lt; 0, 0, '将来負担比率（分子）の構造'!K$53), NA())</f>
        <v>2963</v>
      </c>
      <c r="J67" s="163" t="e">
        <f>NA()</f>
        <v>#N/A</v>
      </c>
      <c r="K67" s="163" t="e">
        <f>NA()</f>
        <v>#N/A</v>
      </c>
      <c r="L67" s="163">
        <f>IF(ISNUMBER('将来負担比率（分子）の構造'!L$53), IF('将来負担比率（分子）の構造'!L$53 &lt; 0, 0, '将来負担比率（分子）の構造'!L$53), NA())</f>
        <v>2527</v>
      </c>
      <c r="M67" s="163" t="e">
        <f>NA()</f>
        <v>#N/A</v>
      </c>
      <c r="N67" s="163" t="e">
        <f>NA()</f>
        <v>#N/A</v>
      </c>
      <c r="O67" s="163">
        <f>IF(ISNUMBER('将来負担比率（分子）の構造'!M$53), IF('将来負担比率（分子）の構造'!M$53 &lt; 0, 0, '将来負担比率（分子）の構造'!M$53), NA())</f>
        <v>875</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1174</v>
      </c>
      <c r="C72" s="167">
        <f>基金残高に係る経年分析!G55</f>
        <v>1299</v>
      </c>
      <c r="D72" s="167">
        <f>基金残高に係る経年分析!H55</f>
        <v>1399</v>
      </c>
    </row>
    <row r="73" spans="1:16" x14ac:dyDescent="0.15">
      <c r="A73" s="166" t="s">
        <v>74</v>
      </c>
      <c r="B73" s="167">
        <f>基金残高に係る経年分析!F56</f>
        <v>351</v>
      </c>
      <c r="C73" s="167">
        <f>基金残高に係る経年分析!G56</f>
        <v>151</v>
      </c>
      <c r="D73" s="167">
        <f>基金残高に係る経年分析!H56</f>
        <v>152</v>
      </c>
    </row>
    <row r="74" spans="1:16" x14ac:dyDescent="0.15">
      <c r="A74" s="166" t="s">
        <v>75</v>
      </c>
      <c r="B74" s="167">
        <f>基金残高に係る経年分析!F57</f>
        <v>937</v>
      </c>
      <c r="C74" s="167">
        <f>基金残高に係る経年分析!G57</f>
        <v>888</v>
      </c>
      <c r="D74" s="167">
        <f>基金残高に係る経年分析!H57</f>
        <v>853</v>
      </c>
    </row>
  </sheetData>
  <sheetProtection algorithmName="SHA-512" hashValue="H5MEoQEZPZGhv1umWBOmxWbn5CGNB/SovxM2Rs4qOd/poeOhnrk6xZXqFcIn3WLRvGY5Ep5jSI39mDImb0IYlA==" saltValue="ZCBfahfO0ToE6JO5PmDX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1101396</v>
      </c>
      <c r="S5" s="613"/>
      <c r="T5" s="613"/>
      <c r="U5" s="613"/>
      <c r="V5" s="613"/>
      <c r="W5" s="613"/>
      <c r="X5" s="613"/>
      <c r="Y5" s="614"/>
      <c r="Z5" s="615">
        <v>10.5</v>
      </c>
      <c r="AA5" s="615"/>
      <c r="AB5" s="615"/>
      <c r="AC5" s="615"/>
      <c r="AD5" s="616">
        <v>1101396</v>
      </c>
      <c r="AE5" s="616"/>
      <c r="AF5" s="616"/>
      <c r="AG5" s="616"/>
      <c r="AH5" s="616"/>
      <c r="AI5" s="616"/>
      <c r="AJ5" s="616"/>
      <c r="AK5" s="616"/>
      <c r="AL5" s="617">
        <v>19.3</v>
      </c>
      <c r="AM5" s="618"/>
      <c r="AN5" s="618"/>
      <c r="AO5" s="619"/>
      <c r="AP5" s="609" t="s">
        <v>216</v>
      </c>
      <c r="AQ5" s="610"/>
      <c r="AR5" s="610"/>
      <c r="AS5" s="610"/>
      <c r="AT5" s="610"/>
      <c r="AU5" s="610"/>
      <c r="AV5" s="610"/>
      <c r="AW5" s="610"/>
      <c r="AX5" s="610"/>
      <c r="AY5" s="610"/>
      <c r="AZ5" s="610"/>
      <c r="BA5" s="610"/>
      <c r="BB5" s="610"/>
      <c r="BC5" s="610"/>
      <c r="BD5" s="610"/>
      <c r="BE5" s="610"/>
      <c r="BF5" s="611"/>
      <c r="BG5" s="623">
        <v>1094529</v>
      </c>
      <c r="BH5" s="624"/>
      <c r="BI5" s="624"/>
      <c r="BJ5" s="624"/>
      <c r="BK5" s="624"/>
      <c r="BL5" s="624"/>
      <c r="BM5" s="624"/>
      <c r="BN5" s="625"/>
      <c r="BO5" s="626">
        <v>99.4</v>
      </c>
      <c r="BP5" s="626"/>
      <c r="BQ5" s="626"/>
      <c r="BR5" s="626"/>
      <c r="BS5" s="627">
        <v>9302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109650</v>
      </c>
      <c r="S6" s="624"/>
      <c r="T6" s="624"/>
      <c r="U6" s="624"/>
      <c r="V6" s="624"/>
      <c r="W6" s="624"/>
      <c r="X6" s="624"/>
      <c r="Y6" s="625"/>
      <c r="Z6" s="626">
        <v>1</v>
      </c>
      <c r="AA6" s="626"/>
      <c r="AB6" s="626"/>
      <c r="AC6" s="626"/>
      <c r="AD6" s="627">
        <v>109650</v>
      </c>
      <c r="AE6" s="627"/>
      <c r="AF6" s="627"/>
      <c r="AG6" s="627"/>
      <c r="AH6" s="627"/>
      <c r="AI6" s="627"/>
      <c r="AJ6" s="627"/>
      <c r="AK6" s="627"/>
      <c r="AL6" s="628">
        <v>1.9</v>
      </c>
      <c r="AM6" s="629"/>
      <c r="AN6" s="629"/>
      <c r="AO6" s="630"/>
      <c r="AP6" s="620" t="s">
        <v>221</v>
      </c>
      <c r="AQ6" s="621"/>
      <c r="AR6" s="621"/>
      <c r="AS6" s="621"/>
      <c r="AT6" s="621"/>
      <c r="AU6" s="621"/>
      <c r="AV6" s="621"/>
      <c r="AW6" s="621"/>
      <c r="AX6" s="621"/>
      <c r="AY6" s="621"/>
      <c r="AZ6" s="621"/>
      <c r="BA6" s="621"/>
      <c r="BB6" s="621"/>
      <c r="BC6" s="621"/>
      <c r="BD6" s="621"/>
      <c r="BE6" s="621"/>
      <c r="BF6" s="622"/>
      <c r="BG6" s="623">
        <v>1094529</v>
      </c>
      <c r="BH6" s="624"/>
      <c r="BI6" s="624"/>
      <c r="BJ6" s="624"/>
      <c r="BK6" s="624"/>
      <c r="BL6" s="624"/>
      <c r="BM6" s="624"/>
      <c r="BN6" s="625"/>
      <c r="BO6" s="626">
        <v>99.4</v>
      </c>
      <c r="BP6" s="626"/>
      <c r="BQ6" s="626"/>
      <c r="BR6" s="626"/>
      <c r="BS6" s="627">
        <v>9302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128414</v>
      </c>
      <c r="CS6" s="624"/>
      <c r="CT6" s="624"/>
      <c r="CU6" s="624"/>
      <c r="CV6" s="624"/>
      <c r="CW6" s="624"/>
      <c r="CX6" s="624"/>
      <c r="CY6" s="625"/>
      <c r="CZ6" s="617">
        <v>1.3</v>
      </c>
      <c r="DA6" s="618"/>
      <c r="DB6" s="618"/>
      <c r="DC6" s="634"/>
      <c r="DD6" s="632" t="s">
        <v>122</v>
      </c>
      <c r="DE6" s="624"/>
      <c r="DF6" s="624"/>
      <c r="DG6" s="624"/>
      <c r="DH6" s="624"/>
      <c r="DI6" s="624"/>
      <c r="DJ6" s="624"/>
      <c r="DK6" s="624"/>
      <c r="DL6" s="624"/>
      <c r="DM6" s="624"/>
      <c r="DN6" s="624"/>
      <c r="DO6" s="624"/>
      <c r="DP6" s="625"/>
      <c r="DQ6" s="632">
        <v>128414</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1037</v>
      </c>
      <c r="S7" s="624"/>
      <c r="T7" s="624"/>
      <c r="U7" s="624"/>
      <c r="V7" s="624"/>
      <c r="W7" s="624"/>
      <c r="X7" s="624"/>
      <c r="Y7" s="625"/>
      <c r="Z7" s="626">
        <v>0</v>
      </c>
      <c r="AA7" s="626"/>
      <c r="AB7" s="626"/>
      <c r="AC7" s="626"/>
      <c r="AD7" s="627">
        <v>1037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406550</v>
      </c>
      <c r="BH7" s="624"/>
      <c r="BI7" s="624"/>
      <c r="BJ7" s="624"/>
      <c r="BK7" s="624"/>
      <c r="BL7" s="624"/>
      <c r="BM7" s="624"/>
      <c r="BN7" s="625"/>
      <c r="BO7" s="626">
        <v>36.9</v>
      </c>
      <c r="BP7" s="626"/>
      <c r="BQ7" s="626"/>
      <c r="BR7" s="626"/>
      <c r="BS7" s="627">
        <v>9302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1377659</v>
      </c>
      <c r="CS7" s="624"/>
      <c r="CT7" s="624"/>
      <c r="CU7" s="624"/>
      <c r="CV7" s="624"/>
      <c r="CW7" s="624"/>
      <c r="CX7" s="624"/>
      <c r="CY7" s="625"/>
      <c r="CZ7" s="626">
        <v>13.6</v>
      </c>
      <c r="DA7" s="626"/>
      <c r="DB7" s="626"/>
      <c r="DC7" s="626"/>
      <c r="DD7" s="632">
        <v>75045</v>
      </c>
      <c r="DE7" s="624"/>
      <c r="DF7" s="624"/>
      <c r="DG7" s="624"/>
      <c r="DH7" s="624"/>
      <c r="DI7" s="624"/>
      <c r="DJ7" s="624"/>
      <c r="DK7" s="624"/>
      <c r="DL7" s="624"/>
      <c r="DM7" s="624"/>
      <c r="DN7" s="624"/>
      <c r="DO7" s="624"/>
      <c r="DP7" s="625"/>
      <c r="DQ7" s="632">
        <v>746507</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8137</v>
      </c>
      <c r="S8" s="624"/>
      <c r="T8" s="624"/>
      <c r="U8" s="624"/>
      <c r="V8" s="624"/>
      <c r="W8" s="624"/>
      <c r="X8" s="624"/>
      <c r="Y8" s="625"/>
      <c r="Z8" s="626">
        <v>0.1</v>
      </c>
      <c r="AA8" s="626"/>
      <c r="AB8" s="626"/>
      <c r="AC8" s="626"/>
      <c r="AD8" s="627">
        <v>8137</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15857</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3005381</v>
      </c>
      <c r="CS8" s="624"/>
      <c r="CT8" s="624"/>
      <c r="CU8" s="624"/>
      <c r="CV8" s="624"/>
      <c r="CW8" s="624"/>
      <c r="CX8" s="624"/>
      <c r="CY8" s="625"/>
      <c r="CZ8" s="626">
        <v>29.6</v>
      </c>
      <c r="DA8" s="626"/>
      <c r="DB8" s="626"/>
      <c r="DC8" s="626"/>
      <c r="DD8" s="632">
        <v>17151</v>
      </c>
      <c r="DE8" s="624"/>
      <c r="DF8" s="624"/>
      <c r="DG8" s="624"/>
      <c r="DH8" s="624"/>
      <c r="DI8" s="624"/>
      <c r="DJ8" s="624"/>
      <c r="DK8" s="624"/>
      <c r="DL8" s="624"/>
      <c r="DM8" s="624"/>
      <c r="DN8" s="624"/>
      <c r="DO8" s="624"/>
      <c r="DP8" s="625"/>
      <c r="DQ8" s="632">
        <v>1641305</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9858</v>
      </c>
      <c r="S9" s="624"/>
      <c r="T9" s="624"/>
      <c r="U9" s="624"/>
      <c r="V9" s="624"/>
      <c r="W9" s="624"/>
      <c r="X9" s="624"/>
      <c r="Y9" s="625"/>
      <c r="Z9" s="626">
        <v>0.1</v>
      </c>
      <c r="AA9" s="626"/>
      <c r="AB9" s="626"/>
      <c r="AC9" s="626"/>
      <c r="AD9" s="627">
        <v>9858</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346368</v>
      </c>
      <c r="BH9" s="624"/>
      <c r="BI9" s="624"/>
      <c r="BJ9" s="624"/>
      <c r="BK9" s="624"/>
      <c r="BL9" s="624"/>
      <c r="BM9" s="624"/>
      <c r="BN9" s="625"/>
      <c r="BO9" s="626">
        <v>31.4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794900</v>
      </c>
      <c r="CS9" s="624"/>
      <c r="CT9" s="624"/>
      <c r="CU9" s="624"/>
      <c r="CV9" s="624"/>
      <c r="CW9" s="624"/>
      <c r="CX9" s="624"/>
      <c r="CY9" s="625"/>
      <c r="CZ9" s="626">
        <v>7.8</v>
      </c>
      <c r="DA9" s="626"/>
      <c r="DB9" s="626"/>
      <c r="DC9" s="626"/>
      <c r="DD9" s="632">
        <v>28869</v>
      </c>
      <c r="DE9" s="624"/>
      <c r="DF9" s="624"/>
      <c r="DG9" s="624"/>
      <c r="DH9" s="624"/>
      <c r="DI9" s="624"/>
      <c r="DJ9" s="624"/>
      <c r="DK9" s="624"/>
      <c r="DL9" s="624"/>
      <c r="DM9" s="624"/>
      <c r="DN9" s="624"/>
      <c r="DO9" s="624"/>
      <c r="DP9" s="625"/>
      <c r="DQ9" s="632">
        <v>493557</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28595</v>
      </c>
      <c r="BH10" s="624"/>
      <c r="BI10" s="624"/>
      <c r="BJ10" s="624"/>
      <c r="BK10" s="624"/>
      <c r="BL10" s="624"/>
      <c r="BM10" s="624"/>
      <c r="BN10" s="625"/>
      <c r="BO10" s="626">
        <v>2.6</v>
      </c>
      <c r="BP10" s="626"/>
      <c r="BQ10" s="626"/>
      <c r="BR10" s="626"/>
      <c r="BS10" s="627">
        <v>4766</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319141</v>
      </c>
      <c r="S11" s="624"/>
      <c r="T11" s="624"/>
      <c r="U11" s="624"/>
      <c r="V11" s="624"/>
      <c r="W11" s="624"/>
      <c r="X11" s="624"/>
      <c r="Y11" s="625"/>
      <c r="Z11" s="628">
        <v>3.1</v>
      </c>
      <c r="AA11" s="629"/>
      <c r="AB11" s="629"/>
      <c r="AC11" s="635"/>
      <c r="AD11" s="632">
        <v>319141</v>
      </c>
      <c r="AE11" s="624"/>
      <c r="AF11" s="624"/>
      <c r="AG11" s="624"/>
      <c r="AH11" s="624"/>
      <c r="AI11" s="624"/>
      <c r="AJ11" s="624"/>
      <c r="AK11" s="625"/>
      <c r="AL11" s="628">
        <v>5.6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15730</v>
      </c>
      <c r="BH11" s="624"/>
      <c r="BI11" s="624"/>
      <c r="BJ11" s="624"/>
      <c r="BK11" s="624"/>
      <c r="BL11" s="624"/>
      <c r="BM11" s="624"/>
      <c r="BN11" s="625"/>
      <c r="BO11" s="626">
        <v>1.4</v>
      </c>
      <c r="BP11" s="626"/>
      <c r="BQ11" s="626"/>
      <c r="BR11" s="626"/>
      <c r="BS11" s="627">
        <v>4536</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419359</v>
      </c>
      <c r="CS11" s="624"/>
      <c r="CT11" s="624"/>
      <c r="CU11" s="624"/>
      <c r="CV11" s="624"/>
      <c r="CW11" s="624"/>
      <c r="CX11" s="624"/>
      <c r="CY11" s="625"/>
      <c r="CZ11" s="626">
        <v>4.0999999999999996</v>
      </c>
      <c r="DA11" s="626"/>
      <c r="DB11" s="626"/>
      <c r="DC11" s="626"/>
      <c r="DD11" s="632">
        <v>176242</v>
      </c>
      <c r="DE11" s="624"/>
      <c r="DF11" s="624"/>
      <c r="DG11" s="624"/>
      <c r="DH11" s="624"/>
      <c r="DI11" s="624"/>
      <c r="DJ11" s="624"/>
      <c r="DK11" s="624"/>
      <c r="DL11" s="624"/>
      <c r="DM11" s="624"/>
      <c r="DN11" s="624"/>
      <c r="DO11" s="624"/>
      <c r="DP11" s="625"/>
      <c r="DQ11" s="632">
        <v>225210</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546377</v>
      </c>
      <c r="BH12" s="624"/>
      <c r="BI12" s="624"/>
      <c r="BJ12" s="624"/>
      <c r="BK12" s="624"/>
      <c r="BL12" s="624"/>
      <c r="BM12" s="624"/>
      <c r="BN12" s="625"/>
      <c r="BO12" s="626">
        <v>49.6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820390</v>
      </c>
      <c r="CS12" s="624"/>
      <c r="CT12" s="624"/>
      <c r="CU12" s="624"/>
      <c r="CV12" s="624"/>
      <c r="CW12" s="624"/>
      <c r="CX12" s="624"/>
      <c r="CY12" s="625"/>
      <c r="CZ12" s="626">
        <v>8.1</v>
      </c>
      <c r="DA12" s="626"/>
      <c r="DB12" s="626"/>
      <c r="DC12" s="626"/>
      <c r="DD12" s="632">
        <v>20922</v>
      </c>
      <c r="DE12" s="624"/>
      <c r="DF12" s="624"/>
      <c r="DG12" s="624"/>
      <c r="DH12" s="624"/>
      <c r="DI12" s="624"/>
      <c r="DJ12" s="624"/>
      <c r="DK12" s="624"/>
      <c r="DL12" s="624"/>
      <c r="DM12" s="624"/>
      <c r="DN12" s="624"/>
      <c r="DO12" s="624"/>
      <c r="DP12" s="625"/>
      <c r="DQ12" s="632">
        <v>520262</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536076</v>
      </c>
      <c r="BH13" s="624"/>
      <c r="BI13" s="624"/>
      <c r="BJ13" s="624"/>
      <c r="BK13" s="624"/>
      <c r="BL13" s="624"/>
      <c r="BM13" s="624"/>
      <c r="BN13" s="625"/>
      <c r="BO13" s="626">
        <v>48.7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471993</v>
      </c>
      <c r="CS13" s="624"/>
      <c r="CT13" s="624"/>
      <c r="CU13" s="624"/>
      <c r="CV13" s="624"/>
      <c r="CW13" s="624"/>
      <c r="CX13" s="624"/>
      <c r="CY13" s="625"/>
      <c r="CZ13" s="626">
        <v>4.5999999999999996</v>
      </c>
      <c r="DA13" s="626"/>
      <c r="DB13" s="626"/>
      <c r="DC13" s="626"/>
      <c r="DD13" s="632">
        <v>310414</v>
      </c>
      <c r="DE13" s="624"/>
      <c r="DF13" s="624"/>
      <c r="DG13" s="624"/>
      <c r="DH13" s="624"/>
      <c r="DI13" s="624"/>
      <c r="DJ13" s="624"/>
      <c r="DK13" s="624"/>
      <c r="DL13" s="624"/>
      <c r="DM13" s="624"/>
      <c r="DN13" s="624"/>
      <c r="DO13" s="624"/>
      <c r="DP13" s="625"/>
      <c r="DQ13" s="632">
        <v>144755</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56172</v>
      </c>
      <c r="BH14" s="624"/>
      <c r="BI14" s="624"/>
      <c r="BJ14" s="624"/>
      <c r="BK14" s="624"/>
      <c r="BL14" s="624"/>
      <c r="BM14" s="624"/>
      <c r="BN14" s="625"/>
      <c r="BO14" s="626">
        <v>5.0999999999999996</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582129</v>
      </c>
      <c r="CS14" s="624"/>
      <c r="CT14" s="624"/>
      <c r="CU14" s="624"/>
      <c r="CV14" s="624"/>
      <c r="CW14" s="624"/>
      <c r="CX14" s="624"/>
      <c r="CY14" s="625"/>
      <c r="CZ14" s="626">
        <v>5.7</v>
      </c>
      <c r="DA14" s="626"/>
      <c r="DB14" s="626"/>
      <c r="DC14" s="626"/>
      <c r="DD14" s="632">
        <v>218999</v>
      </c>
      <c r="DE14" s="624"/>
      <c r="DF14" s="624"/>
      <c r="DG14" s="624"/>
      <c r="DH14" s="624"/>
      <c r="DI14" s="624"/>
      <c r="DJ14" s="624"/>
      <c r="DK14" s="624"/>
      <c r="DL14" s="624"/>
      <c r="DM14" s="624"/>
      <c r="DN14" s="624"/>
      <c r="DO14" s="624"/>
      <c r="DP14" s="625"/>
      <c r="DQ14" s="632">
        <v>412536</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5417</v>
      </c>
      <c r="S15" s="624"/>
      <c r="T15" s="624"/>
      <c r="U15" s="624"/>
      <c r="V15" s="624"/>
      <c r="W15" s="624"/>
      <c r="X15" s="624"/>
      <c r="Y15" s="625"/>
      <c r="Z15" s="626">
        <v>0.1</v>
      </c>
      <c r="AA15" s="626"/>
      <c r="AB15" s="626"/>
      <c r="AC15" s="626"/>
      <c r="AD15" s="627">
        <v>5417</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85430</v>
      </c>
      <c r="BH15" s="624"/>
      <c r="BI15" s="624"/>
      <c r="BJ15" s="624"/>
      <c r="BK15" s="624"/>
      <c r="BL15" s="624"/>
      <c r="BM15" s="624"/>
      <c r="BN15" s="625"/>
      <c r="BO15" s="626">
        <v>7.8</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724568</v>
      </c>
      <c r="CS15" s="624"/>
      <c r="CT15" s="624"/>
      <c r="CU15" s="624"/>
      <c r="CV15" s="624"/>
      <c r="CW15" s="624"/>
      <c r="CX15" s="624"/>
      <c r="CY15" s="625"/>
      <c r="CZ15" s="626">
        <v>7.1</v>
      </c>
      <c r="DA15" s="626"/>
      <c r="DB15" s="626"/>
      <c r="DC15" s="626"/>
      <c r="DD15" s="632">
        <v>57855</v>
      </c>
      <c r="DE15" s="624"/>
      <c r="DF15" s="624"/>
      <c r="DG15" s="624"/>
      <c r="DH15" s="624"/>
      <c r="DI15" s="624"/>
      <c r="DJ15" s="624"/>
      <c r="DK15" s="624"/>
      <c r="DL15" s="624"/>
      <c r="DM15" s="624"/>
      <c r="DN15" s="624"/>
      <c r="DO15" s="624"/>
      <c r="DP15" s="625"/>
      <c r="DQ15" s="632">
        <v>551334</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16608</v>
      </c>
      <c r="S16" s="624"/>
      <c r="T16" s="624"/>
      <c r="U16" s="624"/>
      <c r="V16" s="624"/>
      <c r="W16" s="624"/>
      <c r="X16" s="624"/>
      <c r="Y16" s="625"/>
      <c r="Z16" s="626">
        <v>0.2</v>
      </c>
      <c r="AA16" s="626"/>
      <c r="AB16" s="626"/>
      <c r="AC16" s="626"/>
      <c r="AD16" s="627">
        <v>16608</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140924</v>
      </c>
      <c r="CS16" s="624"/>
      <c r="CT16" s="624"/>
      <c r="CU16" s="624"/>
      <c r="CV16" s="624"/>
      <c r="CW16" s="624"/>
      <c r="CX16" s="624"/>
      <c r="CY16" s="625"/>
      <c r="CZ16" s="626">
        <v>1.4</v>
      </c>
      <c r="DA16" s="626"/>
      <c r="DB16" s="626"/>
      <c r="DC16" s="626"/>
      <c r="DD16" s="632" t="s">
        <v>122</v>
      </c>
      <c r="DE16" s="624"/>
      <c r="DF16" s="624"/>
      <c r="DG16" s="624"/>
      <c r="DH16" s="624"/>
      <c r="DI16" s="624"/>
      <c r="DJ16" s="624"/>
      <c r="DK16" s="624"/>
      <c r="DL16" s="624"/>
      <c r="DM16" s="624"/>
      <c r="DN16" s="624"/>
      <c r="DO16" s="624"/>
      <c r="DP16" s="625"/>
      <c r="DQ16" s="632">
        <v>561</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41025</v>
      </c>
      <c r="S17" s="624"/>
      <c r="T17" s="624"/>
      <c r="U17" s="624"/>
      <c r="V17" s="624"/>
      <c r="W17" s="624"/>
      <c r="X17" s="624"/>
      <c r="Y17" s="625"/>
      <c r="Z17" s="626">
        <v>0.4</v>
      </c>
      <c r="AA17" s="626"/>
      <c r="AB17" s="626"/>
      <c r="AC17" s="626"/>
      <c r="AD17" s="627">
        <v>41025</v>
      </c>
      <c r="AE17" s="627"/>
      <c r="AF17" s="627"/>
      <c r="AG17" s="627"/>
      <c r="AH17" s="627"/>
      <c r="AI17" s="627"/>
      <c r="AJ17" s="627"/>
      <c r="AK17" s="627"/>
      <c r="AL17" s="628">
        <v>0.7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1701263</v>
      </c>
      <c r="CS17" s="624"/>
      <c r="CT17" s="624"/>
      <c r="CU17" s="624"/>
      <c r="CV17" s="624"/>
      <c r="CW17" s="624"/>
      <c r="CX17" s="624"/>
      <c r="CY17" s="625"/>
      <c r="CZ17" s="626">
        <v>16.7</v>
      </c>
      <c r="DA17" s="626"/>
      <c r="DB17" s="626"/>
      <c r="DC17" s="626"/>
      <c r="DD17" s="632" t="s">
        <v>122</v>
      </c>
      <c r="DE17" s="624"/>
      <c r="DF17" s="624"/>
      <c r="DG17" s="624"/>
      <c r="DH17" s="624"/>
      <c r="DI17" s="624"/>
      <c r="DJ17" s="624"/>
      <c r="DK17" s="624"/>
      <c r="DL17" s="624"/>
      <c r="DM17" s="624"/>
      <c r="DN17" s="624"/>
      <c r="DO17" s="624"/>
      <c r="DP17" s="625"/>
      <c r="DQ17" s="632">
        <v>1656132</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3489</v>
      </c>
      <c r="S18" s="624"/>
      <c r="T18" s="624"/>
      <c r="U18" s="624"/>
      <c r="V18" s="624"/>
      <c r="W18" s="624"/>
      <c r="X18" s="624"/>
      <c r="Y18" s="625"/>
      <c r="Z18" s="626">
        <v>0</v>
      </c>
      <c r="AA18" s="626"/>
      <c r="AB18" s="626"/>
      <c r="AC18" s="626"/>
      <c r="AD18" s="627">
        <v>3489</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36872</v>
      </c>
      <c r="S19" s="624"/>
      <c r="T19" s="624"/>
      <c r="U19" s="624"/>
      <c r="V19" s="624"/>
      <c r="W19" s="624"/>
      <c r="X19" s="624"/>
      <c r="Y19" s="625"/>
      <c r="Z19" s="626">
        <v>0.4</v>
      </c>
      <c r="AA19" s="626"/>
      <c r="AB19" s="626"/>
      <c r="AC19" s="626"/>
      <c r="AD19" s="627">
        <v>36872</v>
      </c>
      <c r="AE19" s="627"/>
      <c r="AF19" s="627"/>
      <c r="AG19" s="627"/>
      <c r="AH19" s="627"/>
      <c r="AI19" s="627"/>
      <c r="AJ19" s="627"/>
      <c r="AK19" s="627"/>
      <c r="AL19" s="628">
        <v>0.6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6867</v>
      </c>
      <c r="BH19" s="624"/>
      <c r="BI19" s="624"/>
      <c r="BJ19" s="624"/>
      <c r="BK19" s="624"/>
      <c r="BL19" s="624"/>
      <c r="BM19" s="624"/>
      <c r="BN19" s="625"/>
      <c r="BO19" s="626">
        <v>0.6</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664</v>
      </c>
      <c r="S20" s="624"/>
      <c r="T20" s="624"/>
      <c r="U20" s="624"/>
      <c r="V20" s="624"/>
      <c r="W20" s="624"/>
      <c r="X20" s="624"/>
      <c r="Y20" s="625"/>
      <c r="Z20" s="626">
        <v>0</v>
      </c>
      <c r="AA20" s="626"/>
      <c r="AB20" s="626"/>
      <c r="AC20" s="626"/>
      <c r="AD20" s="627">
        <v>664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6867</v>
      </c>
      <c r="BH20" s="624"/>
      <c r="BI20" s="624"/>
      <c r="BJ20" s="624"/>
      <c r="BK20" s="624"/>
      <c r="BL20" s="624"/>
      <c r="BM20" s="624"/>
      <c r="BN20" s="625"/>
      <c r="BO20" s="626">
        <v>0.6</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10166980</v>
      </c>
      <c r="CS20" s="624"/>
      <c r="CT20" s="624"/>
      <c r="CU20" s="624"/>
      <c r="CV20" s="624"/>
      <c r="CW20" s="624"/>
      <c r="CX20" s="624"/>
      <c r="CY20" s="625"/>
      <c r="CZ20" s="626">
        <v>100</v>
      </c>
      <c r="DA20" s="626"/>
      <c r="DB20" s="626"/>
      <c r="DC20" s="626"/>
      <c r="DD20" s="632">
        <v>905497</v>
      </c>
      <c r="DE20" s="624"/>
      <c r="DF20" s="624"/>
      <c r="DG20" s="624"/>
      <c r="DH20" s="624"/>
      <c r="DI20" s="624"/>
      <c r="DJ20" s="624"/>
      <c r="DK20" s="624"/>
      <c r="DL20" s="624"/>
      <c r="DM20" s="624"/>
      <c r="DN20" s="624"/>
      <c r="DO20" s="624"/>
      <c r="DP20" s="625"/>
      <c r="DQ20" s="632">
        <v>6520573</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4791327</v>
      </c>
      <c r="S21" s="624"/>
      <c r="T21" s="624"/>
      <c r="U21" s="624"/>
      <c r="V21" s="624"/>
      <c r="W21" s="624"/>
      <c r="X21" s="624"/>
      <c r="Y21" s="625"/>
      <c r="Z21" s="626">
        <v>45.9</v>
      </c>
      <c r="AA21" s="626"/>
      <c r="AB21" s="626"/>
      <c r="AC21" s="626"/>
      <c r="AD21" s="627">
        <v>4077841</v>
      </c>
      <c r="AE21" s="627"/>
      <c r="AF21" s="627"/>
      <c r="AG21" s="627"/>
      <c r="AH21" s="627"/>
      <c r="AI21" s="627"/>
      <c r="AJ21" s="627"/>
      <c r="AK21" s="627"/>
      <c r="AL21" s="628">
        <v>71.5</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6867</v>
      </c>
      <c r="BH21" s="624"/>
      <c r="BI21" s="624"/>
      <c r="BJ21" s="624"/>
      <c r="BK21" s="624"/>
      <c r="BL21" s="624"/>
      <c r="BM21" s="624"/>
      <c r="BN21" s="625"/>
      <c r="BO21" s="626">
        <v>0.6</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4077841</v>
      </c>
      <c r="S22" s="624"/>
      <c r="T22" s="624"/>
      <c r="U22" s="624"/>
      <c r="V22" s="624"/>
      <c r="W22" s="624"/>
      <c r="X22" s="624"/>
      <c r="Y22" s="625"/>
      <c r="Z22" s="626">
        <v>39</v>
      </c>
      <c r="AA22" s="626"/>
      <c r="AB22" s="626"/>
      <c r="AC22" s="626"/>
      <c r="AD22" s="627">
        <v>4077841</v>
      </c>
      <c r="AE22" s="627"/>
      <c r="AF22" s="627"/>
      <c r="AG22" s="627"/>
      <c r="AH22" s="627"/>
      <c r="AI22" s="627"/>
      <c r="AJ22" s="627"/>
      <c r="AK22" s="627"/>
      <c r="AL22" s="628">
        <v>71.5</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713486</v>
      </c>
      <c r="S23" s="624"/>
      <c r="T23" s="624"/>
      <c r="U23" s="624"/>
      <c r="V23" s="624"/>
      <c r="W23" s="624"/>
      <c r="X23" s="624"/>
      <c r="Y23" s="625"/>
      <c r="Z23" s="626">
        <v>6.8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5024981</v>
      </c>
      <c r="CS24" s="613"/>
      <c r="CT24" s="613"/>
      <c r="CU24" s="613"/>
      <c r="CV24" s="613"/>
      <c r="CW24" s="613"/>
      <c r="CX24" s="613"/>
      <c r="CY24" s="614"/>
      <c r="CZ24" s="617">
        <v>49.4</v>
      </c>
      <c r="DA24" s="618"/>
      <c r="DB24" s="618"/>
      <c r="DC24" s="634"/>
      <c r="DD24" s="657">
        <v>3829981</v>
      </c>
      <c r="DE24" s="613"/>
      <c r="DF24" s="613"/>
      <c r="DG24" s="613"/>
      <c r="DH24" s="613"/>
      <c r="DI24" s="613"/>
      <c r="DJ24" s="613"/>
      <c r="DK24" s="614"/>
      <c r="DL24" s="657">
        <v>3657546</v>
      </c>
      <c r="DM24" s="613"/>
      <c r="DN24" s="613"/>
      <c r="DO24" s="613"/>
      <c r="DP24" s="613"/>
      <c r="DQ24" s="613"/>
      <c r="DR24" s="613"/>
      <c r="DS24" s="613"/>
      <c r="DT24" s="613"/>
      <c r="DU24" s="613"/>
      <c r="DV24" s="614"/>
      <c r="DW24" s="617">
        <v>64.099999999999994</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6403596</v>
      </c>
      <c r="S25" s="624"/>
      <c r="T25" s="624"/>
      <c r="U25" s="624"/>
      <c r="V25" s="624"/>
      <c r="W25" s="624"/>
      <c r="X25" s="624"/>
      <c r="Y25" s="625"/>
      <c r="Z25" s="626">
        <v>61.3</v>
      </c>
      <c r="AA25" s="626"/>
      <c r="AB25" s="626"/>
      <c r="AC25" s="626"/>
      <c r="AD25" s="627">
        <v>5690110</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1982976</v>
      </c>
      <c r="CS25" s="653"/>
      <c r="CT25" s="653"/>
      <c r="CU25" s="653"/>
      <c r="CV25" s="653"/>
      <c r="CW25" s="653"/>
      <c r="CX25" s="653"/>
      <c r="CY25" s="654"/>
      <c r="CZ25" s="628">
        <v>19.5</v>
      </c>
      <c r="DA25" s="655"/>
      <c r="DB25" s="655"/>
      <c r="DC25" s="658"/>
      <c r="DD25" s="632">
        <v>1842249</v>
      </c>
      <c r="DE25" s="653"/>
      <c r="DF25" s="653"/>
      <c r="DG25" s="653"/>
      <c r="DH25" s="653"/>
      <c r="DI25" s="653"/>
      <c r="DJ25" s="653"/>
      <c r="DK25" s="654"/>
      <c r="DL25" s="632">
        <v>1669814</v>
      </c>
      <c r="DM25" s="653"/>
      <c r="DN25" s="653"/>
      <c r="DO25" s="653"/>
      <c r="DP25" s="653"/>
      <c r="DQ25" s="653"/>
      <c r="DR25" s="653"/>
      <c r="DS25" s="653"/>
      <c r="DT25" s="653"/>
      <c r="DU25" s="653"/>
      <c r="DV25" s="654"/>
      <c r="DW25" s="628">
        <v>29.3</v>
      </c>
      <c r="DX25" s="655"/>
      <c r="DY25" s="655"/>
      <c r="DZ25" s="655"/>
      <c r="EA25" s="655"/>
      <c r="EB25" s="655"/>
      <c r="EC25" s="656"/>
    </row>
    <row r="26" spans="2:133" ht="11.25" customHeight="1" x14ac:dyDescent="0.15">
      <c r="B26" s="620" t="s">
        <v>283</v>
      </c>
      <c r="C26" s="621"/>
      <c r="D26" s="621"/>
      <c r="E26" s="621"/>
      <c r="F26" s="621"/>
      <c r="G26" s="621"/>
      <c r="H26" s="621"/>
      <c r="I26" s="621"/>
      <c r="J26" s="621"/>
      <c r="K26" s="621"/>
      <c r="L26" s="621"/>
      <c r="M26" s="621"/>
      <c r="N26" s="621"/>
      <c r="O26" s="621"/>
      <c r="P26" s="621"/>
      <c r="Q26" s="622"/>
      <c r="R26" s="623">
        <v>727</v>
      </c>
      <c r="S26" s="624"/>
      <c r="T26" s="624"/>
      <c r="U26" s="624"/>
      <c r="V26" s="624"/>
      <c r="W26" s="624"/>
      <c r="X26" s="624"/>
      <c r="Y26" s="625"/>
      <c r="Z26" s="626">
        <v>0</v>
      </c>
      <c r="AA26" s="626"/>
      <c r="AB26" s="626"/>
      <c r="AC26" s="626"/>
      <c r="AD26" s="627">
        <v>727</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1218958</v>
      </c>
      <c r="CS26" s="624"/>
      <c r="CT26" s="624"/>
      <c r="CU26" s="624"/>
      <c r="CV26" s="624"/>
      <c r="CW26" s="624"/>
      <c r="CX26" s="624"/>
      <c r="CY26" s="625"/>
      <c r="CZ26" s="628">
        <v>12</v>
      </c>
      <c r="DA26" s="655"/>
      <c r="DB26" s="655"/>
      <c r="DC26" s="658"/>
      <c r="DD26" s="632">
        <v>1171498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286</v>
      </c>
      <c r="C27" s="621"/>
      <c r="D27" s="621"/>
      <c r="E27" s="621"/>
      <c r="F27" s="621"/>
      <c r="G27" s="621"/>
      <c r="H27" s="621"/>
      <c r="I27" s="621"/>
      <c r="J27" s="621"/>
      <c r="K27" s="621"/>
      <c r="L27" s="621"/>
      <c r="M27" s="621"/>
      <c r="N27" s="621"/>
      <c r="O27" s="621"/>
      <c r="P27" s="621"/>
      <c r="Q27" s="622"/>
      <c r="R27" s="623">
        <v>32044</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1101396</v>
      </c>
      <c r="BH27" s="624"/>
      <c r="BI27" s="624"/>
      <c r="BJ27" s="624"/>
      <c r="BK27" s="624"/>
      <c r="BL27" s="624"/>
      <c r="BM27" s="624"/>
      <c r="BN27" s="625"/>
      <c r="BO27" s="626">
        <v>100</v>
      </c>
      <c r="BP27" s="626"/>
      <c r="BQ27" s="626"/>
      <c r="BR27" s="626"/>
      <c r="BS27" s="627">
        <v>9302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1340742</v>
      </c>
      <c r="CS27" s="653"/>
      <c r="CT27" s="653"/>
      <c r="CU27" s="653"/>
      <c r="CV27" s="653"/>
      <c r="CW27" s="653"/>
      <c r="CX27" s="653"/>
      <c r="CY27" s="654"/>
      <c r="CZ27" s="628">
        <v>13.2</v>
      </c>
      <c r="DA27" s="655"/>
      <c r="DB27" s="655"/>
      <c r="DC27" s="658"/>
      <c r="DD27" s="632">
        <v>331600</v>
      </c>
      <c r="DE27" s="653"/>
      <c r="DF27" s="653"/>
      <c r="DG27" s="653"/>
      <c r="DH27" s="653"/>
      <c r="DI27" s="653"/>
      <c r="DJ27" s="653"/>
      <c r="DK27" s="654"/>
      <c r="DL27" s="632">
        <v>331600</v>
      </c>
      <c r="DM27" s="653"/>
      <c r="DN27" s="653"/>
      <c r="DO27" s="653"/>
      <c r="DP27" s="653"/>
      <c r="DQ27" s="653"/>
      <c r="DR27" s="653"/>
      <c r="DS27" s="653"/>
      <c r="DT27" s="653"/>
      <c r="DU27" s="653"/>
      <c r="DV27" s="654"/>
      <c r="DW27" s="628">
        <v>5.8</v>
      </c>
      <c r="DX27" s="655"/>
      <c r="DY27" s="655"/>
      <c r="DZ27" s="655"/>
      <c r="EA27" s="655"/>
      <c r="EB27" s="655"/>
      <c r="EC27" s="656"/>
    </row>
    <row r="28" spans="2:133" ht="11.25" customHeight="1" x14ac:dyDescent="0.15">
      <c r="B28" s="620" t="s">
        <v>289</v>
      </c>
      <c r="C28" s="621"/>
      <c r="D28" s="621"/>
      <c r="E28" s="621"/>
      <c r="F28" s="621"/>
      <c r="G28" s="621"/>
      <c r="H28" s="621"/>
      <c r="I28" s="621"/>
      <c r="J28" s="621"/>
      <c r="K28" s="621"/>
      <c r="L28" s="621"/>
      <c r="M28" s="621"/>
      <c r="N28" s="621"/>
      <c r="O28" s="621"/>
      <c r="P28" s="621"/>
      <c r="Q28" s="622"/>
      <c r="R28" s="623">
        <v>113697</v>
      </c>
      <c r="S28" s="624"/>
      <c r="T28" s="624"/>
      <c r="U28" s="624"/>
      <c r="V28" s="624"/>
      <c r="W28" s="624"/>
      <c r="X28" s="624"/>
      <c r="Y28" s="625"/>
      <c r="Z28" s="626">
        <v>1.1000000000000001</v>
      </c>
      <c r="AA28" s="626"/>
      <c r="AB28" s="626"/>
      <c r="AC28" s="626"/>
      <c r="AD28" s="627">
        <v>4751</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1701263</v>
      </c>
      <c r="CS28" s="624"/>
      <c r="CT28" s="624"/>
      <c r="CU28" s="624"/>
      <c r="CV28" s="624"/>
      <c r="CW28" s="624"/>
      <c r="CX28" s="624"/>
      <c r="CY28" s="625"/>
      <c r="CZ28" s="628">
        <v>16.7</v>
      </c>
      <c r="DA28" s="655"/>
      <c r="DB28" s="655"/>
      <c r="DC28" s="658"/>
      <c r="DD28" s="632">
        <v>1656132</v>
      </c>
      <c r="DE28" s="624"/>
      <c r="DF28" s="624"/>
      <c r="DG28" s="624"/>
      <c r="DH28" s="624"/>
      <c r="DI28" s="624"/>
      <c r="DJ28" s="624"/>
      <c r="DK28" s="625"/>
      <c r="DL28" s="632">
        <v>1656132</v>
      </c>
      <c r="DM28" s="624"/>
      <c r="DN28" s="624"/>
      <c r="DO28" s="624"/>
      <c r="DP28" s="624"/>
      <c r="DQ28" s="624"/>
      <c r="DR28" s="624"/>
      <c r="DS28" s="624"/>
      <c r="DT28" s="624"/>
      <c r="DU28" s="624"/>
      <c r="DV28" s="625"/>
      <c r="DW28" s="628">
        <v>29</v>
      </c>
      <c r="DX28" s="655"/>
      <c r="DY28" s="655"/>
      <c r="DZ28" s="655"/>
      <c r="EA28" s="655"/>
      <c r="EB28" s="655"/>
      <c r="EC28" s="656"/>
    </row>
    <row r="29" spans="2:133" ht="11.25" customHeight="1" x14ac:dyDescent="0.15">
      <c r="B29" s="620" t="s">
        <v>291</v>
      </c>
      <c r="C29" s="621"/>
      <c r="D29" s="621"/>
      <c r="E29" s="621"/>
      <c r="F29" s="621"/>
      <c r="G29" s="621"/>
      <c r="H29" s="621"/>
      <c r="I29" s="621"/>
      <c r="J29" s="621"/>
      <c r="K29" s="621"/>
      <c r="L29" s="621"/>
      <c r="M29" s="621"/>
      <c r="N29" s="621"/>
      <c r="O29" s="621"/>
      <c r="P29" s="621"/>
      <c r="Q29" s="622"/>
      <c r="R29" s="623">
        <v>7495</v>
      </c>
      <c r="S29" s="624"/>
      <c r="T29" s="624"/>
      <c r="U29" s="624"/>
      <c r="V29" s="624"/>
      <c r="W29" s="624"/>
      <c r="X29" s="624"/>
      <c r="Y29" s="625"/>
      <c r="Z29" s="626">
        <v>0.1</v>
      </c>
      <c r="AA29" s="626"/>
      <c r="AB29" s="626"/>
      <c r="AC29" s="626"/>
      <c r="AD29" s="627">
        <v>2</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1701246</v>
      </c>
      <c r="CS29" s="653"/>
      <c r="CT29" s="653"/>
      <c r="CU29" s="653"/>
      <c r="CV29" s="653"/>
      <c r="CW29" s="653"/>
      <c r="CX29" s="653"/>
      <c r="CY29" s="654"/>
      <c r="CZ29" s="628">
        <v>16.7</v>
      </c>
      <c r="DA29" s="655"/>
      <c r="DB29" s="655"/>
      <c r="DC29" s="658"/>
      <c r="DD29" s="632">
        <v>1656115</v>
      </c>
      <c r="DE29" s="653"/>
      <c r="DF29" s="653"/>
      <c r="DG29" s="653"/>
      <c r="DH29" s="653"/>
      <c r="DI29" s="653"/>
      <c r="DJ29" s="653"/>
      <c r="DK29" s="654"/>
      <c r="DL29" s="632">
        <v>1656115</v>
      </c>
      <c r="DM29" s="653"/>
      <c r="DN29" s="653"/>
      <c r="DO29" s="653"/>
      <c r="DP29" s="653"/>
      <c r="DQ29" s="653"/>
      <c r="DR29" s="653"/>
      <c r="DS29" s="653"/>
      <c r="DT29" s="653"/>
      <c r="DU29" s="653"/>
      <c r="DV29" s="654"/>
      <c r="DW29" s="628">
        <v>29</v>
      </c>
      <c r="DX29" s="655"/>
      <c r="DY29" s="655"/>
      <c r="DZ29" s="655"/>
      <c r="EA29" s="655"/>
      <c r="EB29" s="655"/>
      <c r="EC29" s="656"/>
    </row>
    <row r="30" spans="2:133" ht="11.25" customHeight="1" x14ac:dyDescent="0.15">
      <c r="B30" s="620" t="s">
        <v>293</v>
      </c>
      <c r="C30" s="621"/>
      <c r="D30" s="621"/>
      <c r="E30" s="621"/>
      <c r="F30" s="621"/>
      <c r="G30" s="621"/>
      <c r="H30" s="621"/>
      <c r="I30" s="621"/>
      <c r="J30" s="621"/>
      <c r="K30" s="621"/>
      <c r="L30" s="621"/>
      <c r="M30" s="621"/>
      <c r="N30" s="621"/>
      <c r="O30" s="621"/>
      <c r="P30" s="621"/>
      <c r="Q30" s="622"/>
      <c r="R30" s="623">
        <v>1422100</v>
      </c>
      <c r="S30" s="624"/>
      <c r="T30" s="624"/>
      <c r="U30" s="624"/>
      <c r="V30" s="624"/>
      <c r="W30" s="624"/>
      <c r="X30" s="624"/>
      <c r="Y30" s="625"/>
      <c r="Z30" s="626">
        <v>13.6</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1652592</v>
      </c>
      <c r="CS30" s="624"/>
      <c r="CT30" s="624"/>
      <c r="CU30" s="624"/>
      <c r="CV30" s="624"/>
      <c r="CW30" s="624"/>
      <c r="CX30" s="624"/>
      <c r="CY30" s="625"/>
      <c r="CZ30" s="628">
        <v>16.3</v>
      </c>
      <c r="DA30" s="655"/>
      <c r="DB30" s="655"/>
      <c r="DC30" s="658"/>
      <c r="DD30" s="632">
        <v>1607461</v>
      </c>
      <c r="DE30" s="624"/>
      <c r="DF30" s="624"/>
      <c r="DG30" s="624"/>
      <c r="DH30" s="624"/>
      <c r="DI30" s="624"/>
      <c r="DJ30" s="624"/>
      <c r="DK30" s="625"/>
      <c r="DL30" s="632">
        <v>1607461</v>
      </c>
      <c r="DM30" s="624"/>
      <c r="DN30" s="624"/>
      <c r="DO30" s="624"/>
      <c r="DP30" s="624"/>
      <c r="DQ30" s="624"/>
      <c r="DR30" s="624"/>
      <c r="DS30" s="624"/>
      <c r="DT30" s="624"/>
      <c r="DU30" s="624"/>
      <c r="DV30" s="625"/>
      <c r="DW30" s="628">
        <v>28.2</v>
      </c>
      <c r="DX30" s="655"/>
      <c r="DY30" s="655"/>
      <c r="DZ30" s="655"/>
      <c r="EA30" s="655"/>
      <c r="EB30" s="655"/>
      <c r="EC30" s="656"/>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98.5</v>
      </c>
      <c r="BH31" s="667"/>
      <c r="BI31" s="667"/>
      <c r="BJ31" s="667"/>
      <c r="BK31" s="667"/>
      <c r="BL31" s="667"/>
      <c r="BM31" s="618">
        <v>95.5</v>
      </c>
      <c r="BN31" s="667"/>
      <c r="BO31" s="667"/>
      <c r="BP31" s="667"/>
      <c r="BQ31" s="668"/>
      <c r="BR31" s="670">
        <v>98.4</v>
      </c>
      <c r="BS31" s="667"/>
      <c r="BT31" s="667"/>
      <c r="BU31" s="667"/>
      <c r="BV31" s="667"/>
      <c r="BW31" s="667"/>
      <c r="BX31" s="618">
        <v>95.6</v>
      </c>
      <c r="BY31" s="667"/>
      <c r="BZ31" s="667"/>
      <c r="CA31" s="667"/>
      <c r="CB31" s="668"/>
      <c r="CD31" s="663"/>
      <c r="CE31" s="664"/>
      <c r="CF31" s="620" t="s">
        <v>300</v>
      </c>
      <c r="CG31" s="621"/>
      <c r="CH31" s="621"/>
      <c r="CI31" s="621"/>
      <c r="CJ31" s="621"/>
      <c r="CK31" s="621"/>
      <c r="CL31" s="621"/>
      <c r="CM31" s="621"/>
      <c r="CN31" s="621"/>
      <c r="CO31" s="621"/>
      <c r="CP31" s="621"/>
      <c r="CQ31" s="622"/>
      <c r="CR31" s="623">
        <v>48654</v>
      </c>
      <c r="CS31" s="653"/>
      <c r="CT31" s="653"/>
      <c r="CU31" s="653"/>
      <c r="CV31" s="653"/>
      <c r="CW31" s="653"/>
      <c r="CX31" s="653"/>
      <c r="CY31" s="654"/>
      <c r="CZ31" s="628">
        <v>0.5</v>
      </c>
      <c r="DA31" s="655"/>
      <c r="DB31" s="655"/>
      <c r="DC31" s="658"/>
      <c r="DD31" s="632">
        <v>48654</v>
      </c>
      <c r="DE31" s="653"/>
      <c r="DF31" s="653"/>
      <c r="DG31" s="653"/>
      <c r="DH31" s="653"/>
      <c r="DI31" s="653"/>
      <c r="DJ31" s="653"/>
      <c r="DK31" s="654"/>
      <c r="DL31" s="632">
        <v>48654</v>
      </c>
      <c r="DM31" s="653"/>
      <c r="DN31" s="653"/>
      <c r="DO31" s="653"/>
      <c r="DP31" s="653"/>
      <c r="DQ31" s="653"/>
      <c r="DR31" s="653"/>
      <c r="DS31" s="653"/>
      <c r="DT31" s="653"/>
      <c r="DU31" s="653"/>
      <c r="DV31" s="654"/>
      <c r="DW31" s="628">
        <v>0.9</v>
      </c>
      <c r="DX31" s="655"/>
      <c r="DY31" s="655"/>
      <c r="DZ31" s="655"/>
      <c r="EA31" s="655"/>
      <c r="EB31" s="655"/>
      <c r="EC31" s="656"/>
    </row>
    <row r="32" spans="2:133" ht="11.25" customHeight="1" x14ac:dyDescent="0.15">
      <c r="B32" s="620" t="s">
        <v>301</v>
      </c>
      <c r="C32" s="621"/>
      <c r="D32" s="621"/>
      <c r="E32" s="621"/>
      <c r="F32" s="621"/>
      <c r="G32" s="621"/>
      <c r="H32" s="621"/>
      <c r="I32" s="621"/>
      <c r="J32" s="621"/>
      <c r="K32" s="621"/>
      <c r="L32" s="621"/>
      <c r="M32" s="621"/>
      <c r="N32" s="621"/>
      <c r="O32" s="621"/>
      <c r="P32" s="621"/>
      <c r="Q32" s="622"/>
      <c r="R32" s="623">
        <v>670475</v>
      </c>
      <c r="S32" s="624"/>
      <c r="T32" s="624"/>
      <c r="U32" s="624"/>
      <c r="V32" s="624"/>
      <c r="W32" s="624"/>
      <c r="X32" s="624"/>
      <c r="Y32" s="625"/>
      <c r="Z32" s="626">
        <v>6.4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98.9</v>
      </c>
      <c r="BH32" s="653"/>
      <c r="BI32" s="653"/>
      <c r="BJ32" s="653"/>
      <c r="BK32" s="653"/>
      <c r="BL32" s="653"/>
      <c r="BM32" s="629">
        <v>97.4</v>
      </c>
      <c r="BN32" s="653"/>
      <c r="BO32" s="653"/>
      <c r="BP32" s="653"/>
      <c r="BQ32" s="669"/>
      <c r="BR32" s="680">
        <v>99.3</v>
      </c>
      <c r="BS32" s="653"/>
      <c r="BT32" s="653"/>
      <c r="BU32" s="653"/>
      <c r="BV32" s="653"/>
      <c r="BW32" s="653"/>
      <c r="BX32" s="629">
        <v>97.9</v>
      </c>
      <c r="BY32" s="653"/>
      <c r="BZ32" s="653"/>
      <c r="CA32" s="653"/>
      <c r="CB32" s="669"/>
      <c r="CD32" s="665"/>
      <c r="CE32" s="666"/>
      <c r="CF32" s="620" t="s">
        <v>304</v>
      </c>
      <c r="CG32" s="621"/>
      <c r="CH32" s="621"/>
      <c r="CI32" s="621"/>
      <c r="CJ32" s="621"/>
      <c r="CK32" s="621"/>
      <c r="CL32" s="621"/>
      <c r="CM32" s="621"/>
      <c r="CN32" s="621"/>
      <c r="CO32" s="621"/>
      <c r="CP32" s="621"/>
      <c r="CQ32" s="622"/>
      <c r="CR32" s="623">
        <v>17</v>
      </c>
      <c r="CS32" s="624"/>
      <c r="CT32" s="624"/>
      <c r="CU32" s="624"/>
      <c r="CV32" s="624"/>
      <c r="CW32" s="624"/>
      <c r="CX32" s="624"/>
      <c r="CY32" s="625"/>
      <c r="CZ32" s="628">
        <v>0</v>
      </c>
      <c r="DA32" s="655"/>
      <c r="DB32" s="655"/>
      <c r="DC32" s="658"/>
      <c r="DD32" s="632">
        <v>17</v>
      </c>
      <c r="DE32" s="624"/>
      <c r="DF32" s="624"/>
      <c r="DG32" s="624"/>
      <c r="DH32" s="624"/>
      <c r="DI32" s="624"/>
      <c r="DJ32" s="624"/>
      <c r="DK32" s="625"/>
      <c r="DL32" s="632">
        <v>17</v>
      </c>
      <c r="DM32" s="624"/>
      <c r="DN32" s="624"/>
      <c r="DO32" s="624"/>
      <c r="DP32" s="624"/>
      <c r="DQ32" s="624"/>
      <c r="DR32" s="624"/>
      <c r="DS32" s="624"/>
      <c r="DT32" s="624"/>
      <c r="DU32" s="624"/>
      <c r="DV32" s="625"/>
      <c r="DW32" s="628">
        <v>0</v>
      </c>
      <c r="DX32" s="655"/>
      <c r="DY32" s="655"/>
      <c r="DZ32" s="655"/>
      <c r="EA32" s="655"/>
      <c r="EB32" s="655"/>
      <c r="EC32" s="656"/>
    </row>
    <row r="33" spans="2:133" ht="11.25" customHeight="1" x14ac:dyDescent="0.15">
      <c r="B33" s="620" t="s">
        <v>305</v>
      </c>
      <c r="C33" s="621"/>
      <c r="D33" s="621"/>
      <c r="E33" s="621"/>
      <c r="F33" s="621"/>
      <c r="G33" s="621"/>
      <c r="H33" s="621"/>
      <c r="I33" s="621"/>
      <c r="J33" s="621"/>
      <c r="K33" s="621"/>
      <c r="L33" s="621"/>
      <c r="M33" s="621"/>
      <c r="N33" s="621"/>
      <c r="O33" s="621"/>
      <c r="P33" s="621"/>
      <c r="Q33" s="622"/>
      <c r="R33" s="623">
        <v>16729</v>
      </c>
      <c r="S33" s="624"/>
      <c r="T33" s="624"/>
      <c r="U33" s="624"/>
      <c r="V33" s="624"/>
      <c r="W33" s="624"/>
      <c r="X33" s="624"/>
      <c r="Y33" s="625"/>
      <c r="Z33" s="626">
        <v>0.2</v>
      </c>
      <c r="AA33" s="626"/>
      <c r="AB33" s="626"/>
      <c r="AC33" s="626"/>
      <c r="AD33" s="627">
        <v>70</v>
      </c>
      <c r="AE33" s="627"/>
      <c r="AF33" s="627"/>
      <c r="AG33" s="627"/>
      <c r="AH33" s="627"/>
      <c r="AI33" s="627"/>
      <c r="AJ33" s="627"/>
      <c r="AK33" s="627"/>
      <c r="AL33" s="628">
        <v>0</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98.1</v>
      </c>
      <c r="BH33" s="682"/>
      <c r="BI33" s="682"/>
      <c r="BJ33" s="682"/>
      <c r="BK33" s="682"/>
      <c r="BL33" s="682"/>
      <c r="BM33" s="683">
        <v>93.5</v>
      </c>
      <c r="BN33" s="682"/>
      <c r="BO33" s="682"/>
      <c r="BP33" s="682"/>
      <c r="BQ33" s="684"/>
      <c r="BR33" s="681">
        <v>97.5</v>
      </c>
      <c r="BS33" s="682"/>
      <c r="BT33" s="682"/>
      <c r="BU33" s="682"/>
      <c r="BV33" s="682"/>
      <c r="BW33" s="682"/>
      <c r="BX33" s="683">
        <v>93</v>
      </c>
      <c r="BY33" s="682"/>
      <c r="BZ33" s="682"/>
      <c r="CA33" s="682"/>
      <c r="CB33" s="684"/>
      <c r="CD33" s="620" t="s">
        <v>307</v>
      </c>
      <c r="CE33" s="621"/>
      <c r="CF33" s="621"/>
      <c r="CG33" s="621"/>
      <c r="CH33" s="621"/>
      <c r="CI33" s="621"/>
      <c r="CJ33" s="621"/>
      <c r="CK33" s="621"/>
      <c r="CL33" s="621"/>
      <c r="CM33" s="621"/>
      <c r="CN33" s="621"/>
      <c r="CO33" s="621"/>
      <c r="CP33" s="621"/>
      <c r="CQ33" s="622"/>
      <c r="CR33" s="623">
        <v>4095578</v>
      </c>
      <c r="CS33" s="653"/>
      <c r="CT33" s="653"/>
      <c r="CU33" s="653"/>
      <c r="CV33" s="653"/>
      <c r="CW33" s="653"/>
      <c r="CX33" s="653"/>
      <c r="CY33" s="654"/>
      <c r="CZ33" s="628">
        <v>40.299999999999997</v>
      </c>
      <c r="DA33" s="655"/>
      <c r="DB33" s="655"/>
      <c r="DC33" s="658"/>
      <c r="DD33" s="632">
        <v>2532769</v>
      </c>
      <c r="DE33" s="653"/>
      <c r="DF33" s="653"/>
      <c r="DG33" s="653"/>
      <c r="DH33" s="653"/>
      <c r="DI33" s="653"/>
      <c r="DJ33" s="653"/>
      <c r="DK33" s="654"/>
      <c r="DL33" s="632">
        <v>1450592</v>
      </c>
      <c r="DM33" s="653"/>
      <c r="DN33" s="653"/>
      <c r="DO33" s="653"/>
      <c r="DP33" s="653"/>
      <c r="DQ33" s="653"/>
      <c r="DR33" s="653"/>
      <c r="DS33" s="653"/>
      <c r="DT33" s="653"/>
      <c r="DU33" s="653"/>
      <c r="DV33" s="654"/>
      <c r="DW33" s="628">
        <v>25.4</v>
      </c>
      <c r="DX33" s="655"/>
      <c r="DY33" s="655"/>
      <c r="DZ33" s="655"/>
      <c r="EA33" s="655"/>
      <c r="EB33" s="655"/>
      <c r="EC33" s="656"/>
    </row>
    <row r="34" spans="2:133" ht="11.25" customHeight="1" x14ac:dyDescent="0.15">
      <c r="B34" s="620" t="s">
        <v>308</v>
      </c>
      <c r="C34" s="621"/>
      <c r="D34" s="621"/>
      <c r="E34" s="621"/>
      <c r="F34" s="621"/>
      <c r="G34" s="621"/>
      <c r="H34" s="621"/>
      <c r="I34" s="621"/>
      <c r="J34" s="621"/>
      <c r="K34" s="621"/>
      <c r="L34" s="621"/>
      <c r="M34" s="621"/>
      <c r="N34" s="621"/>
      <c r="O34" s="621"/>
      <c r="P34" s="621"/>
      <c r="Q34" s="622"/>
      <c r="R34" s="623">
        <v>325758</v>
      </c>
      <c r="S34" s="624"/>
      <c r="T34" s="624"/>
      <c r="U34" s="624"/>
      <c r="V34" s="624"/>
      <c r="W34" s="624"/>
      <c r="X34" s="624"/>
      <c r="Y34" s="625"/>
      <c r="Z34" s="626">
        <v>3.1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1468321</v>
      </c>
      <c r="CS34" s="624"/>
      <c r="CT34" s="624"/>
      <c r="CU34" s="624"/>
      <c r="CV34" s="624"/>
      <c r="CW34" s="624"/>
      <c r="CX34" s="624"/>
      <c r="CY34" s="625"/>
      <c r="CZ34" s="628">
        <v>14.4</v>
      </c>
      <c r="DA34" s="655"/>
      <c r="DB34" s="655"/>
      <c r="DC34" s="658"/>
      <c r="DD34" s="632">
        <v>889213</v>
      </c>
      <c r="DE34" s="624"/>
      <c r="DF34" s="624"/>
      <c r="DG34" s="624"/>
      <c r="DH34" s="624"/>
      <c r="DI34" s="624"/>
      <c r="DJ34" s="624"/>
      <c r="DK34" s="625"/>
      <c r="DL34" s="632">
        <v>411569</v>
      </c>
      <c r="DM34" s="624"/>
      <c r="DN34" s="624"/>
      <c r="DO34" s="624"/>
      <c r="DP34" s="624"/>
      <c r="DQ34" s="624"/>
      <c r="DR34" s="624"/>
      <c r="DS34" s="624"/>
      <c r="DT34" s="624"/>
      <c r="DU34" s="624"/>
      <c r="DV34" s="625"/>
      <c r="DW34" s="628">
        <v>7.2</v>
      </c>
      <c r="DX34" s="655"/>
      <c r="DY34" s="655"/>
      <c r="DZ34" s="655"/>
      <c r="EA34" s="655"/>
      <c r="EB34" s="655"/>
      <c r="EC34" s="656"/>
    </row>
    <row r="35" spans="2:133" ht="11.25" customHeight="1" x14ac:dyDescent="0.15">
      <c r="B35" s="620" t="s">
        <v>310</v>
      </c>
      <c r="C35" s="621"/>
      <c r="D35" s="621"/>
      <c r="E35" s="621"/>
      <c r="F35" s="621"/>
      <c r="G35" s="621"/>
      <c r="H35" s="621"/>
      <c r="I35" s="621"/>
      <c r="J35" s="621"/>
      <c r="K35" s="621"/>
      <c r="L35" s="621"/>
      <c r="M35" s="621"/>
      <c r="N35" s="621"/>
      <c r="O35" s="621"/>
      <c r="P35" s="621"/>
      <c r="Q35" s="622"/>
      <c r="R35" s="623">
        <v>378418</v>
      </c>
      <c r="S35" s="624"/>
      <c r="T35" s="624"/>
      <c r="U35" s="624"/>
      <c r="V35" s="624"/>
      <c r="W35" s="624"/>
      <c r="X35" s="624"/>
      <c r="Y35" s="625"/>
      <c r="Z35" s="626">
        <v>3.6</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51766</v>
      </c>
      <c r="CS35" s="653"/>
      <c r="CT35" s="653"/>
      <c r="CU35" s="653"/>
      <c r="CV35" s="653"/>
      <c r="CW35" s="653"/>
      <c r="CX35" s="653"/>
      <c r="CY35" s="654"/>
      <c r="CZ35" s="628">
        <v>0.5</v>
      </c>
      <c r="DA35" s="655"/>
      <c r="DB35" s="655"/>
      <c r="DC35" s="658"/>
      <c r="DD35" s="632">
        <v>41808</v>
      </c>
      <c r="DE35" s="653"/>
      <c r="DF35" s="653"/>
      <c r="DG35" s="653"/>
      <c r="DH35" s="653"/>
      <c r="DI35" s="653"/>
      <c r="DJ35" s="653"/>
      <c r="DK35" s="654"/>
      <c r="DL35" s="632">
        <v>29886</v>
      </c>
      <c r="DM35" s="653"/>
      <c r="DN35" s="653"/>
      <c r="DO35" s="653"/>
      <c r="DP35" s="653"/>
      <c r="DQ35" s="653"/>
      <c r="DR35" s="653"/>
      <c r="DS35" s="653"/>
      <c r="DT35" s="653"/>
      <c r="DU35" s="653"/>
      <c r="DV35" s="654"/>
      <c r="DW35" s="628">
        <v>0.5</v>
      </c>
      <c r="DX35" s="655"/>
      <c r="DY35" s="655"/>
      <c r="DZ35" s="655"/>
      <c r="EA35" s="655"/>
      <c r="EB35" s="655"/>
      <c r="EC35" s="656"/>
    </row>
    <row r="36" spans="2:133" ht="11.25" customHeight="1" x14ac:dyDescent="0.15">
      <c r="B36" s="620" t="s">
        <v>314</v>
      </c>
      <c r="C36" s="621"/>
      <c r="D36" s="621"/>
      <c r="E36" s="621"/>
      <c r="F36" s="621"/>
      <c r="G36" s="621"/>
      <c r="H36" s="621"/>
      <c r="I36" s="621"/>
      <c r="J36" s="621"/>
      <c r="K36" s="621"/>
      <c r="L36" s="621"/>
      <c r="M36" s="621"/>
      <c r="N36" s="621"/>
      <c r="O36" s="621"/>
      <c r="P36" s="621"/>
      <c r="Q36" s="622"/>
      <c r="R36" s="623">
        <v>235633</v>
      </c>
      <c r="S36" s="624"/>
      <c r="T36" s="624"/>
      <c r="U36" s="624"/>
      <c r="V36" s="624"/>
      <c r="W36" s="624"/>
      <c r="X36" s="624"/>
      <c r="Y36" s="625"/>
      <c r="Z36" s="626">
        <v>2.2999999999999998</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1113913</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62903</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1027222</v>
      </c>
      <c r="CS36" s="624"/>
      <c r="CT36" s="624"/>
      <c r="CU36" s="624"/>
      <c r="CV36" s="624"/>
      <c r="CW36" s="624"/>
      <c r="CX36" s="624"/>
      <c r="CY36" s="625"/>
      <c r="CZ36" s="628">
        <v>10.1</v>
      </c>
      <c r="DA36" s="655"/>
      <c r="DB36" s="655"/>
      <c r="DC36" s="658"/>
      <c r="DD36" s="632">
        <v>598286</v>
      </c>
      <c r="DE36" s="624"/>
      <c r="DF36" s="624"/>
      <c r="DG36" s="624"/>
      <c r="DH36" s="624"/>
      <c r="DI36" s="624"/>
      <c r="DJ36" s="624"/>
      <c r="DK36" s="625"/>
      <c r="DL36" s="632">
        <v>271202</v>
      </c>
      <c r="DM36" s="624"/>
      <c r="DN36" s="624"/>
      <c r="DO36" s="624"/>
      <c r="DP36" s="624"/>
      <c r="DQ36" s="624"/>
      <c r="DR36" s="624"/>
      <c r="DS36" s="624"/>
      <c r="DT36" s="624"/>
      <c r="DU36" s="624"/>
      <c r="DV36" s="625"/>
      <c r="DW36" s="628">
        <v>4.8</v>
      </c>
      <c r="DX36" s="655"/>
      <c r="DY36" s="655"/>
      <c r="DZ36" s="655"/>
      <c r="EA36" s="655"/>
      <c r="EB36" s="655"/>
      <c r="EC36" s="656"/>
    </row>
    <row r="37" spans="2:133" ht="11.25" customHeight="1" x14ac:dyDescent="0.15">
      <c r="B37" s="620" t="s">
        <v>318</v>
      </c>
      <c r="C37" s="621"/>
      <c r="D37" s="621"/>
      <c r="E37" s="621"/>
      <c r="F37" s="621"/>
      <c r="G37" s="621"/>
      <c r="H37" s="621"/>
      <c r="I37" s="621"/>
      <c r="J37" s="621"/>
      <c r="K37" s="621"/>
      <c r="L37" s="621"/>
      <c r="M37" s="621"/>
      <c r="N37" s="621"/>
      <c r="O37" s="621"/>
      <c r="P37" s="621"/>
      <c r="Q37" s="622"/>
      <c r="R37" s="623">
        <v>223054</v>
      </c>
      <c r="S37" s="624"/>
      <c r="T37" s="624"/>
      <c r="U37" s="624"/>
      <c r="V37" s="624"/>
      <c r="W37" s="624"/>
      <c r="X37" s="624"/>
      <c r="Y37" s="625"/>
      <c r="Z37" s="626">
        <v>2.1</v>
      </c>
      <c r="AA37" s="626"/>
      <c r="AB37" s="626"/>
      <c r="AC37" s="626"/>
      <c r="AD37" s="627">
        <v>7349</v>
      </c>
      <c r="AE37" s="627"/>
      <c r="AF37" s="627"/>
      <c r="AG37" s="627"/>
      <c r="AH37" s="627"/>
      <c r="AI37" s="627"/>
      <c r="AJ37" s="627"/>
      <c r="AK37" s="627"/>
      <c r="AL37" s="628">
        <v>0.1</v>
      </c>
      <c r="AM37" s="629"/>
      <c r="AN37" s="629"/>
      <c r="AO37" s="630"/>
      <c r="AQ37" s="689" t="s">
        <v>319</v>
      </c>
      <c r="AR37" s="690"/>
      <c r="AS37" s="690"/>
      <c r="AT37" s="690"/>
      <c r="AU37" s="690"/>
      <c r="AV37" s="690"/>
      <c r="AW37" s="690"/>
      <c r="AX37" s="690"/>
      <c r="AY37" s="691"/>
      <c r="AZ37" s="623">
        <v>124970</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25002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246229</v>
      </c>
      <c r="CS37" s="653"/>
      <c r="CT37" s="653"/>
      <c r="CU37" s="653"/>
      <c r="CV37" s="653"/>
      <c r="CW37" s="653"/>
      <c r="CX37" s="653"/>
      <c r="CY37" s="654"/>
      <c r="CZ37" s="628">
        <v>2.4</v>
      </c>
      <c r="DA37" s="655"/>
      <c r="DB37" s="655"/>
      <c r="DC37" s="658"/>
      <c r="DD37" s="632">
        <v>147829</v>
      </c>
      <c r="DE37" s="653"/>
      <c r="DF37" s="653"/>
      <c r="DG37" s="653"/>
      <c r="DH37" s="653"/>
      <c r="DI37" s="653"/>
      <c r="DJ37" s="653"/>
      <c r="DK37" s="654"/>
      <c r="DL37" s="632">
        <v>26045</v>
      </c>
      <c r="DM37" s="653"/>
      <c r="DN37" s="653"/>
      <c r="DO37" s="653"/>
      <c r="DP37" s="653"/>
      <c r="DQ37" s="653"/>
      <c r="DR37" s="653"/>
      <c r="DS37" s="653"/>
      <c r="DT37" s="653"/>
      <c r="DU37" s="653"/>
      <c r="DV37" s="654"/>
      <c r="DW37" s="628">
        <v>0.5</v>
      </c>
      <c r="DX37" s="655"/>
      <c r="DY37" s="655"/>
      <c r="DZ37" s="655"/>
      <c r="EA37" s="655"/>
      <c r="EB37" s="655"/>
      <c r="EC37" s="656"/>
    </row>
    <row r="38" spans="2:133" ht="11.25" customHeight="1" x14ac:dyDescent="0.15">
      <c r="B38" s="620" t="s">
        <v>322</v>
      </c>
      <c r="C38" s="621"/>
      <c r="D38" s="621"/>
      <c r="E38" s="621"/>
      <c r="F38" s="621"/>
      <c r="G38" s="621"/>
      <c r="H38" s="621"/>
      <c r="I38" s="621"/>
      <c r="J38" s="621"/>
      <c r="K38" s="621"/>
      <c r="L38" s="621"/>
      <c r="M38" s="621"/>
      <c r="N38" s="621"/>
      <c r="O38" s="621"/>
      <c r="P38" s="621"/>
      <c r="Q38" s="622"/>
      <c r="R38" s="623">
        <v>613700</v>
      </c>
      <c r="S38" s="624"/>
      <c r="T38" s="624"/>
      <c r="U38" s="624"/>
      <c r="V38" s="624"/>
      <c r="W38" s="624"/>
      <c r="X38" s="624"/>
      <c r="Y38" s="625"/>
      <c r="Z38" s="626">
        <v>5.9</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52048</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2198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1061865</v>
      </c>
      <c r="CS38" s="624"/>
      <c r="CT38" s="624"/>
      <c r="CU38" s="624"/>
      <c r="CV38" s="624"/>
      <c r="CW38" s="624"/>
      <c r="CX38" s="624"/>
      <c r="CY38" s="625"/>
      <c r="CZ38" s="628">
        <v>10.4</v>
      </c>
      <c r="DA38" s="655"/>
      <c r="DB38" s="655"/>
      <c r="DC38" s="658"/>
      <c r="DD38" s="632">
        <v>870925</v>
      </c>
      <c r="DE38" s="624"/>
      <c r="DF38" s="624"/>
      <c r="DG38" s="624"/>
      <c r="DH38" s="624"/>
      <c r="DI38" s="624"/>
      <c r="DJ38" s="624"/>
      <c r="DK38" s="625"/>
      <c r="DL38" s="632">
        <v>707203</v>
      </c>
      <c r="DM38" s="624"/>
      <c r="DN38" s="624"/>
      <c r="DO38" s="624"/>
      <c r="DP38" s="624"/>
      <c r="DQ38" s="624"/>
      <c r="DR38" s="624"/>
      <c r="DS38" s="624"/>
      <c r="DT38" s="624"/>
      <c r="DU38" s="624"/>
      <c r="DV38" s="625"/>
      <c r="DW38" s="628">
        <v>12.4</v>
      </c>
      <c r="DX38" s="655"/>
      <c r="DY38" s="655"/>
      <c r="DZ38" s="655"/>
      <c r="EA38" s="655"/>
      <c r="EB38" s="655"/>
      <c r="EC38" s="656"/>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t="s">
        <v>122</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3056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425672</v>
      </c>
      <c r="CS39" s="653"/>
      <c r="CT39" s="653"/>
      <c r="CU39" s="653"/>
      <c r="CV39" s="653"/>
      <c r="CW39" s="653"/>
      <c r="CX39" s="653"/>
      <c r="CY39" s="654"/>
      <c r="CZ39" s="628">
        <v>4.2</v>
      </c>
      <c r="DA39" s="655"/>
      <c r="DB39" s="655"/>
      <c r="DC39" s="658"/>
      <c r="DD39" s="632">
        <v>101805</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t="s">
        <v>122</v>
      </c>
      <c r="BA40" s="624"/>
      <c r="BB40" s="624"/>
      <c r="BC40" s="624"/>
      <c r="BD40" s="653"/>
      <c r="BE40" s="653"/>
      <c r="BF40" s="669"/>
      <c r="BG40" s="673" t="s">
        <v>332</v>
      </c>
      <c r="BH40" s="674"/>
      <c r="BI40" s="674"/>
      <c r="BJ40" s="674"/>
      <c r="BK40" s="674"/>
      <c r="BL40" s="211"/>
      <c r="BM40" s="621" t="s">
        <v>333</v>
      </c>
      <c r="BN40" s="621"/>
      <c r="BO40" s="621"/>
      <c r="BP40" s="621"/>
      <c r="BQ40" s="621"/>
      <c r="BR40" s="621"/>
      <c r="BS40" s="621"/>
      <c r="BT40" s="621"/>
      <c r="BU40" s="622"/>
      <c r="BV40" s="623">
        <v>99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60732</v>
      </c>
      <c r="CS40" s="624"/>
      <c r="CT40" s="624"/>
      <c r="CU40" s="624"/>
      <c r="CV40" s="624"/>
      <c r="CW40" s="624"/>
      <c r="CX40" s="624"/>
      <c r="CY40" s="625"/>
      <c r="CZ40" s="628">
        <v>0.6</v>
      </c>
      <c r="DA40" s="655"/>
      <c r="DB40" s="655"/>
      <c r="DC40" s="658"/>
      <c r="DD40" s="632">
        <v>30732</v>
      </c>
      <c r="DE40" s="624"/>
      <c r="DF40" s="624"/>
      <c r="DG40" s="624"/>
      <c r="DH40" s="624"/>
      <c r="DI40" s="624"/>
      <c r="DJ40" s="624"/>
      <c r="DK40" s="625"/>
      <c r="DL40" s="632">
        <v>30732</v>
      </c>
      <c r="DM40" s="624"/>
      <c r="DN40" s="624"/>
      <c r="DO40" s="624"/>
      <c r="DP40" s="624"/>
      <c r="DQ40" s="624"/>
      <c r="DR40" s="624"/>
      <c r="DS40" s="624"/>
      <c r="DT40" s="624"/>
      <c r="DU40" s="624"/>
      <c r="DV40" s="625"/>
      <c r="DW40" s="628">
        <v>0.5</v>
      </c>
      <c r="DX40" s="655"/>
      <c r="DY40" s="655"/>
      <c r="DZ40" s="655"/>
      <c r="EA40" s="655"/>
      <c r="EB40" s="655"/>
      <c r="EC40" s="656"/>
    </row>
    <row r="41" spans="2:133" ht="11.25" customHeight="1" x14ac:dyDescent="0.15">
      <c r="B41" s="644" t="s">
        <v>335</v>
      </c>
      <c r="C41" s="645"/>
      <c r="D41" s="645"/>
      <c r="E41" s="645"/>
      <c r="F41" s="645"/>
      <c r="G41" s="645"/>
      <c r="H41" s="645"/>
      <c r="I41" s="645"/>
      <c r="J41" s="645"/>
      <c r="K41" s="645"/>
      <c r="L41" s="645"/>
      <c r="M41" s="645"/>
      <c r="N41" s="645"/>
      <c r="O41" s="645"/>
      <c r="P41" s="645"/>
      <c r="Q41" s="646"/>
      <c r="R41" s="698">
        <v>10443426</v>
      </c>
      <c r="S41" s="699"/>
      <c r="T41" s="699"/>
      <c r="U41" s="699"/>
      <c r="V41" s="699"/>
      <c r="W41" s="699"/>
      <c r="X41" s="699"/>
      <c r="Y41" s="700"/>
      <c r="Z41" s="701">
        <v>100</v>
      </c>
      <c r="AA41" s="701"/>
      <c r="AB41" s="701"/>
      <c r="AC41" s="701"/>
      <c r="AD41" s="702">
        <v>5703009</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214425</v>
      </c>
      <c r="BA41" s="624"/>
      <c r="BB41" s="624"/>
      <c r="BC41" s="624"/>
      <c r="BD41" s="653"/>
      <c r="BE41" s="653"/>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722470</v>
      </c>
      <c r="BA42" s="699"/>
      <c r="BB42" s="699"/>
      <c r="BC42" s="699"/>
      <c r="BD42" s="682"/>
      <c r="BE42" s="682"/>
      <c r="BF42" s="684"/>
      <c r="BG42" s="675"/>
      <c r="BH42" s="676"/>
      <c r="BI42" s="676"/>
      <c r="BJ42" s="676"/>
      <c r="BK42" s="676"/>
      <c r="BL42" s="212"/>
      <c r="BM42" s="645" t="s">
        <v>340</v>
      </c>
      <c r="BN42" s="645"/>
      <c r="BO42" s="645"/>
      <c r="BP42" s="645"/>
      <c r="BQ42" s="645"/>
      <c r="BR42" s="645"/>
      <c r="BS42" s="645"/>
      <c r="BT42" s="645"/>
      <c r="BU42" s="646"/>
      <c r="BV42" s="698">
        <v>473</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1046421</v>
      </c>
      <c r="CS42" s="653"/>
      <c r="CT42" s="653"/>
      <c r="CU42" s="653"/>
      <c r="CV42" s="653"/>
      <c r="CW42" s="653"/>
      <c r="CX42" s="653"/>
      <c r="CY42" s="654"/>
      <c r="CZ42" s="628">
        <v>10.3</v>
      </c>
      <c r="DA42" s="655"/>
      <c r="DB42" s="655"/>
      <c r="DC42" s="658"/>
      <c r="DD42" s="632">
        <v>157823</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t="s">
        <v>122</v>
      </c>
      <c r="CS43" s="653"/>
      <c r="CT43" s="653"/>
      <c r="CU43" s="653"/>
      <c r="CV43" s="653"/>
      <c r="CW43" s="653"/>
      <c r="CX43" s="653"/>
      <c r="CY43" s="654"/>
      <c r="CZ43" s="628" t="s">
        <v>122</v>
      </c>
      <c r="DA43" s="655"/>
      <c r="DB43" s="655"/>
      <c r="DC43" s="658"/>
      <c r="DD43" s="632" t="s">
        <v>122</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905497</v>
      </c>
      <c r="CS44" s="624"/>
      <c r="CT44" s="624"/>
      <c r="CU44" s="624"/>
      <c r="CV44" s="624"/>
      <c r="CW44" s="624"/>
      <c r="CX44" s="624"/>
      <c r="CY44" s="625"/>
      <c r="CZ44" s="628">
        <v>8.9</v>
      </c>
      <c r="DA44" s="629"/>
      <c r="DB44" s="629"/>
      <c r="DC44" s="635"/>
      <c r="DD44" s="632">
        <v>157262</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529728</v>
      </c>
      <c r="CS45" s="653"/>
      <c r="CT45" s="653"/>
      <c r="CU45" s="653"/>
      <c r="CV45" s="653"/>
      <c r="CW45" s="653"/>
      <c r="CX45" s="653"/>
      <c r="CY45" s="654"/>
      <c r="CZ45" s="628">
        <v>5.2</v>
      </c>
      <c r="DA45" s="655"/>
      <c r="DB45" s="655"/>
      <c r="DC45" s="658"/>
      <c r="DD45" s="632">
        <v>79783</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343220</v>
      </c>
      <c r="CS46" s="624"/>
      <c r="CT46" s="624"/>
      <c r="CU46" s="624"/>
      <c r="CV46" s="624"/>
      <c r="CW46" s="624"/>
      <c r="CX46" s="624"/>
      <c r="CY46" s="625"/>
      <c r="CZ46" s="628">
        <v>3.4</v>
      </c>
      <c r="DA46" s="629"/>
      <c r="DB46" s="629"/>
      <c r="DC46" s="635"/>
      <c r="DD46" s="632">
        <v>73641</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140924</v>
      </c>
      <c r="CS47" s="653"/>
      <c r="CT47" s="653"/>
      <c r="CU47" s="653"/>
      <c r="CV47" s="653"/>
      <c r="CW47" s="653"/>
      <c r="CX47" s="653"/>
      <c r="CY47" s="654"/>
      <c r="CZ47" s="628">
        <v>1.4</v>
      </c>
      <c r="DA47" s="655"/>
      <c r="DB47" s="655"/>
      <c r="DC47" s="658"/>
      <c r="DD47" s="632">
        <v>561</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351</v>
      </c>
      <c r="CE49" s="645"/>
      <c r="CF49" s="645"/>
      <c r="CG49" s="645"/>
      <c r="CH49" s="645"/>
      <c r="CI49" s="645"/>
      <c r="CJ49" s="645"/>
      <c r="CK49" s="645"/>
      <c r="CL49" s="645"/>
      <c r="CM49" s="645"/>
      <c r="CN49" s="645"/>
      <c r="CO49" s="645"/>
      <c r="CP49" s="645"/>
      <c r="CQ49" s="646"/>
      <c r="CR49" s="698">
        <v>10166980</v>
      </c>
      <c r="CS49" s="682"/>
      <c r="CT49" s="682"/>
      <c r="CU49" s="682"/>
      <c r="CV49" s="682"/>
      <c r="CW49" s="682"/>
      <c r="CX49" s="682"/>
      <c r="CY49" s="711"/>
      <c r="CZ49" s="703">
        <v>100</v>
      </c>
      <c r="DA49" s="712"/>
      <c r="DB49" s="712"/>
      <c r="DC49" s="713"/>
      <c r="DD49" s="714">
        <v>6520573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PBlH31W26oSvdu7bZot8mpCh2+4GZ8Jv02X8byvBA4ihxW3uK37ed/JVHbTU5sok9S93Qrcl/G8gVyR4n6sJqw==" saltValue="LbzZuOSkLi9SnFpwW2gAI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c r="R7" s="753"/>
      <c r="S7" s="753"/>
      <c r="T7" s="753"/>
      <c r="U7" s="753"/>
      <c r="V7" s="753"/>
      <c r="W7" s="753"/>
      <c r="X7" s="753"/>
      <c r="Y7" s="753"/>
      <c r="Z7" s="753"/>
      <c r="AA7" s="753"/>
      <c r="AB7" s="753"/>
      <c r="AC7" s="753"/>
      <c r="AD7" s="753"/>
      <c r="AE7" s="754"/>
      <c r="AF7" s="755">
        <v>241</v>
      </c>
      <c r="AG7" s="756"/>
      <c r="AH7" s="756"/>
      <c r="AI7" s="756"/>
      <c r="AJ7" s="757"/>
      <c r="AK7" s="758"/>
      <c r="AL7" s="759"/>
      <c r="AM7" s="759"/>
      <c r="AN7" s="759"/>
      <c r="AO7" s="759"/>
      <c r="AP7" s="759"/>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545</v>
      </c>
      <c r="BT7" s="747"/>
      <c r="BU7" s="747"/>
      <c r="BV7" s="747"/>
      <c r="BW7" s="747"/>
      <c r="BX7" s="747"/>
      <c r="BY7" s="747"/>
      <c r="BZ7" s="747"/>
      <c r="CA7" s="747"/>
      <c r="CB7" s="747"/>
      <c r="CC7" s="747"/>
      <c r="CD7" s="747"/>
      <c r="CE7" s="747"/>
      <c r="CF7" s="747"/>
      <c r="CG7" s="762"/>
      <c r="CH7" s="743">
        <v>51</v>
      </c>
      <c r="CI7" s="744"/>
      <c r="CJ7" s="744"/>
      <c r="CK7" s="744"/>
      <c r="CL7" s="745"/>
      <c r="CM7" s="743">
        <v>657</v>
      </c>
      <c r="CN7" s="744"/>
      <c r="CO7" s="744"/>
      <c r="CP7" s="744"/>
      <c r="CQ7" s="745"/>
      <c r="CR7" s="743">
        <v>111</v>
      </c>
      <c r="CS7" s="744"/>
      <c r="CT7" s="744"/>
      <c r="CU7" s="744"/>
      <c r="CV7" s="745"/>
      <c r="CW7" s="743" t="s">
        <v>487</v>
      </c>
      <c r="CX7" s="744"/>
      <c r="CY7" s="744"/>
      <c r="CZ7" s="744"/>
      <c r="DA7" s="745"/>
      <c r="DB7" s="743" t="s">
        <v>487</v>
      </c>
      <c r="DC7" s="744"/>
      <c r="DD7" s="744"/>
      <c r="DE7" s="744"/>
      <c r="DF7" s="745"/>
      <c r="DG7" s="743" t="s">
        <v>487</v>
      </c>
      <c r="DH7" s="744"/>
      <c r="DI7" s="744"/>
      <c r="DJ7" s="744"/>
      <c r="DK7" s="745"/>
      <c r="DL7" s="743" t="s">
        <v>487</v>
      </c>
      <c r="DM7" s="744"/>
      <c r="DN7" s="744"/>
      <c r="DO7" s="744"/>
      <c r="DP7" s="745"/>
      <c r="DQ7" s="743" t="s">
        <v>487</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241</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c r="R28" s="823"/>
      <c r="S28" s="823"/>
      <c r="T28" s="823"/>
      <c r="U28" s="823"/>
      <c r="V28" s="823"/>
      <c r="W28" s="823"/>
      <c r="X28" s="823"/>
      <c r="Y28" s="823"/>
      <c r="Z28" s="823"/>
      <c r="AA28" s="823"/>
      <c r="AB28" s="823"/>
      <c r="AC28" s="823"/>
      <c r="AD28" s="823"/>
      <c r="AE28" s="824"/>
      <c r="AF28" s="825">
        <v>63</v>
      </c>
      <c r="AG28" s="823"/>
      <c r="AH28" s="823"/>
      <c r="AI28" s="823"/>
      <c r="AJ28" s="826"/>
      <c r="AK28" s="827"/>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c r="R29" s="784"/>
      <c r="S29" s="784"/>
      <c r="T29" s="784"/>
      <c r="U29" s="784"/>
      <c r="V29" s="784"/>
      <c r="W29" s="784"/>
      <c r="X29" s="784"/>
      <c r="Y29" s="784"/>
      <c r="Z29" s="784"/>
      <c r="AA29" s="784"/>
      <c r="AB29" s="784"/>
      <c r="AC29" s="784"/>
      <c r="AD29" s="784"/>
      <c r="AE29" s="785"/>
      <c r="AF29" s="786">
        <v>38</v>
      </c>
      <c r="AG29" s="787"/>
      <c r="AH29" s="787"/>
      <c r="AI29" s="787"/>
      <c r="AJ29" s="788"/>
      <c r="AK29" s="834"/>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c r="R30" s="784"/>
      <c r="S30" s="784"/>
      <c r="T30" s="784"/>
      <c r="U30" s="784"/>
      <c r="V30" s="784"/>
      <c r="W30" s="784"/>
      <c r="X30" s="784"/>
      <c r="Y30" s="784"/>
      <c r="Z30" s="784"/>
      <c r="AA30" s="784"/>
      <c r="AB30" s="784"/>
      <c r="AC30" s="784"/>
      <c r="AD30" s="784"/>
      <c r="AE30" s="785"/>
      <c r="AF30" s="786">
        <v>7</v>
      </c>
      <c r="AG30" s="787"/>
      <c r="AH30" s="787"/>
      <c r="AI30" s="787"/>
      <c r="AJ30" s="788"/>
      <c r="AK30" s="834"/>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c r="R31" s="784"/>
      <c r="S31" s="784"/>
      <c r="T31" s="784"/>
      <c r="U31" s="784"/>
      <c r="V31" s="784"/>
      <c r="W31" s="784"/>
      <c r="X31" s="784"/>
      <c r="Y31" s="784"/>
      <c r="Z31" s="784"/>
      <c r="AA31" s="784"/>
      <c r="AB31" s="784"/>
      <c r="AC31" s="784"/>
      <c r="AD31" s="784"/>
      <c r="AE31" s="785"/>
      <c r="AF31" s="786" t="s">
        <v>122</v>
      </c>
      <c r="AG31" s="787"/>
      <c r="AH31" s="787"/>
      <c r="AI31" s="787"/>
      <c r="AJ31" s="788"/>
      <c r="AK31" s="834"/>
      <c r="AL31" s="830"/>
      <c r="AM31" s="830"/>
      <c r="AN31" s="830"/>
      <c r="AO31" s="830"/>
      <c r="AP31" s="830"/>
      <c r="AQ31" s="830"/>
      <c r="AR31" s="830"/>
      <c r="AS31" s="830"/>
      <c r="AT31" s="830"/>
      <c r="AU31" s="830"/>
      <c r="AV31" s="830"/>
      <c r="AW31" s="830"/>
      <c r="AX31" s="830"/>
      <c r="AY31" s="830"/>
      <c r="AZ31" s="831"/>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392</v>
      </c>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v>469</v>
      </c>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v>7</v>
      </c>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t="s">
        <v>395</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583</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546</v>
      </c>
      <c r="C68" s="870"/>
      <c r="D68" s="870"/>
      <c r="E68" s="870"/>
      <c r="F68" s="870"/>
      <c r="G68" s="870"/>
      <c r="H68" s="870"/>
      <c r="I68" s="870"/>
      <c r="J68" s="870"/>
      <c r="K68" s="870"/>
      <c r="L68" s="870"/>
      <c r="M68" s="870"/>
      <c r="N68" s="870"/>
      <c r="O68" s="870"/>
      <c r="P68" s="871"/>
      <c r="Q68" s="872">
        <v>1657</v>
      </c>
      <c r="R68" s="866"/>
      <c r="S68" s="866"/>
      <c r="T68" s="866"/>
      <c r="U68" s="866"/>
      <c r="V68" s="866">
        <v>1657</v>
      </c>
      <c r="W68" s="866"/>
      <c r="X68" s="866"/>
      <c r="Y68" s="866"/>
      <c r="Z68" s="866"/>
      <c r="AA68" s="866" t="s">
        <v>554</v>
      </c>
      <c r="AB68" s="866"/>
      <c r="AC68" s="866"/>
      <c r="AD68" s="866"/>
      <c r="AE68" s="866"/>
      <c r="AF68" s="866" t="s">
        <v>554</v>
      </c>
      <c r="AG68" s="866"/>
      <c r="AH68" s="866"/>
      <c r="AI68" s="866"/>
      <c r="AJ68" s="866"/>
      <c r="AK68" s="866" t="s">
        <v>554</v>
      </c>
      <c r="AL68" s="866"/>
      <c r="AM68" s="866"/>
      <c r="AN68" s="866"/>
      <c r="AO68" s="866"/>
      <c r="AP68" s="866" t="s">
        <v>554</v>
      </c>
      <c r="AQ68" s="866"/>
      <c r="AR68" s="866"/>
      <c r="AS68" s="866"/>
      <c r="AT68" s="866"/>
      <c r="AU68" s="866" t="s">
        <v>554</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547</v>
      </c>
      <c r="C69" s="874"/>
      <c r="D69" s="874"/>
      <c r="E69" s="874"/>
      <c r="F69" s="874"/>
      <c r="G69" s="874"/>
      <c r="H69" s="874"/>
      <c r="I69" s="874"/>
      <c r="J69" s="874"/>
      <c r="K69" s="874"/>
      <c r="L69" s="874"/>
      <c r="M69" s="874"/>
      <c r="N69" s="874"/>
      <c r="O69" s="874"/>
      <c r="P69" s="875"/>
      <c r="Q69" s="876">
        <v>15</v>
      </c>
      <c r="R69" s="830"/>
      <c r="S69" s="830"/>
      <c r="T69" s="830"/>
      <c r="U69" s="830"/>
      <c r="V69" s="830">
        <v>8</v>
      </c>
      <c r="W69" s="830"/>
      <c r="X69" s="830"/>
      <c r="Y69" s="830"/>
      <c r="Z69" s="830"/>
      <c r="AA69" s="830">
        <v>7</v>
      </c>
      <c r="AB69" s="830"/>
      <c r="AC69" s="830"/>
      <c r="AD69" s="830"/>
      <c r="AE69" s="830"/>
      <c r="AF69" s="830">
        <v>7</v>
      </c>
      <c r="AG69" s="830"/>
      <c r="AH69" s="830"/>
      <c r="AI69" s="830"/>
      <c r="AJ69" s="830"/>
      <c r="AK69" s="830" t="s">
        <v>554</v>
      </c>
      <c r="AL69" s="830"/>
      <c r="AM69" s="830"/>
      <c r="AN69" s="830"/>
      <c r="AO69" s="830"/>
      <c r="AP69" s="830" t="s">
        <v>554</v>
      </c>
      <c r="AQ69" s="830"/>
      <c r="AR69" s="830"/>
      <c r="AS69" s="830"/>
      <c r="AT69" s="830"/>
      <c r="AU69" s="830" t="s">
        <v>554</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548</v>
      </c>
      <c r="C70" s="874"/>
      <c r="D70" s="874"/>
      <c r="E70" s="874"/>
      <c r="F70" s="874"/>
      <c r="G70" s="874"/>
      <c r="H70" s="874"/>
      <c r="I70" s="874"/>
      <c r="J70" s="874"/>
      <c r="K70" s="874"/>
      <c r="L70" s="874"/>
      <c r="M70" s="874"/>
      <c r="N70" s="874"/>
      <c r="O70" s="874"/>
      <c r="P70" s="875"/>
      <c r="Q70" s="876">
        <v>54</v>
      </c>
      <c r="R70" s="830"/>
      <c r="S70" s="830"/>
      <c r="T70" s="830"/>
      <c r="U70" s="830"/>
      <c r="V70" s="830">
        <v>54</v>
      </c>
      <c r="W70" s="830"/>
      <c r="X70" s="830"/>
      <c r="Y70" s="830"/>
      <c r="Z70" s="830"/>
      <c r="AA70" s="830" t="s">
        <v>554</v>
      </c>
      <c r="AB70" s="830"/>
      <c r="AC70" s="830"/>
      <c r="AD70" s="830"/>
      <c r="AE70" s="830"/>
      <c r="AF70" s="830" t="s">
        <v>554</v>
      </c>
      <c r="AG70" s="830"/>
      <c r="AH70" s="830"/>
      <c r="AI70" s="830"/>
      <c r="AJ70" s="830"/>
      <c r="AK70" s="830" t="s">
        <v>554</v>
      </c>
      <c r="AL70" s="830"/>
      <c r="AM70" s="830"/>
      <c r="AN70" s="830"/>
      <c r="AO70" s="830"/>
      <c r="AP70" s="830" t="s">
        <v>554</v>
      </c>
      <c r="AQ70" s="830"/>
      <c r="AR70" s="830"/>
      <c r="AS70" s="830"/>
      <c r="AT70" s="830"/>
      <c r="AU70" s="830" t="s">
        <v>554</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549</v>
      </c>
      <c r="C71" s="874"/>
      <c r="D71" s="874"/>
      <c r="E71" s="874"/>
      <c r="F71" s="874"/>
      <c r="G71" s="874"/>
      <c r="H71" s="874"/>
      <c r="I71" s="874"/>
      <c r="J71" s="874"/>
      <c r="K71" s="874"/>
      <c r="L71" s="874"/>
      <c r="M71" s="874"/>
      <c r="N71" s="874"/>
      <c r="O71" s="874"/>
      <c r="P71" s="875"/>
      <c r="Q71" s="876">
        <v>152</v>
      </c>
      <c r="R71" s="830"/>
      <c r="S71" s="830"/>
      <c r="T71" s="830"/>
      <c r="U71" s="830"/>
      <c r="V71" s="830">
        <v>143</v>
      </c>
      <c r="W71" s="830"/>
      <c r="X71" s="830"/>
      <c r="Y71" s="830"/>
      <c r="Z71" s="830"/>
      <c r="AA71" s="830">
        <v>9</v>
      </c>
      <c r="AB71" s="830"/>
      <c r="AC71" s="830"/>
      <c r="AD71" s="830"/>
      <c r="AE71" s="830"/>
      <c r="AF71" s="830">
        <v>9</v>
      </c>
      <c r="AG71" s="830"/>
      <c r="AH71" s="830"/>
      <c r="AI71" s="830"/>
      <c r="AJ71" s="830"/>
      <c r="AK71" s="830" t="s">
        <v>554</v>
      </c>
      <c r="AL71" s="830"/>
      <c r="AM71" s="830"/>
      <c r="AN71" s="830"/>
      <c r="AO71" s="830"/>
      <c r="AP71" s="830" t="s">
        <v>554</v>
      </c>
      <c r="AQ71" s="830"/>
      <c r="AR71" s="830"/>
      <c r="AS71" s="830"/>
      <c r="AT71" s="830"/>
      <c r="AU71" s="830" t="s">
        <v>554</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550</v>
      </c>
      <c r="C72" s="874"/>
      <c r="D72" s="874"/>
      <c r="E72" s="874"/>
      <c r="F72" s="874"/>
      <c r="G72" s="874"/>
      <c r="H72" s="874"/>
      <c r="I72" s="874"/>
      <c r="J72" s="874"/>
      <c r="K72" s="874"/>
      <c r="L72" s="874"/>
      <c r="M72" s="874"/>
      <c r="N72" s="874"/>
      <c r="O72" s="874"/>
      <c r="P72" s="875"/>
      <c r="Q72" s="876">
        <v>152</v>
      </c>
      <c r="R72" s="830"/>
      <c r="S72" s="830"/>
      <c r="T72" s="830"/>
      <c r="U72" s="830"/>
      <c r="V72" s="830">
        <v>143</v>
      </c>
      <c r="W72" s="830"/>
      <c r="X72" s="830"/>
      <c r="Y72" s="830"/>
      <c r="Z72" s="830"/>
      <c r="AA72" s="830">
        <v>9</v>
      </c>
      <c r="AB72" s="830"/>
      <c r="AC72" s="830"/>
      <c r="AD72" s="830"/>
      <c r="AE72" s="830"/>
      <c r="AF72" s="830">
        <v>9</v>
      </c>
      <c r="AG72" s="830"/>
      <c r="AH72" s="830"/>
      <c r="AI72" s="830"/>
      <c r="AJ72" s="830"/>
      <c r="AK72" s="830" t="s">
        <v>554</v>
      </c>
      <c r="AL72" s="830"/>
      <c r="AM72" s="830"/>
      <c r="AN72" s="830"/>
      <c r="AO72" s="830"/>
      <c r="AP72" s="830" t="s">
        <v>554</v>
      </c>
      <c r="AQ72" s="830"/>
      <c r="AR72" s="830"/>
      <c r="AS72" s="830"/>
      <c r="AT72" s="830"/>
      <c r="AU72" s="830" t="s">
        <v>554</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551</v>
      </c>
      <c r="C73" s="874"/>
      <c r="D73" s="874"/>
      <c r="E73" s="874"/>
      <c r="F73" s="874"/>
      <c r="G73" s="874"/>
      <c r="H73" s="874"/>
      <c r="I73" s="874"/>
      <c r="J73" s="874"/>
      <c r="K73" s="874"/>
      <c r="L73" s="874"/>
      <c r="M73" s="874"/>
      <c r="N73" s="874"/>
      <c r="O73" s="874"/>
      <c r="P73" s="875"/>
      <c r="Q73" s="876">
        <v>7</v>
      </c>
      <c r="R73" s="830"/>
      <c r="S73" s="830"/>
      <c r="T73" s="830"/>
      <c r="U73" s="830"/>
      <c r="V73" s="830">
        <v>7</v>
      </c>
      <c r="W73" s="830"/>
      <c r="X73" s="830"/>
      <c r="Y73" s="830"/>
      <c r="Z73" s="830"/>
      <c r="AA73" s="877" t="s">
        <v>487</v>
      </c>
      <c r="AB73" s="877"/>
      <c r="AC73" s="877"/>
      <c r="AD73" s="877"/>
      <c r="AE73" s="877"/>
      <c r="AF73" s="877" t="s">
        <v>487</v>
      </c>
      <c r="AG73" s="877"/>
      <c r="AH73" s="877"/>
      <c r="AI73" s="877"/>
      <c r="AJ73" s="877"/>
      <c r="AK73" s="877" t="s">
        <v>487</v>
      </c>
      <c r="AL73" s="877"/>
      <c r="AM73" s="877"/>
      <c r="AN73" s="877"/>
      <c r="AO73" s="877"/>
      <c r="AP73" s="877" t="s">
        <v>487</v>
      </c>
      <c r="AQ73" s="877"/>
      <c r="AR73" s="877"/>
      <c r="AS73" s="877"/>
      <c r="AT73" s="877"/>
      <c r="AU73" s="877" t="s">
        <v>487</v>
      </c>
      <c r="AV73" s="877"/>
      <c r="AW73" s="877"/>
      <c r="AX73" s="877"/>
      <c r="AY73" s="877"/>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552</v>
      </c>
      <c r="C74" s="874"/>
      <c r="D74" s="874"/>
      <c r="E74" s="874"/>
      <c r="F74" s="874"/>
      <c r="G74" s="874"/>
      <c r="H74" s="874"/>
      <c r="I74" s="874"/>
      <c r="J74" s="874"/>
      <c r="K74" s="874"/>
      <c r="L74" s="874"/>
      <c r="M74" s="874"/>
      <c r="N74" s="874"/>
      <c r="O74" s="874"/>
      <c r="P74" s="875"/>
      <c r="Q74" s="876">
        <v>59</v>
      </c>
      <c r="R74" s="830"/>
      <c r="S74" s="830"/>
      <c r="T74" s="830"/>
      <c r="U74" s="830"/>
      <c r="V74" s="830">
        <v>48</v>
      </c>
      <c r="W74" s="830"/>
      <c r="X74" s="830"/>
      <c r="Y74" s="830"/>
      <c r="Z74" s="830"/>
      <c r="AA74" s="830">
        <v>11</v>
      </c>
      <c r="AB74" s="830"/>
      <c r="AC74" s="830"/>
      <c r="AD74" s="830"/>
      <c r="AE74" s="830"/>
      <c r="AF74" s="830">
        <v>11</v>
      </c>
      <c r="AG74" s="830"/>
      <c r="AH74" s="830"/>
      <c r="AI74" s="830"/>
      <c r="AJ74" s="830"/>
      <c r="AK74" s="830" t="s">
        <v>554</v>
      </c>
      <c r="AL74" s="830"/>
      <c r="AM74" s="830"/>
      <c r="AN74" s="830"/>
      <c r="AO74" s="830"/>
      <c r="AP74" s="830" t="s">
        <v>554</v>
      </c>
      <c r="AQ74" s="830"/>
      <c r="AR74" s="830"/>
      <c r="AS74" s="830"/>
      <c r="AT74" s="830"/>
      <c r="AU74" s="830" t="s">
        <v>554</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553</v>
      </c>
      <c r="C75" s="874"/>
      <c r="D75" s="874"/>
      <c r="E75" s="874"/>
      <c r="F75" s="874"/>
      <c r="G75" s="874"/>
      <c r="H75" s="874"/>
      <c r="I75" s="874"/>
      <c r="J75" s="874"/>
      <c r="K75" s="874"/>
      <c r="L75" s="874"/>
      <c r="M75" s="874"/>
      <c r="N75" s="874"/>
      <c r="O75" s="874"/>
      <c r="P75" s="875"/>
      <c r="Q75" s="878">
        <v>155045</v>
      </c>
      <c r="R75" s="879"/>
      <c r="S75" s="879"/>
      <c r="T75" s="879"/>
      <c r="U75" s="834"/>
      <c r="V75" s="880">
        <v>151878</v>
      </c>
      <c r="W75" s="879"/>
      <c r="X75" s="879"/>
      <c r="Y75" s="879"/>
      <c r="Z75" s="834"/>
      <c r="AA75" s="880">
        <v>3167</v>
      </c>
      <c r="AB75" s="879"/>
      <c r="AC75" s="879"/>
      <c r="AD75" s="879"/>
      <c r="AE75" s="834"/>
      <c r="AF75" s="880">
        <v>3167</v>
      </c>
      <c r="AG75" s="879"/>
      <c r="AH75" s="879"/>
      <c r="AI75" s="879"/>
      <c r="AJ75" s="834"/>
      <c r="AK75" s="880" t="s">
        <v>554</v>
      </c>
      <c r="AL75" s="879"/>
      <c r="AM75" s="879"/>
      <c r="AN75" s="879"/>
      <c r="AO75" s="834"/>
      <c r="AP75" s="880" t="s">
        <v>554</v>
      </c>
      <c r="AQ75" s="879"/>
      <c r="AR75" s="879"/>
      <c r="AS75" s="879"/>
      <c r="AT75" s="834"/>
      <c r="AU75" s="880" t="s">
        <v>554</v>
      </c>
      <c r="AV75" s="879"/>
      <c r="AW75" s="879"/>
      <c r="AX75" s="879"/>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8"/>
      <c r="R76" s="879"/>
      <c r="S76" s="879"/>
      <c r="T76" s="879"/>
      <c r="U76" s="834"/>
      <c r="V76" s="880"/>
      <c r="W76" s="879"/>
      <c r="X76" s="879"/>
      <c r="Y76" s="879"/>
      <c r="Z76" s="834"/>
      <c r="AA76" s="880"/>
      <c r="AB76" s="879"/>
      <c r="AC76" s="879"/>
      <c r="AD76" s="879"/>
      <c r="AE76" s="834"/>
      <c r="AF76" s="880"/>
      <c r="AG76" s="879"/>
      <c r="AH76" s="879"/>
      <c r="AI76" s="879"/>
      <c r="AJ76" s="834"/>
      <c r="AK76" s="880"/>
      <c r="AL76" s="879"/>
      <c r="AM76" s="879"/>
      <c r="AN76" s="879"/>
      <c r="AO76" s="834"/>
      <c r="AP76" s="880"/>
      <c r="AQ76" s="879"/>
      <c r="AR76" s="879"/>
      <c r="AS76" s="879"/>
      <c r="AT76" s="834"/>
      <c r="AU76" s="880"/>
      <c r="AV76" s="879"/>
      <c r="AW76" s="879"/>
      <c r="AX76" s="879"/>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8"/>
      <c r="R77" s="879"/>
      <c r="S77" s="879"/>
      <c r="T77" s="879"/>
      <c r="U77" s="834"/>
      <c r="V77" s="880"/>
      <c r="W77" s="879"/>
      <c r="X77" s="879"/>
      <c r="Y77" s="879"/>
      <c r="Z77" s="834"/>
      <c r="AA77" s="880"/>
      <c r="AB77" s="879"/>
      <c r="AC77" s="879"/>
      <c r="AD77" s="879"/>
      <c r="AE77" s="834"/>
      <c r="AF77" s="880"/>
      <c r="AG77" s="879"/>
      <c r="AH77" s="879"/>
      <c r="AI77" s="879"/>
      <c r="AJ77" s="834"/>
      <c r="AK77" s="880"/>
      <c r="AL77" s="879"/>
      <c r="AM77" s="879"/>
      <c r="AN77" s="879"/>
      <c r="AO77" s="834"/>
      <c r="AP77" s="880"/>
      <c r="AQ77" s="879"/>
      <c r="AR77" s="879"/>
      <c r="AS77" s="879"/>
      <c r="AT77" s="834"/>
      <c r="AU77" s="880"/>
      <c r="AV77" s="879"/>
      <c r="AW77" s="879"/>
      <c r="AX77" s="879"/>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3203</v>
      </c>
      <c r="AG88" s="844"/>
      <c r="AH88" s="844"/>
      <c r="AI88" s="844"/>
      <c r="AJ88" s="844"/>
      <c r="AK88" s="841"/>
      <c r="AL88" s="841"/>
      <c r="AM88" s="841"/>
      <c r="AN88" s="841"/>
      <c r="AO88" s="841"/>
      <c r="AP88" s="844" t="s">
        <v>555</v>
      </c>
      <c r="AQ88" s="844"/>
      <c r="AR88" s="844"/>
      <c r="AS88" s="844"/>
      <c r="AT88" s="844"/>
      <c r="AU88" s="844" t="s">
        <v>555</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402</v>
      </c>
      <c r="BS102" s="790"/>
      <c r="BT102" s="790"/>
      <c r="BU102" s="790"/>
      <c r="BV102" s="790"/>
      <c r="BW102" s="790"/>
      <c r="BX102" s="790"/>
      <c r="BY102" s="790"/>
      <c r="BZ102" s="790"/>
      <c r="CA102" s="790"/>
      <c r="CB102" s="790"/>
      <c r="CC102" s="790"/>
      <c r="CD102" s="790"/>
      <c r="CE102" s="790"/>
      <c r="CF102" s="790"/>
      <c r="CG102" s="791"/>
      <c r="CH102" s="888"/>
      <c r="CI102" s="889"/>
      <c r="CJ102" s="889"/>
      <c r="CK102" s="889"/>
      <c r="CL102" s="890"/>
      <c r="CM102" s="888"/>
      <c r="CN102" s="889"/>
      <c r="CO102" s="889"/>
      <c r="CP102" s="889"/>
      <c r="CQ102" s="890"/>
      <c r="CR102" s="891">
        <v>111</v>
      </c>
      <c r="CS102" s="852"/>
      <c r="CT102" s="852"/>
      <c r="CU102" s="852"/>
      <c r="CV102" s="892"/>
      <c r="CW102" s="891" t="s">
        <v>555</v>
      </c>
      <c r="CX102" s="852"/>
      <c r="CY102" s="852"/>
      <c r="CZ102" s="852"/>
      <c r="DA102" s="892"/>
      <c r="DB102" s="891" t="s">
        <v>555</v>
      </c>
      <c r="DC102" s="852"/>
      <c r="DD102" s="852"/>
      <c r="DE102" s="852"/>
      <c r="DF102" s="892"/>
      <c r="DG102" s="891" t="s">
        <v>555</v>
      </c>
      <c r="DH102" s="852"/>
      <c r="DI102" s="852"/>
      <c r="DJ102" s="852"/>
      <c r="DK102" s="892"/>
      <c r="DL102" s="891" t="s">
        <v>555</v>
      </c>
      <c r="DM102" s="852"/>
      <c r="DN102" s="852"/>
      <c r="DO102" s="852"/>
      <c r="DP102" s="892"/>
      <c r="DQ102" s="891" t="s">
        <v>555</v>
      </c>
      <c r="DR102" s="852"/>
      <c r="DS102" s="852"/>
      <c r="DT102" s="852"/>
      <c r="DU102" s="892"/>
      <c r="DV102" s="789"/>
      <c r="DW102" s="790"/>
      <c r="DX102" s="790"/>
      <c r="DY102" s="790"/>
      <c r="DZ102" s="915"/>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6" t="s">
        <v>403</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7" t="s">
        <v>404</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8" t="s">
        <v>407</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408</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8" customFormat="1" ht="26.25" customHeight="1" x14ac:dyDescent="0.15">
      <c r="A109" s="913" t="s">
        <v>409</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410</v>
      </c>
      <c r="AB109" s="894"/>
      <c r="AC109" s="894"/>
      <c r="AD109" s="894"/>
      <c r="AE109" s="895"/>
      <c r="AF109" s="893" t="s">
        <v>411</v>
      </c>
      <c r="AG109" s="894"/>
      <c r="AH109" s="894"/>
      <c r="AI109" s="894"/>
      <c r="AJ109" s="895"/>
      <c r="AK109" s="893" t="s">
        <v>294</v>
      </c>
      <c r="AL109" s="894"/>
      <c r="AM109" s="894"/>
      <c r="AN109" s="894"/>
      <c r="AO109" s="895"/>
      <c r="AP109" s="893" t="s">
        <v>412</v>
      </c>
      <c r="AQ109" s="894"/>
      <c r="AR109" s="894"/>
      <c r="AS109" s="894"/>
      <c r="AT109" s="896"/>
      <c r="AU109" s="913" t="s">
        <v>409</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410</v>
      </c>
      <c r="BR109" s="894"/>
      <c r="BS109" s="894"/>
      <c r="BT109" s="894"/>
      <c r="BU109" s="895"/>
      <c r="BV109" s="893" t="s">
        <v>411</v>
      </c>
      <c r="BW109" s="894"/>
      <c r="BX109" s="894"/>
      <c r="BY109" s="894"/>
      <c r="BZ109" s="895"/>
      <c r="CA109" s="893" t="s">
        <v>294</v>
      </c>
      <c r="CB109" s="894"/>
      <c r="CC109" s="894"/>
      <c r="CD109" s="894"/>
      <c r="CE109" s="895"/>
      <c r="CF109" s="914" t="s">
        <v>412</v>
      </c>
      <c r="CG109" s="914"/>
      <c r="CH109" s="914"/>
      <c r="CI109" s="914"/>
      <c r="CJ109" s="914"/>
      <c r="CK109" s="893" t="s">
        <v>413</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410</v>
      </c>
      <c r="DH109" s="894"/>
      <c r="DI109" s="894"/>
      <c r="DJ109" s="894"/>
      <c r="DK109" s="895"/>
      <c r="DL109" s="893" t="s">
        <v>411</v>
      </c>
      <c r="DM109" s="894"/>
      <c r="DN109" s="894"/>
      <c r="DO109" s="894"/>
      <c r="DP109" s="895"/>
      <c r="DQ109" s="893" t="s">
        <v>294</v>
      </c>
      <c r="DR109" s="894"/>
      <c r="DS109" s="894"/>
      <c r="DT109" s="894"/>
      <c r="DU109" s="895"/>
      <c r="DV109" s="893" t="s">
        <v>412</v>
      </c>
      <c r="DW109" s="894"/>
      <c r="DX109" s="894"/>
      <c r="DY109" s="894"/>
      <c r="DZ109" s="896"/>
    </row>
    <row r="110" spans="1:131" s="218" customFormat="1" ht="26.25" customHeight="1" x14ac:dyDescent="0.15">
      <c r="A110" s="897" t="s">
        <v>414</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1691719</v>
      </c>
      <c r="AB110" s="901"/>
      <c r="AC110" s="901"/>
      <c r="AD110" s="901"/>
      <c r="AE110" s="902"/>
      <c r="AF110" s="903">
        <v>1718697</v>
      </c>
      <c r="AG110" s="901"/>
      <c r="AH110" s="901"/>
      <c r="AI110" s="901"/>
      <c r="AJ110" s="902"/>
      <c r="AK110" s="903">
        <v>1701246</v>
      </c>
      <c r="AL110" s="901"/>
      <c r="AM110" s="901"/>
      <c r="AN110" s="901"/>
      <c r="AO110" s="902"/>
      <c r="AP110" s="904">
        <v>36.799999999999997</v>
      </c>
      <c r="AQ110" s="905"/>
      <c r="AR110" s="905"/>
      <c r="AS110" s="905"/>
      <c r="AT110" s="906"/>
      <c r="AU110" s="907" t="s">
        <v>69</v>
      </c>
      <c r="AV110" s="908"/>
      <c r="AW110" s="908"/>
      <c r="AX110" s="908"/>
      <c r="AY110" s="908"/>
      <c r="AZ110" s="930" t="s">
        <v>415</v>
      </c>
      <c r="BA110" s="898"/>
      <c r="BB110" s="898"/>
      <c r="BC110" s="898"/>
      <c r="BD110" s="898"/>
      <c r="BE110" s="898"/>
      <c r="BF110" s="898"/>
      <c r="BG110" s="898"/>
      <c r="BH110" s="898"/>
      <c r="BI110" s="898"/>
      <c r="BJ110" s="898"/>
      <c r="BK110" s="898"/>
      <c r="BL110" s="898"/>
      <c r="BM110" s="898"/>
      <c r="BN110" s="898"/>
      <c r="BO110" s="898"/>
      <c r="BP110" s="899"/>
      <c r="BQ110" s="931">
        <v>14427256</v>
      </c>
      <c r="BR110" s="932"/>
      <c r="BS110" s="932"/>
      <c r="BT110" s="932"/>
      <c r="BU110" s="932"/>
      <c r="BV110" s="932">
        <v>13304169</v>
      </c>
      <c r="BW110" s="932"/>
      <c r="BX110" s="932"/>
      <c r="BY110" s="932"/>
      <c r="BZ110" s="932"/>
      <c r="CA110" s="932">
        <v>12265277</v>
      </c>
      <c r="CB110" s="932"/>
      <c r="CC110" s="932"/>
      <c r="CD110" s="932"/>
      <c r="CE110" s="932"/>
      <c r="CF110" s="945">
        <v>265.2</v>
      </c>
      <c r="CG110" s="946"/>
      <c r="CH110" s="946"/>
      <c r="CI110" s="946"/>
      <c r="CJ110" s="946"/>
      <c r="CK110" s="947" t="s">
        <v>416</v>
      </c>
      <c r="CL110" s="948"/>
      <c r="CM110" s="930" t="s">
        <v>417</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122</v>
      </c>
      <c r="DH110" s="932"/>
      <c r="DI110" s="932"/>
      <c r="DJ110" s="932"/>
      <c r="DK110" s="932"/>
      <c r="DL110" s="932" t="s">
        <v>122</v>
      </c>
      <c r="DM110" s="932"/>
      <c r="DN110" s="932"/>
      <c r="DO110" s="932"/>
      <c r="DP110" s="932"/>
      <c r="DQ110" s="932" t="s">
        <v>122</v>
      </c>
      <c r="DR110" s="932"/>
      <c r="DS110" s="932"/>
      <c r="DT110" s="932"/>
      <c r="DU110" s="932"/>
      <c r="DV110" s="933" t="s">
        <v>122</v>
      </c>
      <c r="DW110" s="933"/>
      <c r="DX110" s="933"/>
      <c r="DY110" s="933"/>
      <c r="DZ110" s="934"/>
    </row>
    <row r="111" spans="1:131" s="218" customFormat="1" ht="26.25" customHeight="1" x14ac:dyDescent="0.15">
      <c r="A111" s="935" t="s">
        <v>418</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419</v>
      </c>
      <c r="BA111" s="924"/>
      <c r="BB111" s="924"/>
      <c r="BC111" s="924"/>
      <c r="BD111" s="924"/>
      <c r="BE111" s="924"/>
      <c r="BF111" s="924"/>
      <c r="BG111" s="924"/>
      <c r="BH111" s="924"/>
      <c r="BI111" s="924"/>
      <c r="BJ111" s="924"/>
      <c r="BK111" s="924"/>
      <c r="BL111" s="924"/>
      <c r="BM111" s="924"/>
      <c r="BN111" s="924"/>
      <c r="BO111" s="924"/>
      <c r="BP111" s="925"/>
      <c r="BQ111" s="926" t="s">
        <v>122</v>
      </c>
      <c r="BR111" s="927"/>
      <c r="BS111" s="927"/>
      <c r="BT111" s="927"/>
      <c r="BU111" s="927"/>
      <c r="BV111" s="927" t="s">
        <v>122</v>
      </c>
      <c r="BW111" s="927"/>
      <c r="BX111" s="927"/>
      <c r="BY111" s="927"/>
      <c r="BZ111" s="927"/>
      <c r="CA111" s="927" t="s">
        <v>122</v>
      </c>
      <c r="CB111" s="927"/>
      <c r="CC111" s="927"/>
      <c r="CD111" s="927"/>
      <c r="CE111" s="927"/>
      <c r="CF111" s="921" t="s">
        <v>122</v>
      </c>
      <c r="CG111" s="922"/>
      <c r="CH111" s="922"/>
      <c r="CI111" s="922"/>
      <c r="CJ111" s="922"/>
      <c r="CK111" s="949"/>
      <c r="CL111" s="950"/>
      <c r="CM111" s="923" t="s">
        <v>420</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18" customFormat="1" ht="26.25" customHeight="1" x14ac:dyDescent="0.15">
      <c r="A112" s="953" t="s">
        <v>421</v>
      </c>
      <c r="B112" s="954"/>
      <c r="C112" s="924" t="s">
        <v>422</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423</v>
      </c>
      <c r="BA112" s="924"/>
      <c r="BB112" s="924"/>
      <c r="BC112" s="924"/>
      <c r="BD112" s="924"/>
      <c r="BE112" s="924"/>
      <c r="BF112" s="924"/>
      <c r="BG112" s="924"/>
      <c r="BH112" s="924"/>
      <c r="BI112" s="924"/>
      <c r="BJ112" s="924"/>
      <c r="BK112" s="924"/>
      <c r="BL112" s="924"/>
      <c r="BM112" s="924"/>
      <c r="BN112" s="924"/>
      <c r="BO112" s="924"/>
      <c r="BP112" s="925"/>
      <c r="BQ112" s="926">
        <v>492501</v>
      </c>
      <c r="BR112" s="927"/>
      <c r="BS112" s="927"/>
      <c r="BT112" s="927"/>
      <c r="BU112" s="927"/>
      <c r="BV112" s="927">
        <v>673172</v>
      </c>
      <c r="BW112" s="927"/>
      <c r="BX112" s="927"/>
      <c r="BY112" s="927"/>
      <c r="BZ112" s="927"/>
      <c r="CA112" s="927">
        <v>718953</v>
      </c>
      <c r="CB112" s="927"/>
      <c r="CC112" s="927"/>
      <c r="CD112" s="927"/>
      <c r="CE112" s="927"/>
      <c r="CF112" s="921">
        <v>15.5</v>
      </c>
      <c r="CG112" s="922"/>
      <c r="CH112" s="922"/>
      <c r="CI112" s="922"/>
      <c r="CJ112" s="922"/>
      <c r="CK112" s="949"/>
      <c r="CL112" s="950"/>
      <c r="CM112" s="923" t="s">
        <v>424</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18" customFormat="1" ht="26.25" customHeight="1" x14ac:dyDescent="0.15">
      <c r="A113" s="955"/>
      <c r="B113" s="956"/>
      <c r="C113" s="924" t="s">
        <v>425</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45611</v>
      </c>
      <c r="AB113" s="939"/>
      <c r="AC113" s="939"/>
      <c r="AD113" s="939"/>
      <c r="AE113" s="940"/>
      <c r="AF113" s="941">
        <v>48215</v>
      </c>
      <c r="AG113" s="939"/>
      <c r="AH113" s="939"/>
      <c r="AI113" s="939"/>
      <c r="AJ113" s="940"/>
      <c r="AK113" s="941">
        <v>49012</v>
      </c>
      <c r="AL113" s="939"/>
      <c r="AM113" s="939"/>
      <c r="AN113" s="939"/>
      <c r="AO113" s="940"/>
      <c r="AP113" s="942">
        <v>1.1000000000000001</v>
      </c>
      <c r="AQ113" s="943"/>
      <c r="AR113" s="943"/>
      <c r="AS113" s="943"/>
      <c r="AT113" s="944"/>
      <c r="AU113" s="909"/>
      <c r="AV113" s="910"/>
      <c r="AW113" s="910"/>
      <c r="AX113" s="910"/>
      <c r="AY113" s="910"/>
      <c r="AZ113" s="923" t="s">
        <v>426</v>
      </c>
      <c r="BA113" s="924"/>
      <c r="BB113" s="924"/>
      <c r="BC113" s="924"/>
      <c r="BD113" s="924"/>
      <c r="BE113" s="924"/>
      <c r="BF113" s="924"/>
      <c r="BG113" s="924"/>
      <c r="BH113" s="924"/>
      <c r="BI113" s="924"/>
      <c r="BJ113" s="924"/>
      <c r="BK113" s="924"/>
      <c r="BL113" s="924"/>
      <c r="BM113" s="924"/>
      <c r="BN113" s="924"/>
      <c r="BO113" s="924"/>
      <c r="BP113" s="925"/>
      <c r="BQ113" s="926">
        <v>5462</v>
      </c>
      <c r="BR113" s="927"/>
      <c r="BS113" s="927"/>
      <c r="BT113" s="927"/>
      <c r="BU113" s="927"/>
      <c r="BV113" s="927" t="s">
        <v>122</v>
      </c>
      <c r="BW113" s="927"/>
      <c r="BX113" s="927"/>
      <c r="BY113" s="927"/>
      <c r="BZ113" s="927"/>
      <c r="CA113" s="927" t="s">
        <v>122</v>
      </c>
      <c r="CB113" s="927"/>
      <c r="CC113" s="927"/>
      <c r="CD113" s="927"/>
      <c r="CE113" s="927"/>
      <c r="CF113" s="921" t="s">
        <v>122</v>
      </c>
      <c r="CG113" s="922"/>
      <c r="CH113" s="922"/>
      <c r="CI113" s="922"/>
      <c r="CJ113" s="922"/>
      <c r="CK113" s="949"/>
      <c r="CL113" s="950"/>
      <c r="CM113" s="923" t="s">
        <v>427</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122</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18" customFormat="1" ht="26.25" customHeight="1" x14ac:dyDescent="0.15">
      <c r="A114" s="955"/>
      <c r="B114" s="956"/>
      <c r="C114" s="924" t="s">
        <v>428</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10699</v>
      </c>
      <c r="AB114" s="960"/>
      <c r="AC114" s="960"/>
      <c r="AD114" s="960"/>
      <c r="AE114" s="961"/>
      <c r="AF114" s="962">
        <v>1852</v>
      </c>
      <c r="AG114" s="960"/>
      <c r="AH114" s="960"/>
      <c r="AI114" s="960"/>
      <c r="AJ114" s="961"/>
      <c r="AK114" s="962" t="s">
        <v>122</v>
      </c>
      <c r="AL114" s="960"/>
      <c r="AM114" s="960"/>
      <c r="AN114" s="960"/>
      <c r="AO114" s="961"/>
      <c r="AP114" s="963" t="s">
        <v>122</v>
      </c>
      <c r="AQ114" s="964"/>
      <c r="AR114" s="964"/>
      <c r="AS114" s="964"/>
      <c r="AT114" s="965"/>
      <c r="AU114" s="909"/>
      <c r="AV114" s="910"/>
      <c r="AW114" s="910"/>
      <c r="AX114" s="910"/>
      <c r="AY114" s="910"/>
      <c r="AZ114" s="923" t="s">
        <v>429</v>
      </c>
      <c r="BA114" s="924"/>
      <c r="BB114" s="924"/>
      <c r="BC114" s="924"/>
      <c r="BD114" s="924"/>
      <c r="BE114" s="924"/>
      <c r="BF114" s="924"/>
      <c r="BG114" s="924"/>
      <c r="BH114" s="924"/>
      <c r="BI114" s="924"/>
      <c r="BJ114" s="924"/>
      <c r="BK114" s="924"/>
      <c r="BL114" s="924"/>
      <c r="BM114" s="924"/>
      <c r="BN114" s="924"/>
      <c r="BO114" s="924"/>
      <c r="BP114" s="925"/>
      <c r="BQ114" s="926">
        <v>1279165</v>
      </c>
      <c r="BR114" s="927"/>
      <c r="BS114" s="927"/>
      <c r="BT114" s="927"/>
      <c r="BU114" s="927"/>
      <c r="BV114" s="927">
        <v>1236715</v>
      </c>
      <c r="BW114" s="927"/>
      <c r="BX114" s="927"/>
      <c r="BY114" s="927"/>
      <c r="BZ114" s="927"/>
      <c r="CA114" s="927">
        <v>1247229</v>
      </c>
      <c r="CB114" s="927"/>
      <c r="CC114" s="927"/>
      <c r="CD114" s="927"/>
      <c r="CE114" s="927"/>
      <c r="CF114" s="921">
        <v>27</v>
      </c>
      <c r="CG114" s="922"/>
      <c r="CH114" s="922"/>
      <c r="CI114" s="922"/>
      <c r="CJ114" s="922"/>
      <c r="CK114" s="949"/>
      <c r="CL114" s="950"/>
      <c r="CM114" s="923" t="s">
        <v>430</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18" customFormat="1" ht="26.25" customHeight="1" x14ac:dyDescent="0.15">
      <c r="A115" s="955"/>
      <c r="B115" s="956"/>
      <c r="C115" s="924" t="s">
        <v>431</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t="s">
        <v>122</v>
      </c>
      <c r="AB115" s="939"/>
      <c r="AC115" s="939"/>
      <c r="AD115" s="939"/>
      <c r="AE115" s="940"/>
      <c r="AF115" s="941" t="s">
        <v>122</v>
      </c>
      <c r="AG115" s="939"/>
      <c r="AH115" s="939"/>
      <c r="AI115" s="939"/>
      <c r="AJ115" s="940"/>
      <c r="AK115" s="941" t="s">
        <v>122</v>
      </c>
      <c r="AL115" s="939"/>
      <c r="AM115" s="939"/>
      <c r="AN115" s="939"/>
      <c r="AO115" s="940"/>
      <c r="AP115" s="942" t="s">
        <v>122</v>
      </c>
      <c r="AQ115" s="943"/>
      <c r="AR115" s="943"/>
      <c r="AS115" s="943"/>
      <c r="AT115" s="944"/>
      <c r="AU115" s="909"/>
      <c r="AV115" s="910"/>
      <c r="AW115" s="910"/>
      <c r="AX115" s="910"/>
      <c r="AY115" s="910"/>
      <c r="AZ115" s="923" t="s">
        <v>432</v>
      </c>
      <c r="BA115" s="924"/>
      <c r="BB115" s="924"/>
      <c r="BC115" s="924"/>
      <c r="BD115" s="924"/>
      <c r="BE115" s="924"/>
      <c r="BF115" s="924"/>
      <c r="BG115" s="924"/>
      <c r="BH115" s="924"/>
      <c r="BI115" s="924"/>
      <c r="BJ115" s="924"/>
      <c r="BK115" s="924"/>
      <c r="BL115" s="924"/>
      <c r="BM115" s="924"/>
      <c r="BN115" s="924"/>
      <c r="BO115" s="924"/>
      <c r="BP115" s="925"/>
      <c r="BQ115" s="926" t="s">
        <v>122</v>
      </c>
      <c r="BR115" s="927"/>
      <c r="BS115" s="927"/>
      <c r="BT115" s="927"/>
      <c r="BU115" s="927"/>
      <c r="BV115" s="927" t="s">
        <v>122</v>
      </c>
      <c r="BW115" s="927"/>
      <c r="BX115" s="927"/>
      <c r="BY115" s="927"/>
      <c r="BZ115" s="927"/>
      <c r="CA115" s="927" t="s">
        <v>122</v>
      </c>
      <c r="CB115" s="927"/>
      <c r="CC115" s="927"/>
      <c r="CD115" s="927"/>
      <c r="CE115" s="927"/>
      <c r="CF115" s="921" t="s">
        <v>122</v>
      </c>
      <c r="CG115" s="922"/>
      <c r="CH115" s="922"/>
      <c r="CI115" s="922"/>
      <c r="CJ115" s="922"/>
      <c r="CK115" s="949"/>
      <c r="CL115" s="950"/>
      <c r="CM115" s="923" t="s">
        <v>433</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122</v>
      </c>
      <c r="DH115" s="960"/>
      <c r="DI115" s="960"/>
      <c r="DJ115" s="960"/>
      <c r="DK115" s="961"/>
      <c r="DL115" s="962" t="s">
        <v>122</v>
      </c>
      <c r="DM115" s="960"/>
      <c r="DN115" s="960"/>
      <c r="DO115" s="960"/>
      <c r="DP115" s="961"/>
      <c r="DQ115" s="962" t="s">
        <v>122</v>
      </c>
      <c r="DR115" s="960"/>
      <c r="DS115" s="960"/>
      <c r="DT115" s="960"/>
      <c r="DU115" s="961"/>
      <c r="DV115" s="963" t="s">
        <v>122</v>
      </c>
      <c r="DW115" s="964"/>
      <c r="DX115" s="964"/>
      <c r="DY115" s="964"/>
      <c r="DZ115" s="965"/>
    </row>
    <row r="116" spans="1:130" s="218" customFormat="1" ht="26.25" customHeight="1" x14ac:dyDescent="0.15">
      <c r="A116" s="957"/>
      <c r="B116" s="958"/>
      <c r="C116" s="966" t="s">
        <v>434</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122</v>
      </c>
      <c r="AB116" s="960"/>
      <c r="AC116" s="960"/>
      <c r="AD116" s="960"/>
      <c r="AE116" s="961"/>
      <c r="AF116" s="962">
        <v>7</v>
      </c>
      <c r="AG116" s="960"/>
      <c r="AH116" s="960"/>
      <c r="AI116" s="960"/>
      <c r="AJ116" s="961"/>
      <c r="AK116" s="962">
        <v>17</v>
      </c>
      <c r="AL116" s="960"/>
      <c r="AM116" s="960"/>
      <c r="AN116" s="960"/>
      <c r="AO116" s="961"/>
      <c r="AP116" s="963">
        <v>0</v>
      </c>
      <c r="AQ116" s="964"/>
      <c r="AR116" s="964"/>
      <c r="AS116" s="964"/>
      <c r="AT116" s="965"/>
      <c r="AU116" s="909"/>
      <c r="AV116" s="910"/>
      <c r="AW116" s="910"/>
      <c r="AX116" s="910"/>
      <c r="AY116" s="910"/>
      <c r="AZ116" s="968" t="s">
        <v>435</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436</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122</v>
      </c>
      <c r="DH116" s="960"/>
      <c r="DI116" s="960"/>
      <c r="DJ116" s="960"/>
      <c r="DK116" s="961"/>
      <c r="DL116" s="962" t="s">
        <v>122</v>
      </c>
      <c r="DM116" s="960"/>
      <c r="DN116" s="960"/>
      <c r="DO116" s="960"/>
      <c r="DP116" s="961"/>
      <c r="DQ116" s="962" t="s">
        <v>122</v>
      </c>
      <c r="DR116" s="960"/>
      <c r="DS116" s="960"/>
      <c r="DT116" s="960"/>
      <c r="DU116" s="961"/>
      <c r="DV116" s="963" t="s">
        <v>122</v>
      </c>
      <c r="DW116" s="964"/>
      <c r="DX116" s="964"/>
      <c r="DY116" s="964"/>
      <c r="DZ116" s="965"/>
    </row>
    <row r="117" spans="1:130" s="218" customFormat="1" ht="26.25" customHeight="1" x14ac:dyDescent="0.15">
      <c r="A117" s="913" t="s">
        <v>177</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437</v>
      </c>
      <c r="Z117" s="895"/>
      <c r="AA117" s="979">
        <v>1748029</v>
      </c>
      <c r="AB117" s="980"/>
      <c r="AC117" s="980"/>
      <c r="AD117" s="980"/>
      <c r="AE117" s="981"/>
      <c r="AF117" s="982">
        <v>1768771</v>
      </c>
      <c r="AG117" s="980"/>
      <c r="AH117" s="980"/>
      <c r="AI117" s="980"/>
      <c r="AJ117" s="981"/>
      <c r="AK117" s="982">
        <v>1750275</v>
      </c>
      <c r="AL117" s="980"/>
      <c r="AM117" s="980"/>
      <c r="AN117" s="980"/>
      <c r="AO117" s="981"/>
      <c r="AP117" s="983"/>
      <c r="AQ117" s="984"/>
      <c r="AR117" s="984"/>
      <c r="AS117" s="984"/>
      <c r="AT117" s="985"/>
      <c r="AU117" s="909"/>
      <c r="AV117" s="910"/>
      <c r="AW117" s="910"/>
      <c r="AX117" s="910"/>
      <c r="AY117" s="910"/>
      <c r="AZ117" s="975" t="s">
        <v>438</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439</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18" customFormat="1" ht="26.25" customHeight="1" x14ac:dyDescent="0.15">
      <c r="A118" s="913" t="s">
        <v>413</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410</v>
      </c>
      <c r="AB118" s="894"/>
      <c r="AC118" s="894"/>
      <c r="AD118" s="894"/>
      <c r="AE118" s="895"/>
      <c r="AF118" s="893" t="s">
        <v>411</v>
      </c>
      <c r="AG118" s="894"/>
      <c r="AH118" s="894"/>
      <c r="AI118" s="894"/>
      <c r="AJ118" s="895"/>
      <c r="AK118" s="893" t="s">
        <v>294</v>
      </c>
      <c r="AL118" s="894"/>
      <c r="AM118" s="894"/>
      <c r="AN118" s="894"/>
      <c r="AO118" s="895"/>
      <c r="AP118" s="971" t="s">
        <v>412</v>
      </c>
      <c r="AQ118" s="972"/>
      <c r="AR118" s="972"/>
      <c r="AS118" s="972"/>
      <c r="AT118" s="973"/>
      <c r="AU118" s="909"/>
      <c r="AV118" s="910"/>
      <c r="AW118" s="910"/>
      <c r="AX118" s="910"/>
      <c r="AY118" s="910"/>
      <c r="AZ118" s="974" t="s">
        <v>440</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441</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18" customFormat="1" ht="26.25" customHeight="1" x14ac:dyDescent="0.15">
      <c r="A119" s="1058" t="s">
        <v>416</v>
      </c>
      <c r="B119" s="948"/>
      <c r="C119" s="930" t="s">
        <v>417</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122</v>
      </c>
      <c r="AB119" s="901"/>
      <c r="AC119" s="901"/>
      <c r="AD119" s="901"/>
      <c r="AE119" s="902"/>
      <c r="AF119" s="903" t="s">
        <v>122</v>
      </c>
      <c r="AG119" s="901"/>
      <c r="AH119" s="901"/>
      <c r="AI119" s="901"/>
      <c r="AJ119" s="902"/>
      <c r="AK119" s="903" t="s">
        <v>122</v>
      </c>
      <c r="AL119" s="901"/>
      <c r="AM119" s="901"/>
      <c r="AN119" s="901"/>
      <c r="AO119" s="902"/>
      <c r="AP119" s="904" t="s">
        <v>122</v>
      </c>
      <c r="AQ119" s="905"/>
      <c r="AR119" s="905"/>
      <c r="AS119" s="905"/>
      <c r="AT119" s="906"/>
      <c r="AU119" s="911"/>
      <c r="AV119" s="912"/>
      <c r="AW119" s="912"/>
      <c r="AX119" s="912"/>
      <c r="AY119" s="912"/>
      <c r="AZ119" s="239" t="s">
        <v>177</v>
      </c>
      <c r="BA119" s="239"/>
      <c r="BB119" s="239"/>
      <c r="BC119" s="239"/>
      <c r="BD119" s="239"/>
      <c r="BE119" s="239"/>
      <c r="BF119" s="239"/>
      <c r="BG119" s="239"/>
      <c r="BH119" s="239"/>
      <c r="BI119" s="239"/>
      <c r="BJ119" s="239"/>
      <c r="BK119" s="239"/>
      <c r="BL119" s="239"/>
      <c r="BM119" s="239"/>
      <c r="BN119" s="239"/>
      <c r="BO119" s="978" t="s">
        <v>442</v>
      </c>
      <c r="BP119" s="1006"/>
      <c r="BQ119" s="1000">
        <v>16204384</v>
      </c>
      <c r="BR119" s="1001"/>
      <c r="BS119" s="1001"/>
      <c r="BT119" s="1001"/>
      <c r="BU119" s="1001"/>
      <c r="BV119" s="1001">
        <v>15214056</v>
      </c>
      <c r="BW119" s="1001"/>
      <c r="BX119" s="1001"/>
      <c r="BY119" s="1001"/>
      <c r="BZ119" s="1001"/>
      <c r="CA119" s="1001">
        <v>14231459</v>
      </c>
      <c r="CB119" s="1001"/>
      <c r="CC119" s="1001"/>
      <c r="CD119" s="1001"/>
      <c r="CE119" s="1001"/>
      <c r="CF119" s="1002"/>
      <c r="CG119" s="1003"/>
      <c r="CH119" s="1003"/>
      <c r="CI119" s="1003"/>
      <c r="CJ119" s="1004"/>
      <c r="CK119" s="951"/>
      <c r="CL119" s="952"/>
      <c r="CM119" s="974" t="s">
        <v>443</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122</v>
      </c>
      <c r="DH119" s="987"/>
      <c r="DI119" s="987"/>
      <c r="DJ119" s="987"/>
      <c r="DK119" s="988"/>
      <c r="DL119" s="986" t="s">
        <v>122</v>
      </c>
      <c r="DM119" s="987"/>
      <c r="DN119" s="987"/>
      <c r="DO119" s="987"/>
      <c r="DP119" s="988"/>
      <c r="DQ119" s="986" t="s">
        <v>122</v>
      </c>
      <c r="DR119" s="987"/>
      <c r="DS119" s="987"/>
      <c r="DT119" s="987"/>
      <c r="DU119" s="988"/>
      <c r="DV119" s="989" t="s">
        <v>122</v>
      </c>
      <c r="DW119" s="990"/>
      <c r="DX119" s="990"/>
      <c r="DY119" s="990"/>
      <c r="DZ119" s="991"/>
    </row>
    <row r="120" spans="1:130" s="218" customFormat="1" ht="26.25" customHeight="1" x14ac:dyDescent="0.15">
      <c r="A120" s="1059"/>
      <c r="B120" s="950"/>
      <c r="C120" s="923" t="s">
        <v>420</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444</v>
      </c>
      <c r="AV120" s="993"/>
      <c r="AW120" s="993"/>
      <c r="AX120" s="993"/>
      <c r="AY120" s="994"/>
      <c r="AZ120" s="930" t="s">
        <v>445</v>
      </c>
      <c r="BA120" s="898"/>
      <c r="BB120" s="898"/>
      <c r="BC120" s="898"/>
      <c r="BD120" s="898"/>
      <c r="BE120" s="898"/>
      <c r="BF120" s="898"/>
      <c r="BG120" s="898"/>
      <c r="BH120" s="898"/>
      <c r="BI120" s="898"/>
      <c r="BJ120" s="898"/>
      <c r="BK120" s="898"/>
      <c r="BL120" s="898"/>
      <c r="BM120" s="898"/>
      <c r="BN120" s="898"/>
      <c r="BO120" s="898"/>
      <c r="BP120" s="899"/>
      <c r="BQ120" s="931">
        <v>2961504</v>
      </c>
      <c r="BR120" s="932"/>
      <c r="BS120" s="932"/>
      <c r="BT120" s="932"/>
      <c r="BU120" s="932"/>
      <c r="BV120" s="932">
        <v>2884263</v>
      </c>
      <c r="BW120" s="932"/>
      <c r="BX120" s="932"/>
      <c r="BY120" s="932"/>
      <c r="BZ120" s="932"/>
      <c r="CA120" s="932">
        <v>3154006</v>
      </c>
      <c r="CB120" s="932"/>
      <c r="CC120" s="932"/>
      <c r="CD120" s="932"/>
      <c r="CE120" s="932"/>
      <c r="CF120" s="945">
        <v>68.2</v>
      </c>
      <c r="CG120" s="946"/>
      <c r="CH120" s="946"/>
      <c r="CI120" s="946"/>
      <c r="CJ120" s="946"/>
      <c r="CK120" s="1007" t="s">
        <v>446</v>
      </c>
      <c r="CL120" s="1008"/>
      <c r="CM120" s="1008"/>
      <c r="CN120" s="1008"/>
      <c r="CO120" s="1009"/>
      <c r="CP120" s="1015" t="s">
        <v>392</v>
      </c>
      <c r="CQ120" s="1016"/>
      <c r="CR120" s="1016"/>
      <c r="CS120" s="1016"/>
      <c r="CT120" s="1016"/>
      <c r="CU120" s="1016"/>
      <c r="CV120" s="1016"/>
      <c r="CW120" s="1016"/>
      <c r="CX120" s="1016"/>
      <c r="CY120" s="1016"/>
      <c r="CZ120" s="1016"/>
      <c r="DA120" s="1016"/>
      <c r="DB120" s="1016"/>
      <c r="DC120" s="1016"/>
      <c r="DD120" s="1016"/>
      <c r="DE120" s="1016"/>
      <c r="DF120" s="1017"/>
      <c r="DG120" s="931">
        <v>492501</v>
      </c>
      <c r="DH120" s="932"/>
      <c r="DI120" s="932"/>
      <c r="DJ120" s="932"/>
      <c r="DK120" s="932"/>
      <c r="DL120" s="932">
        <v>673172</v>
      </c>
      <c r="DM120" s="932"/>
      <c r="DN120" s="932"/>
      <c r="DO120" s="932"/>
      <c r="DP120" s="932"/>
      <c r="DQ120" s="932">
        <v>718953</v>
      </c>
      <c r="DR120" s="932"/>
      <c r="DS120" s="932"/>
      <c r="DT120" s="932"/>
      <c r="DU120" s="932"/>
      <c r="DV120" s="933">
        <v>15.5</v>
      </c>
      <c r="DW120" s="933"/>
      <c r="DX120" s="933"/>
      <c r="DY120" s="933"/>
      <c r="DZ120" s="934"/>
    </row>
    <row r="121" spans="1:130" s="218" customFormat="1" ht="26.25" customHeight="1" x14ac:dyDescent="0.15">
      <c r="A121" s="1059"/>
      <c r="B121" s="950"/>
      <c r="C121" s="975" t="s">
        <v>447</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122</v>
      </c>
      <c r="AB121" s="960"/>
      <c r="AC121" s="960"/>
      <c r="AD121" s="960"/>
      <c r="AE121" s="961"/>
      <c r="AF121" s="962" t="s">
        <v>122</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448</v>
      </c>
      <c r="BA121" s="924"/>
      <c r="BB121" s="924"/>
      <c r="BC121" s="924"/>
      <c r="BD121" s="924"/>
      <c r="BE121" s="924"/>
      <c r="BF121" s="924"/>
      <c r="BG121" s="924"/>
      <c r="BH121" s="924"/>
      <c r="BI121" s="924"/>
      <c r="BJ121" s="924"/>
      <c r="BK121" s="924"/>
      <c r="BL121" s="924"/>
      <c r="BM121" s="924"/>
      <c r="BN121" s="924"/>
      <c r="BO121" s="924"/>
      <c r="BP121" s="925"/>
      <c r="BQ121" s="926">
        <v>171190</v>
      </c>
      <c r="BR121" s="927"/>
      <c r="BS121" s="927"/>
      <c r="BT121" s="927"/>
      <c r="BU121" s="927"/>
      <c r="BV121" s="927">
        <v>143839</v>
      </c>
      <c r="BW121" s="927"/>
      <c r="BX121" s="927"/>
      <c r="BY121" s="927"/>
      <c r="BZ121" s="927"/>
      <c r="CA121" s="927">
        <v>150016</v>
      </c>
      <c r="CB121" s="927"/>
      <c r="CC121" s="927"/>
      <c r="CD121" s="927"/>
      <c r="CE121" s="927"/>
      <c r="CF121" s="921">
        <v>3.2</v>
      </c>
      <c r="CG121" s="922"/>
      <c r="CH121" s="922"/>
      <c r="CI121" s="922"/>
      <c r="CJ121" s="922"/>
      <c r="CK121" s="1010"/>
      <c r="CL121" s="1011"/>
      <c r="CM121" s="1011"/>
      <c r="CN121" s="1011"/>
      <c r="CO121" s="1012"/>
      <c r="CP121" s="1020" t="s">
        <v>389</v>
      </c>
      <c r="CQ121" s="1021"/>
      <c r="CR121" s="1021"/>
      <c r="CS121" s="1021"/>
      <c r="CT121" s="1021"/>
      <c r="CU121" s="1021"/>
      <c r="CV121" s="1021"/>
      <c r="CW121" s="1021"/>
      <c r="CX121" s="1021"/>
      <c r="CY121" s="1021"/>
      <c r="CZ121" s="1021"/>
      <c r="DA121" s="1021"/>
      <c r="DB121" s="1021"/>
      <c r="DC121" s="1021"/>
      <c r="DD121" s="1021"/>
      <c r="DE121" s="1021"/>
      <c r="DF121" s="1022"/>
      <c r="DG121" s="926" t="s">
        <v>122</v>
      </c>
      <c r="DH121" s="927"/>
      <c r="DI121" s="927"/>
      <c r="DJ121" s="927"/>
      <c r="DK121" s="927"/>
      <c r="DL121" s="927" t="s">
        <v>122</v>
      </c>
      <c r="DM121" s="927"/>
      <c r="DN121" s="927"/>
      <c r="DO121" s="927"/>
      <c r="DP121" s="927"/>
      <c r="DQ121" s="927" t="s">
        <v>122</v>
      </c>
      <c r="DR121" s="927"/>
      <c r="DS121" s="927"/>
      <c r="DT121" s="927"/>
      <c r="DU121" s="927"/>
      <c r="DV121" s="928" t="s">
        <v>122</v>
      </c>
      <c r="DW121" s="928"/>
      <c r="DX121" s="928"/>
      <c r="DY121" s="928"/>
      <c r="DZ121" s="929"/>
    </row>
    <row r="122" spans="1:130" s="218" customFormat="1" ht="26.25" customHeight="1" x14ac:dyDescent="0.15">
      <c r="A122" s="1059"/>
      <c r="B122" s="950"/>
      <c r="C122" s="923" t="s">
        <v>430</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449</v>
      </c>
      <c r="BA122" s="966"/>
      <c r="BB122" s="966"/>
      <c r="BC122" s="966"/>
      <c r="BD122" s="966"/>
      <c r="BE122" s="966"/>
      <c r="BF122" s="966"/>
      <c r="BG122" s="966"/>
      <c r="BH122" s="966"/>
      <c r="BI122" s="966"/>
      <c r="BJ122" s="966"/>
      <c r="BK122" s="966"/>
      <c r="BL122" s="966"/>
      <c r="BM122" s="966"/>
      <c r="BN122" s="966"/>
      <c r="BO122" s="966"/>
      <c r="BP122" s="967"/>
      <c r="BQ122" s="1000">
        <v>10108655</v>
      </c>
      <c r="BR122" s="1001"/>
      <c r="BS122" s="1001"/>
      <c r="BT122" s="1001"/>
      <c r="BU122" s="1001"/>
      <c r="BV122" s="1001">
        <v>9659305</v>
      </c>
      <c r="BW122" s="1001"/>
      <c r="BX122" s="1001"/>
      <c r="BY122" s="1001"/>
      <c r="BZ122" s="1001"/>
      <c r="CA122" s="1001">
        <v>10052201</v>
      </c>
      <c r="CB122" s="1001"/>
      <c r="CC122" s="1001"/>
      <c r="CD122" s="1001"/>
      <c r="CE122" s="1001"/>
      <c r="CF122" s="1018">
        <v>217.3</v>
      </c>
      <c r="CG122" s="1019"/>
      <c r="CH122" s="1019"/>
      <c r="CI122" s="1019"/>
      <c r="CJ122" s="1019"/>
      <c r="CK122" s="1010"/>
      <c r="CL122" s="1011"/>
      <c r="CM122" s="1011"/>
      <c r="CN122" s="1011"/>
      <c r="CO122" s="1012"/>
      <c r="CP122" s="1020" t="s">
        <v>390</v>
      </c>
      <c r="CQ122" s="1021"/>
      <c r="CR122" s="1021"/>
      <c r="CS122" s="1021"/>
      <c r="CT122" s="1021"/>
      <c r="CU122" s="1021"/>
      <c r="CV122" s="1021"/>
      <c r="CW122" s="1021"/>
      <c r="CX122" s="1021"/>
      <c r="CY122" s="1021"/>
      <c r="CZ122" s="1021"/>
      <c r="DA122" s="1021"/>
      <c r="DB122" s="1021"/>
      <c r="DC122" s="1021"/>
      <c r="DD122" s="1021"/>
      <c r="DE122" s="1021"/>
      <c r="DF122" s="1022"/>
      <c r="DG122" s="926" t="s">
        <v>122</v>
      </c>
      <c r="DH122" s="927"/>
      <c r="DI122" s="927"/>
      <c r="DJ122" s="927"/>
      <c r="DK122" s="927"/>
      <c r="DL122" s="927" t="s">
        <v>122</v>
      </c>
      <c r="DM122" s="927"/>
      <c r="DN122" s="927"/>
      <c r="DO122" s="927"/>
      <c r="DP122" s="927"/>
      <c r="DQ122" s="927" t="s">
        <v>122</v>
      </c>
      <c r="DR122" s="927"/>
      <c r="DS122" s="927"/>
      <c r="DT122" s="927"/>
      <c r="DU122" s="927"/>
      <c r="DV122" s="928" t="s">
        <v>122</v>
      </c>
      <c r="DW122" s="928"/>
      <c r="DX122" s="928"/>
      <c r="DY122" s="928"/>
      <c r="DZ122" s="929"/>
    </row>
    <row r="123" spans="1:130" s="218" customFormat="1" ht="26.25" customHeight="1" x14ac:dyDescent="0.15">
      <c r="A123" s="1059"/>
      <c r="B123" s="950"/>
      <c r="C123" s="923" t="s">
        <v>436</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122</v>
      </c>
      <c r="AB123" s="960"/>
      <c r="AC123" s="960"/>
      <c r="AD123" s="960"/>
      <c r="AE123" s="961"/>
      <c r="AF123" s="962" t="s">
        <v>122</v>
      </c>
      <c r="AG123" s="960"/>
      <c r="AH123" s="960"/>
      <c r="AI123" s="960"/>
      <c r="AJ123" s="961"/>
      <c r="AK123" s="962" t="s">
        <v>122</v>
      </c>
      <c r="AL123" s="960"/>
      <c r="AM123" s="960"/>
      <c r="AN123" s="960"/>
      <c r="AO123" s="961"/>
      <c r="AP123" s="963" t="s">
        <v>122</v>
      </c>
      <c r="AQ123" s="964"/>
      <c r="AR123" s="964"/>
      <c r="AS123" s="964"/>
      <c r="AT123" s="965"/>
      <c r="AU123" s="998"/>
      <c r="AV123" s="999"/>
      <c r="AW123" s="999"/>
      <c r="AX123" s="999"/>
      <c r="AY123" s="999"/>
      <c r="AZ123" s="239" t="s">
        <v>177</v>
      </c>
      <c r="BA123" s="239"/>
      <c r="BB123" s="239"/>
      <c r="BC123" s="239"/>
      <c r="BD123" s="239"/>
      <c r="BE123" s="239"/>
      <c r="BF123" s="239"/>
      <c r="BG123" s="239"/>
      <c r="BH123" s="239"/>
      <c r="BI123" s="239"/>
      <c r="BJ123" s="239"/>
      <c r="BK123" s="239"/>
      <c r="BL123" s="239"/>
      <c r="BM123" s="239"/>
      <c r="BN123" s="239"/>
      <c r="BO123" s="978" t="s">
        <v>450</v>
      </c>
      <c r="BP123" s="1006"/>
      <c r="BQ123" s="1065">
        <v>13241349</v>
      </c>
      <c r="BR123" s="1032"/>
      <c r="BS123" s="1032"/>
      <c r="BT123" s="1032"/>
      <c r="BU123" s="1032"/>
      <c r="BV123" s="1032">
        <v>12687407</v>
      </c>
      <c r="BW123" s="1032"/>
      <c r="BX123" s="1032"/>
      <c r="BY123" s="1032"/>
      <c r="BZ123" s="1032"/>
      <c r="CA123" s="1032">
        <v>13356223</v>
      </c>
      <c r="CB123" s="1032"/>
      <c r="CC123" s="1032"/>
      <c r="CD123" s="1032"/>
      <c r="CE123" s="1032"/>
      <c r="CF123" s="1002"/>
      <c r="CG123" s="1003"/>
      <c r="CH123" s="1003"/>
      <c r="CI123" s="1003"/>
      <c r="CJ123" s="1004"/>
      <c r="CK123" s="1010"/>
      <c r="CL123" s="1011"/>
      <c r="CM123" s="1011"/>
      <c r="CN123" s="1011"/>
      <c r="CO123" s="1012"/>
      <c r="CP123" s="1020" t="s">
        <v>388</v>
      </c>
      <c r="CQ123" s="1021"/>
      <c r="CR123" s="1021"/>
      <c r="CS123" s="1021"/>
      <c r="CT123" s="1021"/>
      <c r="CU123" s="1021"/>
      <c r="CV123" s="1021"/>
      <c r="CW123" s="1021"/>
      <c r="CX123" s="1021"/>
      <c r="CY123" s="1021"/>
      <c r="CZ123" s="1021"/>
      <c r="DA123" s="1021"/>
      <c r="DB123" s="1021"/>
      <c r="DC123" s="1021"/>
      <c r="DD123" s="1021"/>
      <c r="DE123" s="1021"/>
      <c r="DF123" s="1022"/>
      <c r="DG123" s="959" t="s">
        <v>122</v>
      </c>
      <c r="DH123" s="960"/>
      <c r="DI123" s="960"/>
      <c r="DJ123" s="960"/>
      <c r="DK123" s="961"/>
      <c r="DL123" s="962" t="s">
        <v>122</v>
      </c>
      <c r="DM123" s="960"/>
      <c r="DN123" s="960"/>
      <c r="DO123" s="960"/>
      <c r="DP123" s="961"/>
      <c r="DQ123" s="962" t="s">
        <v>122</v>
      </c>
      <c r="DR123" s="960"/>
      <c r="DS123" s="960"/>
      <c r="DT123" s="960"/>
      <c r="DU123" s="961"/>
      <c r="DV123" s="963" t="s">
        <v>122</v>
      </c>
      <c r="DW123" s="964"/>
      <c r="DX123" s="964"/>
      <c r="DY123" s="964"/>
      <c r="DZ123" s="965"/>
    </row>
    <row r="124" spans="1:130" s="218" customFormat="1" ht="26.25" customHeight="1" thickBot="1" x14ac:dyDescent="0.2">
      <c r="A124" s="1059"/>
      <c r="B124" s="950"/>
      <c r="C124" s="923" t="s">
        <v>439</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1" t="s">
        <v>451</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v>65.7</v>
      </c>
      <c r="BR124" s="1028"/>
      <c r="BS124" s="1028"/>
      <c r="BT124" s="1028"/>
      <c r="BU124" s="1028"/>
      <c r="BV124" s="1028">
        <v>55.9</v>
      </c>
      <c r="BW124" s="1028"/>
      <c r="BX124" s="1028"/>
      <c r="BY124" s="1028"/>
      <c r="BZ124" s="1028"/>
      <c r="CA124" s="1028">
        <v>18.899999999999999</v>
      </c>
      <c r="CB124" s="1028"/>
      <c r="CC124" s="1028"/>
      <c r="CD124" s="1028"/>
      <c r="CE124" s="1028"/>
      <c r="CF124" s="1029"/>
      <c r="CG124" s="1030"/>
      <c r="CH124" s="1030"/>
      <c r="CI124" s="1030"/>
      <c r="CJ124" s="1031"/>
      <c r="CK124" s="1013"/>
      <c r="CL124" s="1013"/>
      <c r="CM124" s="1013"/>
      <c r="CN124" s="1013"/>
      <c r="CO124" s="1014"/>
      <c r="CP124" s="1020" t="s">
        <v>452</v>
      </c>
      <c r="CQ124" s="1021"/>
      <c r="CR124" s="1021"/>
      <c r="CS124" s="1021"/>
      <c r="CT124" s="1021"/>
      <c r="CU124" s="1021"/>
      <c r="CV124" s="1021"/>
      <c r="CW124" s="1021"/>
      <c r="CX124" s="1021"/>
      <c r="CY124" s="1021"/>
      <c r="CZ124" s="1021"/>
      <c r="DA124" s="1021"/>
      <c r="DB124" s="1021"/>
      <c r="DC124" s="1021"/>
      <c r="DD124" s="1021"/>
      <c r="DE124" s="1021"/>
      <c r="DF124" s="1022"/>
      <c r="DG124" s="1005" t="s">
        <v>122</v>
      </c>
      <c r="DH124" s="987"/>
      <c r="DI124" s="987"/>
      <c r="DJ124" s="987"/>
      <c r="DK124" s="988"/>
      <c r="DL124" s="986" t="s">
        <v>122</v>
      </c>
      <c r="DM124" s="987"/>
      <c r="DN124" s="987"/>
      <c r="DO124" s="987"/>
      <c r="DP124" s="988"/>
      <c r="DQ124" s="986" t="s">
        <v>122</v>
      </c>
      <c r="DR124" s="987"/>
      <c r="DS124" s="987"/>
      <c r="DT124" s="987"/>
      <c r="DU124" s="988"/>
      <c r="DV124" s="989" t="s">
        <v>122</v>
      </c>
      <c r="DW124" s="990"/>
      <c r="DX124" s="990"/>
      <c r="DY124" s="990"/>
      <c r="DZ124" s="991"/>
    </row>
    <row r="125" spans="1:130" s="218" customFormat="1" ht="26.25" customHeight="1" x14ac:dyDescent="0.15">
      <c r="A125" s="1059"/>
      <c r="B125" s="950"/>
      <c r="C125" s="923" t="s">
        <v>441</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3" t="s">
        <v>453</v>
      </c>
      <c r="CL125" s="1008"/>
      <c r="CM125" s="1008"/>
      <c r="CN125" s="1008"/>
      <c r="CO125" s="1009"/>
      <c r="CP125" s="930" t="s">
        <v>454</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18" customFormat="1" ht="26.25" customHeight="1" thickBot="1" x14ac:dyDescent="0.2">
      <c r="A126" s="1059"/>
      <c r="B126" s="950"/>
      <c r="C126" s="923" t="s">
        <v>443</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122</v>
      </c>
      <c r="AB126" s="960"/>
      <c r="AC126" s="960"/>
      <c r="AD126" s="960"/>
      <c r="AE126" s="961"/>
      <c r="AF126" s="962" t="s">
        <v>122</v>
      </c>
      <c r="AG126" s="960"/>
      <c r="AH126" s="960"/>
      <c r="AI126" s="960"/>
      <c r="AJ126" s="961"/>
      <c r="AK126" s="962" t="s">
        <v>122</v>
      </c>
      <c r="AL126" s="960"/>
      <c r="AM126" s="960"/>
      <c r="AN126" s="960"/>
      <c r="AO126" s="961"/>
      <c r="AP126" s="963" t="s">
        <v>122</v>
      </c>
      <c r="AQ126" s="964"/>
      <c r="AR126" s="964"/>
      <c r="AS126" s="964"/>
      <c r="AT126" s="965"/>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4"/>
      <c r="CL126" s="1011"/>
      <c r="CM126" s="1011"/>
      <c r="CN126" s="1011"/>
      <c r="CO126" s="1012"/>
      <c r="CP126" s="923" t="s">
        <v>455</v>
      </c>
      <c r="CQ126" s="924"/>
      <c r="CR126" s="924"/>
      <c r="CS126" s="924"/>
      <c r="CT126" s="924"/>
      <c r="CU126" s="924"/>
      <c r="CV126" s="924"/>
      <c r="CW126" s="924"/>
      <c r="CX126" s="924"/>
      <c r="CY126" s="924"/>
      <c r="CZ126" s="924"/>
      <c r="DA126" s="924"/>
      <c r="DB126" s="924"/>
      <c r="DC126" s="924"/>
      <c r="DD126" s="924"/>
      <c r="DE126" s="924"/>
      <c r="DF126" s="925"/>
      <c r="DG126" s="926" t="s">
        <v>122</v>
      </c>
      <c r="DH126" s="927"/>
      <c r="DI126" s="927"/>
      <c r="DJ126" s="927"/>
      <c r="DK126" s="927"/>
      <c r="DL126" s="927" t="s">
        <v>122</v>
      </c>
      <c r="DM126" s="927"/>
      <c r="DN126" s="927"/>
      <c r="DO126" s="927"/>
      <c r="DP126" s="927"/>
      <c r="DQ126" s="927" t="s">
        <v>122</v>
      </c>
      <c r="DR126" s="927"/>
      <c r="DS126" s="927"/>
      <c r="DT126" s="927"/>
      <c r="DU126" s="927"/>
      <c r="DV126" s="928" t="s">
        <v>122</v>
      </c>
      <c r="DW126" s="928"/>
      <c r="DX126" s="928"/>
      <c r="DY126" s="928"/>
      <c r="DZ126" s="929"/>
    </row>
    <row r="127" spans="1:130" s="218" customFormat="1" ht="26.25" customHeight="1" x14ac:dyDescent="0.15">
      <c r="A127" s="1060"/>
      <c r="B127" s="952"/>
      <c r="C127" s="974" t="s">
        <v>456</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122</v>
      </c>
      <c r="AB127" s="960"/>
      <c r="AC127" s="960"/>
      <c r="AD127" s="960"/>
      <c r="AE127" s="961"/>
      <c r="AF127" s="962" t="s">
        <v>122</v>
      </c>
      <c r="AG127" s="960"/>
      <c r="AH127" s="960"/>
      <c r="AI127" s="960"/>
      <c r="AJ127" s="961"/>
      <c r="AK127" s="962" t="s">
        <v>122</v>
      </c>
      <c r="AL127" s="960"/>
      <c r="AM127" s="960"/>
      <c r="AN127" s="960"/>
      <c r="AO127" s="961"/>
      <c r="AP127" s="963" t="s">
        <v>122</v>
      </c>
      <c r="AQ127" s="964"/>
      <c r="AR127" s="964"/>
      <c r="AS127" s="964"/>
      <c r="AT127" s="965"/>
      <c r="AU127" s="220"/>
      <c r="AV127" s="220"/>
      <c r="AW127" s="220"/>
      <c r="AX127" s="1033" t="s">
        <v>457</v>
      </c>
      <c r="AY127" s="1034"/>
      <c r="AZ127" s="1034"/>
      <c r="BA127" s="1034"/>
      <c r="BB127" s="1034"/>
      <c r="BC127" s="1034"/>
      <c r="BD127" s="1034"/>
      <c r="BE127" s="1035"/>
      <c r="BF127" s="1036" t="s">
        <v>458</v>
      </c>
      <c r="BG127" s="1034"/>
      <c r="BH127" s="1034"/>
      <c r="BI127" s="1034"/>
      <c r="BJ127" s="1034"/>
      <c r="BK127" s="1034"/>
      <c r="BL127" s="1035"/>
      <c r="BM127" s="1036" t="s">
        <v>459</v>
      </c>
      <c r="BN127" s="1034"/>
      <c r="BO127" s="1034"/>
      <c r="BP127" s="1034"/>
      <c r="BQ127" s="1034"/>
      <c r="BR127" s="1034"/>
      <c r="BS127" s="1035"/>
      <c r="BT127" s="1036" t="s">
        <v>460</v>
      </c>
      <c r="BU127" s="1034"/>
      <c r="BV127" s="1034"/>
      <c r="BW127" s="1034"/>
      <c r="BX127" s="1034"/>
      <c r="BY127" s="1034"/>
      <c r="BZ127" s="1057"/>
      <c r="CA127" s="220"/>
      <c r="CB127" s="220"/>
      <c r="CC127" s="220"/>
      <c r="CD127" s="243"/>
      <c r="CE127" s="243"/>
      <c r="CF127" s="243"/>
      <c r="CG127" s="220"/>
      <c r="CH127" s="220"/>
      <c r="CI127" s="220"/>
      <c r="CJ127" s="242"/>
      <c r="CK127" s="1024"/>
      <c r="CL127" s="1011"/>
      <c r="CM127" s="1011"/>
      <c r="CN127" s="1011"/>
      <c r="CO127" s="1012"/>
      <c r="CP127" s="923" t="s">
        <v>461</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18" customFormat="1" ht="26.25" customHeight="1" thickBot="1" x14ac:dyDescent="0.2">
      <c r="A128" s="1043" t="s">
        <v>462</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463</v>
      </c>
      <c r="X128" s="1045"/>
      <c r="Y128" s="1045"/>
      <c r="Z128" s="1046"/>
      <c r="AA128" s="1047">
        <v>41143</v>
      </c>
      <c r="AB128" s="1048"/>
      <c r="AC128" s="1048"/>
      <c r="AD128" s="1048"/>
      <c r="AE128" s="1049"/>
      <c r="AF128" s="1050">
        <v>27828</v>
      </c>
      <c r="AG128" s="1048"/>
      <c r="AH128" s="1048"/>
      <c r="AI128" s="1048"/>
      <c r="AJ128" s="1049"/>
      <c r="AK128" s="1050">
        <v>13235</v>
      </c>
      <c r="AL128" s="1048"/>
      <c r="AM128" s="1048"/>
      <c r="AN128" s="1048"/>
      <c r="AO128" s="1049"/>
      <c r="AP128" s="1051"/>
      <c r="AQ128" s="1052"/>
      <c r="AR128" s="1052"/>
      <c r="AS128" s="1052"/>
      <c r="AT128" s="1053"/>
      <c r="AU128" s="220"/>
      <c r="AV128" s="220"/>
      <c r="AW128" s="220"/>
      <c r="AX128" s="897" t="s">
        <v>464</v>
      </c>
      <c r="AY128" s="898"/>
      <c r="AZ128" s="898"/>
      <c r="BA128" s="898"/>
      <c r="BB128" s="898"/>
      <c r="BC128" s="898"/>
      <c r="BD128" s="898"/>
      <c r="BE128" s="899"/>
      <c r="BF128" s="1054" t="s">
        <v>122</v>
      </c>
      <c r="BG128" s="1055"/>
      <c r="BH128" s="1055"/>
      <c r="BI128" s="1055"/>
      <c r="BJ128" s="1055"/>
      <c r="BK128" s="1055"/>
      <c r="BL128" s="1056"/>
      <c r="BM128" s="1054">
        <v>14.62</v>
      </c>
      <c r="BN128" s="1055"/>
      <c r="BO128" s="1055"/>
      <c r="BP128" s="1055"/>
      <c r="BQ128" s="1055"/>
      <c r="BR128" s="1055"/>
      <c r="BS128" s="1056"/>
      <c r="BT128" s="1054">
        <v>20</v>
      </c>
      <c r="BU128" s="1055"/>
      <c r="BV128" s="1055"/>
      <c r="BW128" s="1055"/>
      <c r="BX128" s="1055"/>
      <c r="BY128" s="1055"/>
      <c r="BZ128" s="1077"/>
      <c r="CA128" s="243"/>
      <c r="CB128" s="243"/>
      <c r="CC128" s="243"/>
      <c r="CD128" s="243"/>
      <c r="CE128" s="243"/>
      <c r="CF128" s="243"/>
      <c r="CG128" s="220"/>
      <c r="CH128" s="220"/>
      <c r="CI128" s="220"/>
      <c r="CJ128" s="242"/>
      <c r="CK128" s="1025"/>
      <c r="CL128" s="1026"/>
      <c r="CM128" s="1026"/>
      <c r="CN128" s="1026"/>
      <c r="CO128" s="1027"/>
      <c r="CP128" s="1037" t="s">
        <v>465</v>
      </c>
      <c r="CQ128" s="726"/>
      <c r="CR128" s="726"/>
      <c r="CS128" s="726"/>
      <c r="CT128" s="726"/>
      <c r="CU128" s="726"/>
      <c r="CV128" s="726"/>
      <c r="CW128" s="726"/>
      <c r="CX128" s="726"/>
      <c r="CY128" s="726"/>
      <c r="CZ128" s="726"/>
      <c r="DA128" s="726"/>
      <c r="DB128" s="726"/>
      <c r="DC128" s="726"/>
      <c r="DD128" s="726"/>
      <c r="DE128" s="726"/>
      <c r="DF128" s="1038"/>
      <c r="DG128" s="1039" t="s">
        <v>122</v>
      </c>
      <c r="DH128" s="1040"/>
      <c r="DI128" s="1040"/>
      <c r="DJ128" s="1040"/>
      <c r="DK128" s="1040"/>
      <c r="DL128" s="1040" t="s">
        <v>122</v>
      </c>
      <c r="DM128" s="1040"/>
      <c r="DN128" s="1040"/>
      <c r="DO128" s="1040"/>
      <c r="DP128" s="1040"/>
      <c r="DQ128" s="1040" t="s">
        <v>122</v>
      </c>
      <c r="DR128" s="1040"/>
      <c r="DS128" s="1040"/>
      <c r="DT128" s="1040"/>
      <c r="DU128" s="1040"/>
      <c r="DV128" s="1041" t="s">
        <v>122</v>
      </c>
      <c r="DW128" s="1041"/>
      <c r="DX128" s="1041"/>
      <c r="DY128" s="1041"/>
      <c r="DZ128" s="1042"/>
    </row>
    <row r="129" spans="1:131" s="218" customFormat="1" ht="26.25" customHeight="1" x14ac:dyDescent="0.15">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466</v>
      </c>
      <c r="X129" s="1072"/>
      <c r="Y129" s="1072"/>
      <c r="Z129" s="1073"/>
      <c r="AA129" s="959">
        <v>5446147</v>
      </c>
      <c r="AB129" s="960"/>
      <c r="AC129" s="960"/>
      <c r="AD129" s="960"/>
      <c r="AE129" s="961"/>
      <c r="AF129" s="962">
        <v>5510384</v>
      </c>
      <c r="AG129" s="960"/>
      <c r="AH129" s="960"/>
      <c r="AI129" s="960"/>
      <c r="AJ129" s="961"/>
      <c r="AK129" s="962">
        <v>5652126</v>
      </c>
      <c r="AL129" s="960"/>
      <c r="AM129" s="960"/>
      <c r="AN129" s="960"/>
      <c r="AO129" s="961"/>
      <c r="AP129" s="1074"/>
      <c r="AQ129" s="1075"/>
      <c r="AR129" s="1075"/>
      <c r="AS129" s="1075"/>
      <c r="AT129" s="1076"/>
      <c r="AU129" s="221"/>
      <c r="AV129" s="221"/>
      <c r="AW129" s="221"/>
      <c r="AX129" s="1066" t="s">
        <v>467</v>
      </c>
      <c r="AY129" s="924"/>
      <c r="AZ129" s="924"/>
      <c r="BA129" s="924"/>
      <c r="BB129" s="924"/>
      <c r="BC129" s="924"/>
      <c r="BD129" s="924"/>
      <c r="BE129" s="925"/>
      <c r="BF129" s="1067" t="s">
        <v>122</v>
      </c>
      <c r="BG129" s="1068"/>
      <c r="BH129" s="1068"/>
      <c r="BI129" s="1068"/>
      <c r="BJ129" s="1068"/>
      <c r="BK129" s="1068"/>
      <c r="BL129" s="1069"/>
      <c r="BM129" s="1067">
        <v>19.62</v>
      </c>
      <c r="BN129" s="1068"/>
      <c r="BO129" s="1068"/>
      <c r="BP129" s="1068"/>
      <c r="BQ129" s="1068"/>
      <c r="BR129" s="1068"/>
      <c r="BS129" s="1069"/>
      <c r="BT129" s="1067">
        <v>30</v>
      </c>
      <c r="BU129" s="1068"/>
      <c r="BV129" s="1068"/>
      <c r="BW129" s="1068"/>
      <c r="BX129" s="1068"/>
      <c r="BY129" s="1068"/>
      <c r="BZ129" s="1070"/>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5" t="s">
        <v>468</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469</v>
      </c>
      <c r="X130" s="1072"/>
      <c r="Y130" s="1072"/>
      <c r="Z130" s="1073"/>
      <c r="AA130" s="959">
        <v>942896</v>
      </c>
      <c r="AB130" s="960"/>
      <c r="AC130" s="960"/>
      <c r="AD130" s="960"/>
      <c r="AE130" s="961"/>
      <c r="AF130" s="962">
        <v>993182</v>
      </c>
      <c r="AG130" s="960"/>
      <c r="AH130" s="960"/>
      <c r="AI130" s="960"/>
      <c r="AJ130" s="961"/>
      <c r="AK130" s="962">
        <v>1026708</v>
      </c>
      <c r="AL130" s="960"/>
      <c r="AM130" s="960"/>
      <c r="AN130" s="960"/>
      <c r="AO130" s="961"/>
      <c r="AP130" s="1074"/>
      <c r="AQ130" s="1075"/>
      <c r="AR130" s="1075"/>
      <c r="AS130" s="1075"/>
      <c r="AT130" s="1076"/>
      <c r="AU130" s="221"/>
      <c r="AV130" s="221"/>
      <c r="AW130" s="221"/>
      <c r="AX130" s="1066" t="s">
        <v>470</v>
      </c>
      <c r="AY130" s="924"/>
      <c r="AZ130" s="924"/>
      <c r="BA130" s="924"/>
      <c r="BB130" s="924"/>
      <c r="BC130" s="924"/>
      <c r="BD130" s="924"/>
      <c r="BE130" s="925"/>
      <c r="BF130" s="1102">
        <v>16.2</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471</v>
      </c>
      <c r="X131" s="1109"/>
      <c r="Y131" s="1109"/>
      <c r="Z131" s="1110"/>
      <c r="AA131" s="1005">
        <v>4503251</v>
      </c>
      <c r="AB131" s="987"/>
      <c r="AC131" s="987"/>
      <c r="AD131" s="987"/>
      <c r="AE131" s="988"/>
      <c r="AF131" s="986">
        <v>4517202</v>
      </c>
      <c r="AG131" s="987"/>
      <c r="AH131" s="987"/>
      <c r="AI131" s="987"/>
      <c r="AJ131" s="988"/>
      <c r="AK131" s="986">
        <v>4625418</v>
      </c>
      <c r="AL131" s="987"/>
      <c r="AM131" s="987"/>
      <c r="AN131" s="987"/>
      <c r="AO131" s="988"/>
      <c r="AP131" s="1111"/>
      <c r="AQ131" s="1112"/>
      <c r="AR131" s="1112"/>
      <c r="AS131" s="1112"/>
      <c r="AT131" s="1113"/>
      <c r="AU131" s="221"/>
      <c r="AV131" s="221"/>
      <c r="AW131" s="221"/>
      <c r="AX131" s="1084" t="s">
        <v>472</v>
      </c>
      <c r="AY131" s="726"/>
      <c r="AZ131" s="726"/>
      <c r="BA131" s="726"/>
      <c r="BB131" s="726"/>
      <c r="BC131" s="726"/>
      <c r="BD131" s="726"/>
      <c r="BE131" s="1038"/>
      <c r="BF131" s="1085">
        <v>18.899999999999999</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1" t="s">
        <v>473</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474</v>
      </c>
      <c r="W132" s="1095"/>
      <c r="X132" s="1095"/>
      <c r="Y132" s="1095"/>
      <c r="Z132" s="1096"/>
      <c r="AA132" s="1097">
        <v>16.96529907</v>
      </c>
      <c r="AB132" s="1098"/>
      <c r="AC132" s="1098"/>
      <c r="AD132" s="1098"/>
      <c r="AE132" s="1099"/>
      <c r="AF132" s="1100">
        <v>16.553632090000001</v>
      </c>
      <c r="AG132" s="1098"/>
      <c r="AH132" s="1098"/>
      <c r="AI132" s="1098"/>
      <c r="AJ132" s="1099"/>
      <c r="AK132" s="1100">
        <v>15.357141779999999</v>
      </c>
      <c r="AL132" s="1098"/>
      <c r="AM132" s="1098"/>
      <c r="AN132" s="1098"/>
      <c r="AO132" s="1099"/>
      <c r="AP132" s="1002"/>
      <c r="AQ132" s="1003"/>
      <c r="AR132" s="1003"/>
      <c r="AS132" s="1003"/>
      <c r="AT132" s="1101"/>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475</v>
      </c>
      <c r="W133" s="1078"/>
      <c r="X133" s="1078"/>
      <c r="Y133" s="1078"/>
      <c r="Z133" s="1079"/>
      <c r="AA133" s="1080">
        <v>16.600000000000001</v>
      </c>
      <c r="AB133" s="1081"/>
      <c r="AC133" s="1081"/>
      <c r="AD133" s="1081"/>
      <c r="AE133" s="1082"/>
      <c r="AF133" s="1080">
        <v>16.100000000000001</v>
      </c>
      <c r="AG133" s="1081"/>
      <c r="AH133" s="1081"/>
      <c r="AI133" s="1081"/>
      <c r="AJ133" s="1082"/>
      <c r="AK133" s="1080">
        <v>16.2</v>
      </c>
      <c r="AL133" s="1081"/>
      <c r="AM133" s="1081"/>
      <c r="AN133" s="1081"/>
      <c r="AO133" s="1082"/>
      <c r="AP133" s="1029"/>
      <c r="AQ133" s="1030"/>
      <c r="AR133" s="1030"/>
      <c r="AS133" s="1030"/>
      <c r="AT133" s="1083"/>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rhMc6UbiAofmKBPAIyoWrrcnIJybC07KOJdTAJyL7fUou7iGWCFR1/pRkJVHznI4FrBTb/QN1crT3MQcAQd3vg==" saltValue="cr2a6Cq+EprB3Fe7W57dS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tXbB3S0Bzh5LWv2gqbmsLuva6sW6m20oi1GBuFhikPo7Eidp8yY6/5OGfjngLN/DPrmhYftCvlBS+0dRlfPyhA==" saltValue="9mo6wfR9t0fCQkgEjn1D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l78L2Z6yhOvPOwkrSv8LpG1TPVm2fnXHYQUCI8+kTPZXerYe+Gf8Rce4am2J4cXo2BH5KKhnXEiDIINY7JjyQ==" saltValue="5TrxiFka5TloVzqHvH5Wc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5"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6"/>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7" t="s">
        <v>484</v>
      </c>
      <c r="AL9" s="1118"/>
      <c r="AM9" s="1118"/>
      <c r="AN9" s="1119"/>
      <c r="AO9" s="269">
        <v>1982976</v>
      </c>
      <c r="AP9" s="269">
        <v>171079</v>
      </c>
      <c r="AQ9" s="270">
        <v>117270</v>
      </c>
      <c r="AR9" s="271">
        <v>45.9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7" t="s">
        <v>485</v>
      </c>
      <c r="AL10" s="1118"/>
      <c r="AM10" s="1118"/>
      <c r="AN10" s="1119"/>
      <c r="AO10" s="272">
        <v>26161</v>
      </c>
      <c r="AP10" s="272">
        <v>2257</v>
      </c>
      <c r="AQ10" s="273">
        <v>10490</v>
      </c>
      <c r="AR10" s="274">
        <v>-78.5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7" t="s">
        <v>486</v>
      </c>
      <c r="AL11" s="1118"/>
      <c r="AM11" s="1118"/>
      <c r="AN11" s="1119"/>
      <c r="AO11" s="272" t="s">
        <v>487</v>
      </c>
      <c r="AP11" s="272" t="s">
        <v>487</v>
      </c>
      <c r="AQ11" s="273">
        <v>1802</v>
      </c>
      <c r="AR11" s="274" t="s">
        <v>487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7" t="s">
        <v>488</v>
      </c>
      <c r="AL12" s="1118"/>
      <c r="AM12" s="1118"/>
      <c r="AN12" s="1119"/>
      <c r="AO12" s="272" t="s">
        <v>487</v>
      </c>
      <c r="AP12" s="272" t="s">
        <v>487</v>
      </c>
      <c r="AQ12" s="273">
        <v>3</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7" t="s">
        <v>489</v>
      </c>
      <c r="AL13" s="1118"/>
      <c r="AM13" s="1118"/>
      <c r="AN13" s="1119"/>
      <c r="AO13" s="272">
        <v>108118</v>
      </c>
      <c r="AP13" s="272">
        <v>9328</v>
      </c>
      <c r="AQ13" s="273">
        <v>4482</v>
      </c>
      <c r="AR13" s="274">
        <v>108.1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7" t="s">
        <v>490</v>
      </c>
      <c r="AL14" s="1118"/>
      <c r="AM14" s="1118"/>
      <c r="AN14" s="1119"/>
      <c r="AO14" s="272" t="s">
        <v>487</v>
      </c>
      <c r="AP14" s="272" t="s">
        <v>487</v>
      </c>
      <c r="AQ14" s="273">
        <v>2749</v>
      </c>
      <c r="AR14" s="274" t="s">
        <v>487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0" t="s">
        <v>491</v>
      </c>
      <c r="AL15" s="1121"/>
      <c r="AM15" s="1121"/>
      <c r="AN15" s="1122"/>
      <c r="AO15" s="272">
        <v>-132401</v>
      </c>
      <c r="AP15" s="272">
        <v>-11423</v>
      </c>
      <c r="AQ15" s="273">
        <v>-7399</v>
      </c>
      <c r="AR15" s="274">
        <v>54.4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0" t="s">
        <v>177</v>
      </c>
      <c r="AL16" s="1121"/>
      <c r="AM16" s="1121"/>
      <c r="AN16" s="1122"/>
      <c r="AO16" s="272">
        <v>1984854</v>
      </c>
      <c r="AP16" s="272">
        <v>171241</v>
      </c>
      <c r="AQ16" s="273">
        <v>129397</v>
      </c>
      <c r="AR16" s="274">
        <v>32.299999999999997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3" t="s">
        <v>496</v>
      </c>
      <c r="AL21" s="1124"/>
      <c r="AM21" s="1124"/>
      <c r="AN21" s="1125"/>
      <c r="AO21" s="285">
        <v>17.600000000000001</v>
      </c>
      <c r="AP21" s="286">
        <v>11.07</v>
      </c>
      <c r="AQ21" s="287">
        <v>6.53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3" t="s">
        <v>497</v>
      </c>
      <c r="AL22" s="1124"/>
      <c r="AM22" s="1124"/>
      <c r="AN22" s="1125"/>
      <c r="AO22" s="290">
        <v>95.9</v>
      </c>
      <c r="AP22" s="291">
        <v>97.2</v>
      </c>
      <c r="AQ22" s="292">
        <v>-1.3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4" t="s">
        <v>498</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5"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6"/>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1" t="s">
        <v>501</v>
      </c>
      <c r="AL32" s="1132"/>
      <c r="AM32" s="1132"/>
      <c r="AN32" s="1133"/>
      <c r="AO32" s="300">
        <v>1701246</v>
      </c>
      <c r="AP32" s="300">
        <v>146773</v>
      </c>
      <c r="AQ32" s="301">
        <v>74841</v>
      </c>
      <c r="AR32" s="302">
        <v>96.1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1" t="s">
        <v>502</v>
      </c>
      <c r="AL33" s="1132"/>
      <c r="AM33" s="1132"/>
      <c r="AN33" s="1133"/>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1" t="s">
        <v>503</v>
      </c>
      <c r="AL34" s="1132"/>
      <c r="AM34" s="1132"/>
      <c r="AN34" s="1133"/>
      <c r="AO34" s="300" t="s">
        <v>487</v>
      </c>
      <c r="AP34" s="300" t="s">
        <v>487</v>
      </c>
      <c r="AQ34" s="301">
        <v>1</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1" t="s">
        <v>504</v>
      </c>
      <c r="AL35" s="1132"/>
      <c r="AM35" s="1132"/>
      <c r="AN35" s="1133"/>
      <c r="AO35" s="300">
        <v>49012</v>
      </c>
      <c r="AP35" s="300">
        <v>4228</v>
      </c>
      <c r="AQ35" s="301">
        <v>16683</v>
      </c>
      <c r="AR35" s="302">
        <v>-74.7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1" t="s">
        <v>505</v>
      </c>
      <c r="AL36" s="1132"/>
      <c r="AM36" s="1132"/>
      <c r="AN36" s="1133"/>
      <c r="AO36" s="300" t="s">
        <v>487</v>
      </c>
      <c r="AP36" s="300" t="s">
        <v>487</v>
      </c>
      <c r="AQ36" s="301">
        <v>2411</v>
      </c>
      <c r="AR36" s="302" t="s">
        <v>487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1" t="s">
        <v>506</v>
      </c>
      <c r="AL37" s="1132"/>
      <c r="AM37" s="1132"/>
      <c r="AN37" s="1133"/>
      <c r="AO37" s="300" t="s">
        <v>487</v>
      </c>
      <c r="AP37" s="300" t="s">
        <v>487</v>
      </c>
      <c r="AQ37" s="301">
        <v>548</v>
      </c>
      <c r="AR37" s="302" t="s">
        <v>487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4" t="s">
        <v>507</v>
      </c>
      <c r="AL38" s="1135"/>
      <c r="AM38" s="1135"/>
      <c r="AN38" s="1136"/>
      <c r="AO38" s="303">
        <v>17</v>
      </c>
      <c r="AP38" s="303">
        <v>1</v>
      </c>
      <c r="AQ38" s="304">
        <v>7</v>
      </c>
      <c r="AR38" s="292">
        <v>-85.7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4" t="s">
        <v>508</v>
      </c>
      <c r="AL39" s="1135"/>
      <c r="AM39" s="1135"/>
      <c r="AN39" s="1136"/>
      <c r="AO39" s="300">
        <v>-13235</v>
      </c>
      <c r="AP39" s="300">
        <v>-1142</v>
      </c>
      <c r="AQ39" s="301">
        <v>-3756</v>
      </c>
      <c r="AR39" s="302">
        <v>-69.599999999999994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1" t="s">
        <v>509</v>
      </c>
      <c r="AL40" s="1132"/>
      <c r="AM40" s="1132"/>
      <c r="AN40" s="1133"/>
      <c r="AO40" s="300">
        <v>-1026708</v>
      </c>
      <c r="AP40" s="300">
        <v>-88578</v>
      </c>
      <c r="AQ40" s="301">
        <v>-63247</v>
      </c>
      <c r="AR40" s="302">
        <v>40.1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7" t="s">
        <v>287</v>
      </c>
      <c r="AL41" s="1138"/>
      <c r="AM41" s="1138"/>
      <c r="AN41" s="1139"/>
      <c r="AO41" s="300">
        <v>710332</v>
      </c>
      <c r="AP41" s="300">
        <v>61283</v>
      </c>
      <c r="AQ41" s="301">
        <v>27488</v>
      </c>
      <c r="AR41" s="302">
        <v>122.9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6" t="s">
        <v>479</v>
      </c>
      <c r="AN49" s="1128" t="s">
        <v>512</v>
      </c>
      <c r="AO49" s="1129"/>
      <c r="AP49" s="1129"/>
      <c r="AQ49" s="1129"/>
      <c r="AR49" s="1130"/>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7"/>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2477804</v>
      </c>
      <c r="AN51" s="322">
        <v>190923</v>
      </c>
      <c r="AO51" s="323">
        <v>85</v>
      </c>
      <c r="AP51" s="324">
        <v>92632</v>
      </c>
      <c r="AQ51" s="325">
        <v>-1.5</v>
      </c>
      <c r="AR51" s="326">
        <v>86.5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994245</v>
      </c>
      <c r="AN52" s="330">
        <v>76610</v>
      </c>
      <c r="AO52" s="331">
        <v>42.9</v>
      </c>
      <c r="AP52" s="332">
        <v>47978</v>
      </c>
      <c r="AQ52" s="333">
        <v>-2</v>
      </c>
      <c r="AR52" s="334">
        <v>44.9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2374397</v>
      </c>
      <c r="AN53" s="322">
        <v>188399</v>
      </c>
      <c r="AO53" s="323">
        <v>-1.3</v>
      </c>
      <c r="AP53" s="324">
        <v>96469</v>
      </c>
      <c r="AQ53" s="325">
        <v>4.0999999999999996</v>
      </c>
      <c r="AR53" s="326">
        <v>-5.4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1104417</v>
      </c>
      <c r="AN54" s="330">
        <v>87631</v>
      </c>
      <c r="AO54" s="331">
        <v>14.4</v>
      </c>
      <c r="AP54" s="332">
        <v>49775</v>
      </c>
      <c r="AQ54" s="333">
        <v>3.7</v>
      </c>
      <c r="AR54" s="334">
        <v>10.7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1563453</v>
      </c>
      <c r="AN55" s="322">
        <v>127410</v>
      </c>
      <c r="AO55" s="323">
        <v>-32.4</v>
      </c>
      <c r="AP55" s="324">
        <v>85743</v>
      </c>
      <c r="AQ55" s="325">
        <v>-11.1</v>
      </c>
      <c r="AR55" s="326">
        <v>-21.3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378166</v>
      </c>
      <c r="AN56" s="330">
        <v>30818</v>
      </c>
      <c r="AO56" s="331">
        <v>-64.8</v>
      </c>
      <c r="AP56" s="332">
        <v>45231</v>
      </c>
      <c r="AQ56" s="333">
        <v>-9.1</v>
      </c>
      <c r="AR56" s="334">
        <v>-55.7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1020338</v>
      </c>
      <c r="AN57" s="322">
        <v>85384</v>
      </c>
      <c r="AO57" s="323">
        <v>-33</v>
      </c>
      <c r="AP57" s="324">
        <v>92509</v>
      </c>
      <c r="AQ57" s="325">
        <v>7.9</v>
      </c>
      <c r="AR57" s="326">
        <v>-40.9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348701</v>
      </c>
      <c r="AN58" s="330">
        <v>29180</v>
      </c>
      <c r="AO58" s="331">
        <v>-5.3</v>
      </c>
      <c r="AP58" s="332">
        <v>52274</v>
      </c>
      <c r="AQ58" s="333">
        <v>15.6</v>
      </c>
      <c r="AR58" s="334">
        <v>-20.9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905497</v>
      </c>
      <c r="AN59" s="322">
        <v>78121</v>
      </c>
      <c r="AO59" s="323">
        <v>-8.5</v>
      </c>
      <c r="AP59" s="324">
        <v>98544</v>
      </c>
      <c r="AQ59" s="325">
        <v>6.5</v>
      </c>
      <c r="AR59" s="326">
        <v>-15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343220</v>
      </c>
      <c r="AN60" s="330">
        <v>29611</v>
      </c>
      <c r="AO60" s="331">
        <v>1.5</v>
      </c>
      <c r="AP60" s="332">
        <v>55816</v>
      </c>
      <c r="AQ60" s="333">
        <v>6.8</v>
      </c>
      <c r="AR60" s="334">
        <v>-5.3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1668298</v>
      </c>
      <c r="AN61" s="337">
        <v>134047</v>
      </c>
      <c r="AO61" s="338">
        <v>2</v>
      </c>
      <c r="AP61" s="339">
        <v>93179</v>
      </c>
      <c r="AQ61" s="340">
        <v>1.2</v>
      </c>
      <c r="AR61" s="326">
        <v>0.8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633750</v>
      </c>
      <c r="AN62" s="330">
        <v>50770</v>
      </c>
      <c r="AO62" s="331">
        <v>-2.2999999999999998</v>
      </c>
      <c r="AP62" s="332">
        <v>50215</v>
      </c>
      <c r="AQ62" s="333">
        <v>3</v>
      </c>
      <c r="AR62" s="334">
        <v>-5.3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Oo2v0UVJI6ct/zf2ukjx8OFdq4mheTloLMuDf79W6XlisF73kH1pAO4SEroE9qD8uHJ/L1o93WPtIzk4P9WphA==" saltValue="i/PatPLthV5eSBZTpG/b0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0" spans="125:125" ht="13.5" hidden="1" customHeight="1" x14ac:dyDescent="0.15"/>
    <row r="121" spans="125:125" ht="13.5" hidden="1" customHeight="1" x14ac:dyDescent="0.15">
      <c r="DU121" s="247"/>
    </row>
  </sheetData>
  <sheetProtection algorithmName="SHA-512" hashValue="Nd+2Rd9gl36ii9ypSWMIYNaIjGZ2PZxQlrzhHff8xafPfvtVnq+dGvBDvt2dNpUm+667iyTSQAiOvShWb2k3hA==" saltValue="xzcjvJPa3UL9C5cKoED6N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KRHXMbzefuPoWGgDHKX7xpQsCMzJODdtzmKeL8JuWoQ/v9VVbnD+i+SVjBH3dXrX85iaqtQDW56Ux8cwZxuBaA==" saltValue="rG6UsUBFVJiuSCkLuEoQ+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40" t="s">
        <v>3</v>
      </c>
      <c r="D47" s="1140"/>
      <c r="E47" s="1141"/>
      <c r="F47" s="11">
        <v>17.68</v>
      </c>
      <c r="G47" s="12">
        <v>17.91</v>
      </c>
      <c r="H47" s="12">
        <v>21.56</v>
      </c>
      <c r="I47" s="12">
        <v>23.58</v>
      </c>
      <c r="J47" s="13">
        <v>24.76</v>
      </c>
    </row>
    <row r="48" spans="2:10" ht="57.75" customHeight="1" x14ac:dyDescent="0.15">
      <c r="B48" s="14"/>
      <c r="C48" s="1142" t="s">
        <v>4</v>
      </c>
      <c r="D48" s="1142"/>
      <c r="E48" s="1143"/>
      <c r="F48" s="15">
        <v>2.86</v>
      </c>
      <c r="G48" s="16">
        <v>5.49</v>
      </c>
      <c r="H48" s="16">
        <v>4.5599999999999996</v>
      </c>
      <c r="I48" s="16">
        <v>3.59</v>
      </c>
      <c r="J48" s="17">
        <v>4.2699999999999996</v>
      </c>
    </row>
    <row r="49" spans="2:10" ht="57.75" customHeight="1" thickBot="1" x14ac:dyDescent="0.2">
      <c r="B49" s="18"/>
      <c r="C49" s="1144" t="s">
        <v>5</v>
      </c>
      <c r="D49" s="1144"/>
      <c r="E49" s="1145"/>
      <c r="F49" s="19">
        <v>1.81</v>
      </c>
      <c r="G49" s="20">
        <v>4.24</v>
      </c>
      <c r="H49" s="20">
        <v>1.79</v>
      </c>
      <c r="I49" s="20">
        <v>4.8</v>
      </c>
      <c r="J49" s="21">
        <v>2.54</v>
      </c>
    </row>
    <row r="50" spans="2:10" x14ac:dyDescent="0.15"/>
  </sheetData>
  <sheetProtection algorithmName="SHA-512" hashValue="PNMK9jxPQVootsYLyXoM6qrgCpufujKFqypfBmIQ2uXEmkV+dMHrVTh2nVa7X7n22O3GUTp7Is5R2lVLK/Y/1A==" saltValue="Zi7gJ3/rG9FA87hLQQjnD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2026-03-04T05:39:18Z</cp:lastPrinted>
  <dcterms:created xsi:type="dcterms:W3CDTF">2026-02-23T08:55:33Z</dcterms:created>
  <dcterms:modified xsi:type="dcterms:W3CDTF">2026-03-24T05:02:25Z</dcterms:modified>
  <cp:category/>
</cp:coreProperties>
</file>