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0" yWindow="0" windowWidth="19200" windowHeight="59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<sst xmlns="http://schemas.openxmlformats.org/spreadsheetml/2006/main" count="1163" uniqueCount="541">
  <si>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</si>
  <si>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</si>
  <si>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</si>
  <si>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</si>
  <si>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</si>
  <si>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</si>
  <si>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</si>
  <si>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</si>
  <si>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</si>
  <si>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</si>
  <si>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</si>
  <si>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</si>
  <si>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</si>
  <si>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</si>
  <si>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</si>
  <si>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</si>
  <si>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</si>
  <si>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</si>
  <si>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</si>
  <si>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</si>
  <si>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</si>
  <si>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法非適用企業</t>
  </si>
  <si>
    <t>東洋町介護サービス事業</t>
  </si>
  <si>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</si>
  <si>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</si>
  <si>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</si>
  <si>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</si>
  <si>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</si>
  <si>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</si>
  <si>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</si>
  <si>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</si>
  <si>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</si>
  <si>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</si>
  <si>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</si>
  <si>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</si>
  <si>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</si>
  <si>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</si>
  <si>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</si>
  <si>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</si>
  <si>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</si>
  <si>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</si>
  <si>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</si>
  <si>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ふるさとづくり基金</t>
    <rPh sb="7" eb="9">
      <t>キキン</t>
    </rPh>
    <phoneticPr fontId="5"/>
  </si>
  <si>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</si>
  <si>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</si>
  <si>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</si>
  <si>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</si>
  <si>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</si>
  <si>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</si>
  <si>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</si>
  <si>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</si>
  <si>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</si>
  <si>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</si>
  <si>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</si>
  <si>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</si>
  <si>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</si>
  <si>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</si>
  <si>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</si>
  <si>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</si>
  <si>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PFI事業に係るもの</t>
    <rPh sb="3" eb="5">
      <t>ジギョウ</t>
    </rPh>
    <rPh sb="6" eb="7">
      <t>カカ</t>
    </rPh>
    <phoneticPr fontId="33"/>
  </si>
  <si>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</si>
  <si>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</si>
  <si>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</si>
  <si>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</si>
  <si>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</si>
  <si>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　　都市計画税</t>
  </si>
  <si>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</si>
  <si>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</si>
  <si>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</si>
  <si>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</si>
  <si>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</si>
  <si>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</si>
  <si>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</si>
  <si>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</si>
  <si>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</si>
  <si>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</si>
  <si>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</si>
  <si>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</si>
  <si>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</si>
  <si>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</si>
  <si>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</si>
  <si>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</si>
  <si>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</si>
  <si>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</si>
  <si>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</si>
  <si>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</si>
  <si>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</si>
  <si>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</si>
  <si>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</si>
  <si>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</si>
  <si>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</si>
  <si>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</si>
  <si>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</si>
  <si>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</si>
  <si>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</si>
  <si>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</si>
  <si>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</si>
  <si>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</si>
  <si>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</si>
  <si>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</si>
  <si>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</si>
  <si>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</si>
  <si>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</si>
  <si>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</si>
  <si>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</si>
  <si>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</si>
  <si>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</si>
  <si>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</si>
  <si>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</si>
  <si>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</si>
  <si>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</si>
  <si>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</si>
  <si>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</si>
  <si>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</si>
  <si>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</si>
  <si>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</si>
  <si>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</si>
  <si>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</si>
  <si>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</si>
  <si>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</si>
  <si>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</si>
  <si>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</si>
  <si>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</si>
  <si>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</si>
  <si>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</si>
  <si>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</si>
  <si>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</si>
  <si>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</si>
  <si>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</si>
  <si>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37"/>
  </si>
  <si>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</si>
  <si>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</si>
  <si>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</si>
  <si>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</si>
  <si>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</si>
  <si>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</si>
  <si>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</si>
  <si>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</si>
  <si>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</si>
  <si>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</si>
  <si>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</si>
  <si>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Ⅰ－０</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</si>
  <si>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</si>
  <si>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</si>
  <si>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</si>
  <si>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</si>
  <si>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</si>
  <si>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</si>
  <si>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</si>
  <si>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</si>
  <si>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</si>
  <si>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</si>
  <si>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</si>
  <si>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</si>
  <si>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</si>
  <si>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</si>
  <si>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</si>
  <si>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</si>
  <si>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</si>
  <si>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東洋町</t>
  </si>
  <si>
    <t>地方交付税種地</t>
    <rPh sb="0" eb="2">
      <t>チホウ</t>
    </rPh>
    <rPh sb="2" eb="5">
      <t>コウフゼイ</t>
    </rPh>
    <rPh sb="5" eb="6">
      <t>シュ</t>
    </rPh>
    <rPh sb="6" eb="7">
      <t>チ</t>
    </rPh>
    <phoneticPr fontId="5"/>
  </si>
  <si>
    <t>2-1</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</si>
  <si>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</si>
  <si>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</si>
  <si>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</si>
  <si>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</si>
  <si>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</si>
  <si>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</si>
  <si>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</si>
  <si>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</si>
  <si>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</si>
  <si>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</si>
  <si>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</si>
  <si>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r>
      <t>産業構造</t>
    </r>
    <r>
      <rPr>
        <sz val="9"/>
        <color indexed="8"/>
        <rFont val="ＭＳ ゴシック"/>
        <family val="3"/>
        <charset val="128"/>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</si>
  <si>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</si>
  <si>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</si>
  <si>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</si>
  <si>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</si>
  <si>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</si>
  <si>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</si>
  <si>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</si>
  <si>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</si>
  <si>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</si>
  <si>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</si>
  <si>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</si>
  <si>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</si>
  <si>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</si>
  <si>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5"/>
  </si>
  <si>
    <t>防災対策加速化基金</t>
    <rPh sb="0" eb="4">
      <t>ボウサイタイサク</t>
    </rPh>
    <rPh sb="4" eb="7">
      <t>カソクカ</t>
    </rPh>
    <rPh sb="7" eb="9">
      <t>キキン</t>
    </rPh>
    <phoneticPr fontId="5"/>
  </si>
  <si>
    <t>歳出合計</t>
  </si>
  <si>
    <t>-15.1</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</si>
  <si>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</si>
  <si>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</si>
  <si>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</si>
  <si>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</si>
  <si>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</si>
  <si>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</si>
  <si>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</si>
  <si>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</si>
  <si>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</si>
  <si>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</si>
  <si>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</si>
  <si>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</si>
  <si>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</si>
  <si>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</si>
  <si>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</si>
  <si>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</si>
  <si>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</si>
  <si>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family val="3"/>
        <charset val="128"/>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</si>
  <si>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</si>
  <si>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</si>
  <si>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</si>
  <si>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</si>
  <si>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</si>
  <si>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</si>
  <si>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</si>
  <si>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</si>
  <si>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</si>
  <si>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</si>
  <si>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</si>
  <si>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</si>
  <si>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</si>
  <si>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</si>
  <si>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-2.8</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</si>
  <si>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</si>
  <si>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</si>
  <si>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8"/>
  </si>
  <si>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</si>
  <si>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</si>
  <si>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</si>
  <si>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</si>
  <si>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</si>
  <si>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</si>
  <si>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</si>
  <si>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</si>
  <si>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</si>
  <si>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</si>
  <si>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</si>
  <si>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当該団体
からの
出資金</t>
  </si>
  <si>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</si>
  <si>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</si>
  <si>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</si>
  <si>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</si>
  <si>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</si>
  <si>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</si>
  <si>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</si>
  <si>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</si>
  <si>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</si>
  <si>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</si>
  <si>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</si>
  <si>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</si>
  <si>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</si>
  <si>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</si>
  <si>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</si>
  <si>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</si>
  <si>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</si>
  <si>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</si>
  <si>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</si>
  <si>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</si>
  <si>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</si>
  <si>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</si>
  <si>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5"/>
  </si>
  <si>
    <t>積立金
現在高</t>
    <rPh sb="4" eb="7">
      <t>ゲンザイダカ</t>
    </rPh>
    <phoneticPr fontId="38"/>
  </si>
  <si>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</si>
  <si>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</si>
  <si>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</si>
  <si>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</si>
  <si>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</si>
  <si>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</si>
  <si>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</si>
  <si>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</si>
  <si>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</si>
  <si>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安芸広域市町村圏事務組合・一般会計</t>
    <rPh sb="0" eb="2">
      <t>アキ</t>
    </rPh>
    <rPh sb="2" eb="4">
      <t>コウイキ</t>
    </rPh>
    <rPh sb="4" eb="7">
      <t>シチョウソン</t>
    </rPh>
    <rPh sb="7" eb="8">
      <t>ケン</t>
    </rPh>
    <rPh sb="8" eb="10">
      <t>ジム</t>
    </rPh>
    <rPh sb="10" eb="12">
      <t>クミアイ</t>
    </rPh>
    <rPh sb="13" eb="15">
      <t>イッパン</t>
    </rPh>
    <rPh sb="15" eb="17">
      <t>カイケイ</t>
    </rPh>
    <phoneticPr fontId="37"/>
  </si>
  <si>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</si>
  <si>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</si>
  <si>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</si>
  <si>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</si>
  <si>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</si>
  <si>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</si>
  <si>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 0.94</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</si>
  <si>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</si>
  <si>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</si>
  <si>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</si>
  <si>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</si>
  <si>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</si>
  <si>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</si>
  <si>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</si>
  <si>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</si>
  <si>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</si>
  <si>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</si>
  <si>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</si>
  <si>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</si>
  <si>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</si>
  <si>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</si>
  <si>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</si>
  <si>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東洋町後期高齢者医療保険事業</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</si>
  <si>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</si>
  <si>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</si>
  <si>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</si>
  <si>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</si>
  <si>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高知県東洋町</t>
  </si>
  <si>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</si>
  <si>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</si>
  <si>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</si>
  <si>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</si>
  <si>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</si>
  <si>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</si>
  <si>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</si>
  <si>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</si>
  <si>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</si>
  <si>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</si>
  <si>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</si>
  <si>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</si>
  <si>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</si>
  <si>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</si>
  <si>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</si>
  <si>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1"/>
  </si>
  <si>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</si>
  <si>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</si>
  <si>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</si>
  <si>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</si>
  <si>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</si>
  <si>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</si>
  <si>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</si>
  <si>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</si>
  <si>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</si>
  <si>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</si>
  <si>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</si>
  <si>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</si>
  <si>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</si>
  <si>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</si>
  <si>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</si>
  <si>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</si>
  <si>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</si>
  <si>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</si>
  <si>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</si>
  <si>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</si>
  <si>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</si>
  <si>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</si>
  <si>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</si>
  <si>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</si>
  <si>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</si>
  <si>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</si>
  <si>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自動車取得税交付金</t>
  </si>
  <si>
    <t>公債費に準ずる債務負担行為に係るもの</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</si>
  <si>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</si>
  <si>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</si>
  <si>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</si>
  <si>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</si>
  <si>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</si>
  <si>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</si>
  <si>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</si>
  <si>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</si>
  <si>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</si>
  <si>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</si>
  <si>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</si>
  <si>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</si>
  <si>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8"/>
  </si>
  <si>
    <t>▲ 8.38</t>
  </si>
  <si>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</si>
  <si>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</si>
  <si>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</si>
  <si>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</si>
  <si>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</si>
  <si>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</si>
  <si>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</si>
  <si>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</si>
  <si>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</si>
  <si>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</si>
  <si>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</si>
  <si>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</si>
  <si>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</si>
  <si>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</si>
  <si>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</si>
  <si>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</si>
  <si>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</si>
  <si>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</si>
  <si>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</si>
  <si>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</si>
  <si>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</si>
  <si>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</si>
  <si>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</si>
  <si>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</si>
  <si>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</si>
  <si>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</si>
  <si>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</si>
  <si>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</si>
  <si>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</si>
  <si>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</si>
  <si>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</si>
  <si>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</si>
  <si>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</si>
  <si>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</si>
  <si>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</si>
  <si>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</si>
  <si>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</si>
  <si>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</si>
  <si>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</si>
  <si>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</si>
  <si>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</si>
  <si>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</si>
  <si>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</si>
  <si>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</si>
  <si>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</si>
  <si>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実質収支</t>
    <rPh sb="0" eb="2">
      <t>ジッシツ</t>
    </rPh>
    <rPh sb="2" eb="4">
      <t>シュウシ</t>
    </rPh>
    <phoneticPr fontId="5"/>
  </si>
  <si>
    <t>下水道</t>
  </si>
  <si>
    <t>再差引収支</t>
    <rPh sb="0" eb="1">
      <t>サイ</t>
    </rPh>
    <rPh sb="1" eb="3">
      <t>サシヒキ</t>
    </rPh>
    <rPh sb="3" eb="5">
      <t>シュウシ</t>
    </rPh>
    <phoneticPr fontId="5"/>
  </si>
  <si>
    <t>財政再生基準</t>
  </si>
  <si>
    <t>地方債</t>
  </si>
  <si>
    <t xml:space="preserve"> 過去５年間平均</t>
    <rPh sb="1" eb="3">
      <t>カコ</t>
    </rPh>
    <rPh sb="4" eb="6">
      <t>ネンカン</t>
    </rPh>
    <rPh sb="6" eb="8">
      <t>ヘイキン</t>
    </rPh>
    <phoneticPr fontId="5"/>
  </si>
  <si>
    <t>簡易水道</t>
  </si>
  <si>
    <t>加入世帯数(世帯)</t>
  </si>
  <si>
    <t>　繰出金</t>
  </si>
  <si>
    <t>　うち減収補塡債(特例分)</t>
    <rPh sb="4" eb="5">
      <t>シュウ</t>
    </rPh>
    <rPh sb="9" eb="10">
      <t>トク</t>
    </rPh>
    <rPh sb="10" eb="11">
      <t>レイ</t>
    </rPh>
    <rPh sb="11" eb="12">
      <t>ブン</t>
    </rPh>
    <phoneticPr fontId="36"/>
  </si>
  <si>
    <t>観光施設</t>
  </si>
  <si>
    <t>公債費負担の状況</t>
    <rPh sb="0" eb="3">
      <t>コウサイヒ</t>
    </rPh>
    <rPh sb="3" eb="5">
      <t>フタン</t>
    </rPh>
    <rPh sb="6" eb="8">
      <t>ジョウキョウ</t>
    </rPh>
    <phoneticPr fontId="5"/>
  </si>
  <si>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</si>
  <si>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</si>
  <si>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</si>
  <si>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</si>
  <si>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</si>
  <si>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</si>
  <si>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被保険者
1人当り</t>
  </si>
  <si>
    <t>保険税(料)収入額</t>
  </si>
  <si>
    <t>国民健康保険</t>
  </si>
  <si>
    <t>その他</t>
  </si>
  <si>
    <t>保険給付費</t>
  </si>
  <si>
    <t>普通建設事業費</t>
  </si>
  <si>
    <t>　うち補助</t>
  </si>
  <si>
    <t>　うち単独</t>
  </si>
  <si>
    <t>災害復旧事業費</t>
  </si>
  <si>
    <t>東洋町住宅新築資金等貸付事業</t>
  </si>
  <si>
    <t>実質公債費比率</t>
    <rPh sb="0" eb="2">
      <t>ジッシツ</t>
    </rPh>
    <rPh sb="2" eb="5">
      <t>コウサイヒ</t>
    </rPh>
    <rPh sb="5" eb="7">
      <t>ヒリツ</t>
    </rPh>
    <phoneticPr fontId="35"/>
  </si>
  <si>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</si>
  <si>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</si>
  <si>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</si>
  <si>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</si>
  <si>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</si>
  <si>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</si>
  <si>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</si>
  <si>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</si>
  <si>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</si>
  <si>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</si>
  <si>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
からの
貸付金</t>
  </si>
  <si>
    <t>一部事務組合等名</t>
    <rPh sb="0" eb="2">
      <t>イチブ</t>
    </rPh>
    <rPh sb="2" eb="4">
      <t>ジム</t>
    </rPh>
    <rPh sb="4" eb="6">
      <t>クミアイ</t>
    </rPh>
    <rPh sb="6" eb="7">
      <t>トウ</t>
    </rPh>
    <rPh sb="7" eb="8">
      <t>メイ</t>
    </rPh>
    <phoneticPr fontId="33"/>
  </si>
  <si>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</si>
  <si>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</si>
  <si>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</si>
  <si>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</si>
  <si>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</si>
  <si>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</si>
  <si>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</si>
  <si>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</si>
  <si>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</si>
  <si>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</si>
  <si>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</si>
  <si>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</si>
  <si>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</si>
  <si>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東洋町国民健康保険事業</t>
  </si>
  <si>
    <t>東洋町介護保険事業</t>
  </si>
  <si>
    <t>東洋町簡易水道事業</t>
  </si>
  <si>
    <t>法適用企業</t>
  </si>
  <si>
    <t>東洋町下水道事業</t>
  </si>
  <si>
    <t>東洋町観光施設事業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</si>
  <si>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</si>
  <si>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</si>
  <si>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</si>
  <si>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</si>
  <si>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</si>
  <si>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</si>
  <si>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</si>
  <si>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</si>
  <si>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</si>
  <si>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</si>
  <si>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</si>
  <si>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</si>
  <si>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</si>
  <si>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</si>
  <si>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</si>
  <si>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</si>
  <si>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</si>
  <si>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</si>
  <si>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</si>
  <si>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</si>
  <si>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</si>
  <si>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</si>
  <si>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</si>
  <si>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</si>
  <si>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</si>
  <si>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</si>
  <si>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</si>
  <si>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</si>
  <si>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</si>
  <si>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</si>
  <si>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</si>
  <si>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</si>
  <si>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</si>
  <si>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</si>
  <si>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</si>
  <si>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</si>
  <si>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</si>
  <si>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</si>
  <si>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</si>
  <si>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</si>
  <si>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</si>
  <si>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</si>
  <si>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</si>
  <si>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2"/>
  </si>
  <si>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</si>
  <si>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</si>
  <si>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3"/>
  </si>
  <si>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</si>
  <si>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</si>
  <si>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</si>
  <si>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</si>
  <si>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</si>
  <si>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</si>
  <si>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</si>
  <si>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</si>
  <si>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</si>
  <si>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</si>
  <si>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</si>
  <si>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</si>
  <si>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</si>
  <si>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</si>
  <si>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</si>
  <si>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10.70</t>
  </si>
  <si>
    <t>▲ 6.51</t>
  </si>
  <si>
    <t>▲ 5.86</t>
  </si>
  <si>
    <t>▲ 3.01</t>
  </si>
  <si>
    <t>その他会計（赤字）</t>
  </si>
  <si>
    <t>東洋リゾート</t>
    <rPh sb="0" eb="2">
      <t>トウヨウ</t>
    </rPh>
    <phoneticPr fontId="5"/>
  </si>
  <si>
    <t>安芸広域市町村圏特別養護老人ホーム組合</t>
    <rPh sb="0" eb="2">
      <t>アキ</t>
    </rPh>
    <rPh sb="2" eb="4">
      <t>コウイキ</t>
    </rPh>
    <rPh sb="4" eb="7">
      <t>シチョウソン</t>
    </rPh>
    <rPh sb="7" eb="8">
      <t>ケン</t>
    </rPh>
    <rPh sb="8" eb="10">
      <t>トクベツ</t>
    </rPh>
    <rPh sb="10" eb="12">
      <t>ヨウゴ</t>
    </rPh>
    <rPh sb="12" eb="14">
      <t>ロウジン</t>
    </rPh>
    <rPh sb="17" eb="19">
      <t>クミアイ</t>
    </rPh>
    <phoneticPr fontId="37"/>
  </si>
  <si>
    <t>安芸広域市町村圏事務組合・滞納整理事業特別会計</t>
    <rPh sb="0" eb="2">
      <t>アキ</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37"/>
  </si>
  <si>
    <t>こうち人づくり広域連合</t>
    <rPh sb="3" eb="4">
      <t>ヒト</t>
    </rPh>
    <rPh sb="7" eb="9">
      <t>コウイキ</t>
    </rPh>
    <rPh sb="9" eb="11">
      <t>レンゴウ</t>
    </rPh>
    <phoneticPr fontId="37"/>
  </si>
  <si>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37"/>
  </si>
  <si>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37"/>
  </si>
  <si>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37"/>
  </si>
  <si>
    <t>施設等整備基金</t>
    <rPh sb="0" eb="3">
      <t>シセツトウ</t>
    </rPh>
    <rPh sb="3" eb="7">
      <t>セイビキキン</t>
    </rPh>
    <phoneticPr fontId="5"/>
  </si>
  <si>
    <t>消防施設整備基金</t>
    <rPh sb="0" eb="4">
      <t>ショウボウシセツ</t>
    </rPh>
    <rPh sb="4" eb="8">
      <t>セイビキキン</t>
    </rPh>
    <phoneticPr fontId="5"/>
  </si>
  <si>
    <t>地域福祉基金</t>
    <rPh sb="0" eb="6">
      <t>チイキフクシキキン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</si>
</sst>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5">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b/>
      <sz val="15"/>
      <color theme="3"/>
      <name val="Yu Gothic"/>
      <family val="2"/>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4" fontId="17" fillId="0" borderId="101" xfId="12" quotePrefix="1"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4582-451A-8011-0F09CBE51F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347302</c:v>
                </c:pt>
                <c:pt idx="1">
                  <c:v>459615</c:v>
                </c:pt>
                <c:pt idx="2">
                  <c:v>235743</c:v>
                </c:pt>
                <c:pt idx="3">
                  <c:v>290879</c:v>
                </c:pt>
                <c:pt idx="4">
                  <c:v>220681</c:v>
                </c:pt>
              </c:numCache>
            </c:numRef>
          </c:val>
          <c:smooth val="0"/>
          <c:extLst>
            <c:ext xmlns:c16="http://schemas.microsoft.com/office/drawing/2014/chart" uri="{C3380CC4-5D6E-409C-BE32-E72D297353CC}">
              <c16:uniqueId val="{00000001-4582-451A-8011-0F09CBE51F2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55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0.93</c:v>
                </c:pt>
                <c:pt idx="1">
                  <c:v>0.85</c:v>
                </c:pt>
                <c:pt idx="2">
                  <c:v>3.19</c:v>
                </c:pt>
                <c:pt idx="3">
                  <c:v>1.6800000000000002</c:v>
                </c:pt>
                <c:pt idx="4">
                  <c:v>3.27</c:v>
                </c:pt>
              </c:numCache>
            </c:numRef>
          </c:val>
          <c:extLst>
            <c:ext xmlns:c16="http://schemas.microsoft.com/office/drawing/2014/chart" uri="{C3380CC4-5D6E-409C-BE32-E72D297353CC}">
              <c16:uniqueId val="{00000000-7D76-4B96-823A-C895A8C41E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7.03</c:v>
                </c:pt>
                <c:pt idx="1">
                  <c:v>6.83</c:v>
                </c:pt>
                <c:pt idx="2">
                  <c:v>9.4499999999999993</c:v>
                </c:pt>
                <c:pt idx="3">
                  <c:v>9.9</c:v>
                </c:pt>
                <c:pt idx="4">
                  <c:v>10.24</c:v>
                </c:pt>
              </c:numCache>
            </c:numRef>
          </c:val>
          <c:extLst>
            <c:ext xmlns:c16="http://schemas.microsoft.com/office/drawing/2014/chart" uri="{C3380CC4-5D6E-409C-BE32-E72D297353CC}">
              <c16:uniqueId val="{00000001-7D76-4B96-823A-C895A8C41E23}"/>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0.62</c:v>
                </c:pt>
                <c:pt idx="1">
                  <c:v>0.53</c:v>
                </c:pt>
                <c:pt idx="2">
                  <c:v>4.7300000000000004</c:v>
                </c:pt>
                <c:pt idx="3">
                  <c:v>-0.94</c:v>
                </c:pt>
                <c:pt idx="4">
                  <c:v>2.17</c:v>
                </c:pt>
              </c:numCache>
            </c:numRef>
          </c:val>
          <c:smooth val="0"/>
          <c:extLst>
            <c:ext xmlns:c16="http://schemas.microsoft.com/office/drawing/2014/chart" uri="{C3380CC4-5D6E-409C-BE32-E72D297353CC}">
              <c16:uniqueId val="{00000002-7D76-4B96-823A-C895A8C41E2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DE98-4F86-8880-680B7BFF1A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E98-4F86-8880-680B7BFF1A39}"/>
            </c:ext>
          </c:extLst>
        </c:ser>
        <c:ser>
          <c:idx val="2"/>
          <c:order val="2"/>
          <c:tx>
            <c:strRef>
              <c:f>データシート!$A$29</c:f>
              <c:strCache>
                <c:ptCount val="1"/>
                <c:pt idx="0">
                  <c:v>東洋町観光施設事業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0.26</c:v>
                </c:pt>
                <c:pt idx="6">
                  <c:v>#N/A</c:v>
                </c:pt>
                <c:pt idx="7">
                  <c:v>0</c:v>
                </c:pt>
                <c:pt idx="8">
                  <c:v>#N/A</c:v>
                </c:pt>
                <c:pt idx="9">
                  <c:v>0</c:v>
                </c:pt>
              </c:numCache>
            </c:numRef>
          </c:val>
          <c:extLst>
            <c:ext xmlns:c16="http://schemas.microsoft.com/office/drawing/2014/chart" uri="{C3380CC4-5D6E-409C-BE32-E72D297353CC}">
              <c16:uniqueId val="{00000002-DE98-4F86-8880-680B7BFF1A39}"/>
            </c:ext>
          </c:extLst>
        </c:ser>
        <c:ser>
          <c:idx val="3"/>
          <c:order val="3"/>
          <c:tx>
            <c:strRef>
              <c:f>データシート!$A$30</c:f>
              <c:strCache>
                <c:ptCount val="1"/>
                <c:pt idx="0">
                  <c:v>東洋町国民健康保険事業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3-DE98-4F86-8880-680B7BFF1A39}"/>
            </c:ext>
          </c:extLst>
        </c:ser>
        <c:ser>
          <c:idx val="4"/>
          <c:order val="4"/>
          <c:tx>
            <c:strRef>
              <c:f>データシート!$A$31</c:f>
              <c:strCache>
                <c:ptCount val="1"/>
                <c:pt idx="0">
                  <c:v>東洋町後期高齢者医療保険事業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0.02</c:v>
                </c:pt>
                <c:pt idx="4">
                  <c:v>#N/A</c:v>
                </c:pt>
                <c:pt idx="5">
                  <c:v>0.04</c:v>
                </c:pt>
                <c:pt idx="6">
                  <c:v>#N/A</c:v>
                </c:pt>
                <c:pt idx="7">
                  <c:v>0.02</c:v>
                </c:pt>
                <c:pt idx="8">
                  <c:v>#N/A</c:v>
                </c:pt>
                <c:pt idx="9">
                  <c:v>0.04</c:v>
                </c:pt>
              </c:numCache>
            </c:numRef>
          </c:val>
          <c:extLst>
            <c:ext xmlns:c16="http://schemas.microsoft.com/office/drawing/2014/chart" uri="{C3380CC4-5D6E-409C-BE32-E72D297353CC}">
              <c16:uniqueId val="{00000004-DE98-4F86-8880-680B7BFF1A39}"/>
            </c:ext>
          </c:extLst>
        </c:ser>
        <c:ser>
          <c:idx val="5"/>
          <c:order val="5"/>
          <c:tx>
            <c:strRef>
              <c:f>データシート!$A$32</c:f>
              <c:strCache>
                <c:ptCount val="1"/>
                <c:pt idx="0">
                  <c:v>東洋町介護保険事業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1.41</c:v>
                </c:pt>
                <c:pt idx="2">
                  <c:v>#N/A</c:v>
                </c:pt>
                <c:pt idx="3">
                  <c:v>2.56</c:v>
                </c:pt>
                <c:pt idx="4">
                  <c:v>#N/A</c:v>
                </c:pt>
                <c:pt idx="5">
                  <c:v>1.1399999999999999</c:v>
                </c:pt>
                <c:pt idx="6">
                  <c:v>#N/A</c:v>
                </c:pt>
                <c:pt idx="7">
                  <c:v>0.24</c:v>
                </c:pt>
                <c:pt idx="8">
                  <c:v>#N/A</c:v>
                </c:pt>
                <c:pt idx="9">
                  <c:v>0.37</c:v>
                </c:pt>
              </c:numCache>
            </c:numRef>
          </c:val>
          <c:extLst>
            <c:ext xmlns:c16="http://schemas.microsoft.com/office/drawing/2014/chart" uri="{C3380CC4-5D6E-409C-BE32-E72D297353CC}">
              <c16:uniqueId val="{00000005-DE98-4F86-8880-680B7BFF1A39}"/>
            </c:ext>
          </c:extLst>
        </c:ser>
        <c:ser>
          <c:idx val="6"/>
          <c:order val="6"/>
          <c:tx>
            <c:strRef>
              <c:f>データシート!$A$33</c:f>
              <c:strCache>
                <c:ptCount val="1"/>
                <c:pt idx="0">
                  <c:v>東洋町下水道事業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0.01</c:v>
                </c:pt>
                <c:pt idx="4">
                  <c:v>#N/A</c:v>
                </c:pt>
                <c:pt idx="5">
                  <c:v>0.01</c:v>
                </c:pt>
                <c:pt idx="6">
                  <c:v>#N/A</c:v>
                </c:pt>
                <c:pt idx="7">
                  <c:v>0.01</c:v>
                </c:pt>
                <c:pt idx="8">
                  <c:v>#N/A</c:v>
                </c:pt>
                <c:pt idx="9">
                  <c:v>2.64</c:v>
                </c:pt>
              </c:numCache>
            </c:numRef>
          </c:val>
          <c:extLst>
            <c:ext xmlns:c16="http://schemas.microsoft.com/office/drawing/2014/chart" uri="{C3380CC4-5D6E-409C-BE32-E72D297353CC}">
              <c16:uniqueId val="{00000006-DE98-4F86-8880-680B7BFF1A39}"/>
            </c:ext>
          </c:extLst>
        </c:ser>
        <c:ser>
          <c:idx val="7"/>
          <c:order val="7"/>
          <c:tx>
            <c:strRef>
              <c:f>データシート!$A$34</c:f>
              <c:strCache>
                <c:ptCount val="1"/>
                <c:pt idx="0">
                  <c:v>東洋町簡易水道事業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0.02</c:v>
                </c:pt>
                <c:pt idx="2">
                  <c:v>#N/A</c:v>
                </c:pt>
                <c:pt idx="3">
                  <c:v>0.02</c:v>
                </c:pt>
                <c:pt idx="4">
                  <c:v>#N/A</c:v>
                </c:pt>
                <c:pt idx="5">
                  <c:v>0.01</c:v>
                </c:pt>
                <c:pt idx="6">
                  <c:v>#N/A</c:v>
                </c:pt>
                <c:pt idx="7">
                  <c:v>0.01</c:v>
                </c:pt>
                <c:pt idx="8">
                  <c:v>#N/A</c:v>
                </c:pt>
                <c:pt idx="9">
                  <c:v>3.43</c:v>
                </c:pt>
              </c:numCache>
            </c:numRef>
          </c:val>
          <c:extLst>
            <c:ext xmlns:c16="http://schemas.microsoft.com/office/drawing/2014/chart" uri="{C3380CC4-5D6E-409C-BE32-E72D297353CC}">
              <c16:uniqueId val="{00000007-DE98-4F86-8880-680B7BFF1A3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11.64</c:v>
                </c:pt>
                <c:pt idx="2">
                  <c:v>#N/A</c:v>
                </c:pt>
                <c:pt idx="3">
                  <c:v>9.23</c:v>
                </c:pt>
                <c:pt idx="4">
                  <c:v>#N/A</c:v>
                </c:pt>
                <c:pt idx="5">
                  <c:v>9.6999999999999993</c:v>
                </c:pt>
                <c:pt idx="6">
                  <c:v>#N/A</c:v>
                </c:pt>
                <c:pt idx="7">
                  <c:v>7.54</c:v>
                </c:pt>
                <c:pt idx="8">
                  <c:v>#N/A</c:v>
                </c:pt>
                <c:pt idx="9">
                  <c:v>6.28</c:v>
                </c:pt>
              </c:numCache>
            </c:numRef>
          </c:val>
          <c:extLst>
            <c:ext xmlns:c16="http://schemas.microsoft.com/office/drawing/2014/chart" uri="{C3380CC4-5D6E-409C-BE32-E72D297353CC}">
              <c16:uniqueId val="{00000008-DE98-4F86-8880-680B7BFF1A39}"/>
            </c:ext>
          </c:extLst>
        </c:ser>
        <c:ser>
          <c:idx val="9"/>
          <c:order val="9"/>
          <c:tx>
            <c:strRef>
              <c:f>データシート!$A$36</c:f>
              <c:strCache>
                <c:ptCount val="1"/>
                <c:pt idx="0">
                  <c:v>東洋町住宅新築資金等貸付事業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10.7</c:v>
                </c:pt>
                <c:pt idx="1">
                  <c:v>#N/A</c:v>
                </c:pt>
                <c:pt idx="2">
                  <c:v>8.3800000000000008</c:v>
                </c:pt>
                <c:pt idx="3">
                  <c:v>#N/A</c:v>
                </c:pt>
                <c:pt idx="4">
                  <c:v>6.51</c:v>
                </c:pt>
                <c:pt idx="5">
                  <c:v>#N/A</c:v>
                </c:pt>
                <c:pt idx="6">
                  <c:v>5.86</c:v>
                </c:pt>
                <c:pt idx="7">
                  <c:v>#N/A</c:v>
                </c:pt>
                <c:pt idx="8">
                  <c:v>3.01</c:v>
                </c:pt>
                <c:pt idx="9">
                  <c:v>#N/A</c:v>
                </c:pt>
              </c:numCache>
            </c:numRef>
          </c:val>
          <c:extLst>
            <c:ext xmlns:c16="http://schemas.microsoft.com/office/drawing/2014/chart" uri="{C3380CC4-5D6E-409C-BE32-E72D297353CC}">
              <c16:uniqueId val="{00000009-DE98-4F86-8880-680B7BFF1A39}"/>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341</c:v>
                </c:pt>
                <c:pt idx="5">
                  <c:v>349</c:v>
                </c:pt>
                <c:pt idx="8">
                  <c:v>354</c:v>
                </c:pt>
                <c:pt idx="11">
                  <c:v>351</c:v>
                </c:pt>
                <c:pt idx="14">
                  <c:v>367</c:v>
                </c:pt>
              </c:numCache>
            </c:numRef>
          </c:val>
          <c:extLst>
            <c:ext xmlns:c16="http://schemas.microsoft.com/office/drawing/2014/chart" uri="{C3380CC4-5D6E-409C-BE32-E72D297353CC}">
              <c16:uniqueId val="{00000000-6D65-414B-8C3B-F95D98882C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65-414B-8C3B-F95D98882C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D65-414B-8C3B-F95D98882C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0</c:v>
                </c:pt>
                <c:pt idx="6">
                  <c:v>0</c:v>
                </c:pt>
                <c:pt idx="9">
                  <c:v>0</c:v>
                </c:pt>
                <c:pt idx="12">
                  <c:v>0</c:v>
                </c:pt>
              </c:numCache>
            </c:numRef>
          </c:val>
          <c:extLst>
            <c:ext xmlns:c16="http://schemas.microsoft.com/office/drawing/2014/chart" uri="{C3380CC4-5D6E-409C-BE32-E72D297353CC}">
              <c16:uniqueId val="{00000003-6D65-414B-8C3B-F95D98882C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85</c:v>
                </c:pt>
                <c:pt idx="3">
                  <c:v>90</c:v>
                </c:pt>
                <c:pt idx="6">
                  <c:v>91</c:v>
                </c:pt>
                <c:pt idx="9">
                  <c:v>91</c:v>
                </c:pt>
                <c:pt idx="12">
                  <c:v>80</c:v>
                </c:pt>
              </c:numCache>
            </c:numRef>
          </c:val>
          <c:extLst>
            <c:ext xmlns:c16="http://schemas.microsoft.com/office/drawing/2014/chart" uri="{C3380CC4-5D6E-409C-BE32-E72D297353CC}">
              <c16:uniqueId val="{00000004-6D65-414B-8C3B-F95D98882C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65-414B-8C3B-F95D98882C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65-414B-8C3B-F95D98882C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411</c:v>
                </c:pt>
                <c:pt idx="3">
                  <c:v>436</c:v>
                </c:pt>
                <c:pt idx="6">
                  <c:v>447</c:v>
                </c:pt>
                <c:pt idx="9">
                  <c:v>460</c:v>
                </c:pt>
                <c:pt idx="12">
                  <c:v>480</c:v>
                </c:pt>
              </c:numCache>
            </c:numRef>
          </c:val>
          <c:extLst>
            <c:ext xmlns:c16="http://schemas.microsoft.com/office/drawing/2014/chart" uri="{C3380CC4-5D6E-409C-BE32-E72D297353CC}">
              <c16:uniqueId val="{00000007-6D65-414B-8C3B-F95D98882CF9}"/>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171</c:v>
                </c:pt>
                <c:pt idx="2">
                  <c:v>#N/A</c:v>
                </c:pt>
                <c:pt idx="3">
                  <c:v>#N/A</c:v>
                </c:pt>
                <c:pt idx="4">
                  <c:v>177</c:v>
                </c:pt>
                <c:pt idx="5">
                  <c:v>#N/A</c:v>
                </c:pt>
                <c:pt idx="6">
                  <c:v>#N/A</c:v>
                </c:pt>
                <c:pt idx="7">
                  <c:v>184</c:v>
                </c:pt>
                <c:pt idx="8">
                  <c:v>#N/A</c:v>
                </c:pt>
                <c:pt idx="9">
                  <c:v>#N/A</c:v>
                </c:pt>
                <c:pt idx="10">
                  <c:v>200</c:v>
                </c:pt>
                <c:pt idx="11">
                  <c:v>#N/A</c:v>
                </c:pt>
                <c:pt idx="12">
                  <c:v>#N/A</c:v>
                </c:pt>
                <c:pt idx="13">
                  <c:v>193</c:v>
                </c:pt>
                <c:pt idx="14">
                  <c:v>#N/A</c:v>
                </c:pt>
              </c:numCache>
            </c:numRef>
          </c:val>
          <c:smooth val="0"/>
          <c:extLst>
            <c:ext xmlns:c16="http://schemas.microsoft.com/office/drawing/2014/chart" uri="{C3380CC4-5D6E-409C-BE32-E72D297353CC}">
              <c16:uniqueId val="{00000008-6D65-414B-8C3B-F95D98882CF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3572</c:v>
                </c:pt>
                <c:pt idx="5">
                  <c:v>3627</c:v>
                </c:pt>
                <c:pt idx="8">
                  <c:v>3466</c:v>
                </c:pt>
                <c:pt idx="11">
                  <c:v>3457</c:v>
                </c:pt>
                <c:pt idx="14">
                  <c:v>3526</c:v>
                </c:pt>
              </c:numCache>
            </c:numRef>
          </c:val>
          <c:extLst>
            <c:ext xmlns:c16="http://schemas.microsoft.com/office/drawing/2014/chart" uri="{C3380CC4-5D6E-409C-BE32-E72D297353CC}">
              <c16:uniqueId val="{00000000-D366-404D-96EA-6249DB944A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115</c:v>
                </c:pt>
                <c:pt idx="5">
                  <c:v>134</c:v>
                </c:pt>
                <c:pt idx="8">
                  <c:v>70</c:v>
                </c:pt>
                <c:pt idx="11">
                  <c:v>59</c:v>
                </c:pt>
                <c:pt idx="14">
                  <c:v>53</c:v>
                </c:pt>
              </c:numCache>
            </c:numRef>
          </c:val>
          <c:extLst>
            <c:ext xmlns:c16="http://schemas.microsoft.com/office/drawing/2014/chart" uri="{C3380CC4-5D6E-409C-BE32-E72D297353CC}">
              <c16:uniqueId val="{00000001-D366-404D-96EA-6249DB944A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731</c:v>
                </c:pt>
                <c:pt idx="5">
                  <c:v>959</c:v>
                </c:pt>
                <c:pt idx="8">
                  <c:v>1177</c:v>
                </c:pt>
                <c:pt idx="11">
                  <c:v>1217</c:v>
                </c:pt>
                <c:pt idx="14">
                  <c:v>1062</c:v>
                </c:pt>
              </c:numCache>
            </c:numRef>
          </c:val>
          <c:extLst>
            <c:ext xmlns:c16="http://schemas.microsoft.com/office/drawing/2014/chart" uri="{C3380CC4-5D6E-409C-BE32-E72D297353CC}">
              <c16:uniqueId val="{00000002-D366-404D-96EA-6249DB944A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66-404D-96EA-6249DB944A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66-404D-96EA-6249DB944A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66-404D-96EA-6249DB944A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349</c:v>
                </c:pt>
                <c:pt idx="3">
                  <c:v>360</c:v>
                </c:pt>
                <c:pt idx="6">
                  <c:v>330</c:v>
                </c:pt>
                <c:pt idx="9">
                  <c:v>335</c:v>
                </c:pt>
                <c:pt idx="12">
                  <c:v>344</c:v>
                </c:pt>
              </c:numCache>
            </c:numRef>
          </c:val>
          <c:extLst>
            <c:ext xmlns:c16="http://schemas.microsoft.com/office/drawing/2014/chart" uri="{C3380CC4-5D6E-409C-BE32-E72D297353CC}">
              <c16:uniqueId val="{00000006-D366-404D-96EA-6249DB944A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366-404D-96EA-6249DB944A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921</c:v>
                </c:pt>
                <c:pt idx="3">
                  <c:v>863</c:v>
                </c:pt>
                <c:pt idx="6">
                  <c:v>795</c:v>
                </c:pt>
                <c:pt idx="9">
                  <c:v>723</c:v>
                </c:pt>
                <c:pt idx="12">
                  <c:v>673</c:v>
                </c:pt>
              </c:numCache>
            </c:numRef>
          </c:val>
          <c:extLst>
            <c:ext xmlns:c16="http://schemas.microsoft.com/office/drawing/2014/chart" uri="{C3380CC4-5D6E-409C-BE32-E72D297353CC}">
              <c16:uniqueId val="{00000008-D366-404D-96EA-6249DB944A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366-404D-96EA-6249DB944A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4093</c:v>
                </c:pt>
                <c:pt idx="3">
                  <c:v>4480</c:v>
                </c:pt>
                <c:pt idx="6">
                  <c:v>4318</c:v>
                </c:pt>
                <c:pt idx="9">
                  <c:v>4292</c:v>
                </c:pt>
                <c:pt idx="12">
                  <c:v>4093</c:v>
                </c:pt>
              </c:numCache>
            </c:numRef>
          </c:val>
          <c:extLst>
            <c:ext xmlns:c16="http://schemas.microsoft.com/office/drawing/2014/chart" uri="{C3380CC4-5D6E-409C-BE32-E72D297353CC}">
              <c16:uniqueId val="{0000000A-D366-404D-96EA-6249DB944A4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945</c:v>
                </c:pt>
                <c:pt idx="2">
                  <c:v>#N/A</c:v>
                </c:pt>
                <c:pt idx="3">
                  <c:v>#N/A</c:v>
                </c:pt>
                <c:pt idx="4">
                  <c:v>984</c:v>
                </c:pt>
                <c:pt idx="5">
                  <c:v>#N/A</c:v>
                </c:pt>
                <c:pt idx="6">
                  <c:v>#N/A</c:v>
                </c:pt>
                <c:pt idx="7">
                  <c:v>729</c:v>
                </c:pt>
                <c:pt idx="8">
                  <c:v>#N/A</c:v>
                </c:pt>
                <c:pt idx="9">
                  <c:v>#N/A</c:v>
                </c:pt>
                <c:pt idx="10">
                  <c:v>616</c:v>
                </c:pt>
                <c:pt idx="11">
                  <c:v>#N/A</c:v>
                </c:pt>
                <c:pt idx="12">
                  <c:v>#N/A</c:v>
                </c:pt>
                <c:pt idx="13">
                  <c:v>468</c:v>
                </c:pt>
                <c:pt idx="14">
                  <c:v>#N/A</c:v>
                </c:pt>
              </c:numCache>
            </c:numRef>
          </c:val>
          <c:smooth val="0"/>
          <c:extLst>
            <c:ext xmlns:c16="http://schemas.microsoft.com/office/drawing/2014/chart" uri="{C3380CC4-5D6E-409C-BE32-E72D297353CC}">
              <c16:uniqueId val="{0000000B-D366-404D-96EA-6249DB944A4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177</c:v>
                </c:pt>
                <c:pt idx="1">
                  <c:v>187</c:v>
                </c:pt>
                <c:pt idx="2">
                  <c:v>198</c:v>
                </c:pt>
              </c:numCache>
            </c:numRef>
          </c:val>
          <c:extLst>
            <c:ext xmlns:c16="http://schemas.microsoft.com/office/drawing/2014/chart" uri="{C3380CC4-5D6E-409C-BE32-E72D297353CC}">
              <c16:uniqueId val="{00000000-2B77-4B3D-BD2E-77D9656DD2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122</c:v>
                </c:pt>
                <c:pt idx="1">
                  <c:v>122</c:v>
                </c:pt>
                <c:pt idx="2">
                  <c:v>103</c:v>
                </c:pt>
              </c:numCache>
            </c:numRef>
          </c:val>
          <c:extLst>
            <c:ext xmlns:c16="http://schemas.microsoft.com/office/drawing/2014/chart" uri="{C3380CC4-5D6E-409C-BE32-E72D297353CC}">
              <c16:uniqueId val="{00000001-2B77-4B3D-BD2E-77D9656DD2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779</c:v>
                </c:pt>
                <c:pt idx="1">
                  <c:v>818</c:v>
                </c:pt>
                <c:pt idx="2">
                  <c:v>672</c:v>
                </c:pt>
              </c:numCache>
            </c:numRef>
          </c:val>
          <c:extLst>
            <c:ext xmlns:c16="http://schemas.microsoft.com/office/drawing/2014/chart" uri="{C3380CC4-5D6E-409C-BE32-E72D297353CC}">
              <c16:uniqueId val="{00000002-2B77-4B3D-BD2E-77D9656DD2E6}"/>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207760" y="4591050"/>
          <a:ext cx="29273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204200" y="5886450"/>
          <a:ext cx="12255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877760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9960610" y="190500"/>
          <a:ext cx="228219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761365</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a:xfrm>
          <a:off x="12632690" y="190500"/>
          <a:ext cx="344551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高知県東洋町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62280" y="7591425"/>
          <a:ext cx="68275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13360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13360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13360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13360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13360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13360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13360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13360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13360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29552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xdr:cNvSpPr>
          <a:spLocks noChangeArrowheads="1"/>
        </xdr:cNvSpPr>
      </xdr:nvSpPr>
      <xdr:spPr>
        <a:xfrm>
          <a:off x="12023725" y="7600315"/>
          <a:ext cx="406400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2023725" y="7591425"/>
          <a:ext cx="81280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419735</xdr:colOff>
      <xdr:row>6</xdr:row>
      <xdr:rowOff>47625</xdr:rowOff>
    </xdr:to>
    <xdr:sp macro="" textlink="">
      <xdr:nvSpPr>
        <xdr:cNvPr id="19" name="Rectangle 88"/>
        <xdr:cNvSpPr>
          <a:spLocks noChangeArrowheads="1"/>
        </xdr:cNvSpPr>
      </xdr:nvSpPr>
      <xdr:spPr>
        <a:xfrm>
          <a:off x="314325" y="752475"/>
          <a:ext cx="13271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2147550" y="7934325"/>
          <a:ext cx="379730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実質公債費比率の分子は微増傾向となっており、その要因として元利償還金の増加が挙げられます。平成</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28</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年度からは光ケーブル整備事業（過疎債</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1,097,200</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千円）の償還が始まり、今後も増加していく恐れがあります。前述事業の償還は令和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年度までであり、令和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年度を念頭に置きながら、起債借入と償還のバランスや据置期間を考慮しながら財政運営を行っていきます。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462280" y="12411075"/>
          <a:ext cx="682752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xdr:cNvSpPr>
          <a:spLocks noChangeArrowheads="1"/>
        </xdr:cNvSpPr>
      </xdr:nvSpPr>
      <xdr:spPr>
        <a:xfrm>
          <a:off x="12023725" y="12420600"/>
          <a:ext cx="409194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2048490" y="12411075"/>
          <a:ext cx="74168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2129135" y="12630785"/>
          <a:ext cx="388366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1929745" y="7572375"/>
          <a:ext cx="426339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xdr:cNvSpPr txBox="1"/>
      </xdr:nvSpPr>
      <xdr:spPr>
        <a:xfrm>
          <a:off x="11986895" y="7604125"/>
          <a:ext cx="227076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705485</xdr:colOff>
      <xdr:row>40</xdr:row>
      <xdr:rowOff>313690</xdr:rowOff>
    </xdr:to>
    <xdr:sp macro="" textlink="">
      <xdr:nvSpPr>
        <xdr:cNvPr id="5" name="正方形/長方形 36" descr="右上がり対角線 (太)"/>
        <xdr:cNvSpPr>
          <a:spLocks noChangeArrowheads="1"/>
        </xdr:cNvSpPr>
      </xdr:nvSpPr>
      <xdr:spPr>
        <a:xfrm>
          <a:off x="238696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705485</xdr:colOff>
      <xdr:row>41</xdr:row>
      <xdr:rowOff>305435</xdr:rowOff>
    </xdr:to>
    <xdr:sp macro="" textlink="">
      <xdr:nvSpPr>
        <xdr:cNvPr id="6" name="正方形/長方形 37" descr="右下がり対角線 (太)"/>
        <xdr:cNvSpPr>
          <a:spLocks noChangeArrowheads="1"/>
        </xdr:cNvSpPr>
      </xdr:nvSpPr>
      <xdr:spPr>
        <a:xfrm>
          <a:off x="238696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705485</xdr:colOff>
      <xdr:row>42</xdr:row>
      <xdr:rowOff>305435</xdr:rowOff>
    </xdr:to>
    <xdr:sp macro="" textlink="">
      <xdr:nvSpPr>
        <xdr:cNvPr id="7" name="正方形/長方形 38" descr="右上がり対角線 (太)"/>
        <xdr:cNvSpPr>
          <a:spLocks noChangeArrowheads="1"/>
        </xdr:cNvSpPr>
      </xdr:nvSpPr>
      <xdr:spPr>
        <a:xfrm>
          <a:off x="238696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705485</xdr:colOff>
      <xdr:row>43</xdr:row>
      <xdr:rowOff>305435</xdr:rowOff>
    </xdr:to>
    <xdr:sp macro="" textlink="">
      <xdr:nvSpPr>
        <xdr:cNvPr id="8" name="正方形/長方形 39" descr="右下がり対角線 (太)"/>
        <xdr:cNvSpPr>
          <a:spLocks noChangeArrowheads="1"/>
        </xdr:cNvSpPr>
      </xdr:nvSpPr>
      <xdr:spPr>
        <a:xfrm>
          <a:off x="238696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705485</xdr:colOff>
      <xdr:row>44</xdr:row>
      <xdr:rowOff>305435</xdr:rowOff>
    </xdr:to>
    <xdr:sp macro="" textlink="">
      <xdr:nvSpPr>
        <xdr:cNvPr id="9" name="正方形/長方形 40" descr="右上がり対角線 (太)"/>
        <xdr:cNvSpPr>
          <a:spLocks noChangeArrowheads="1"/>
        </xdr:cNvSpPr>
      </xdr:nvSpPr>
      <xdr:spPr>
        <a:xfrm>
          <a:off x="238696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705485</xdr:colOff>
      <xdr:row>45</xdr:row>
      <xdr:rowOff>313690</xdr:rowOff>
    </xdr:to>
    <xdr:sp macro="" textlink="">
      <xdr:nvSpPr>
        <xdr:cNvPr id="10" name="正方形/長方形 41" descr="右下がり対角線 (太)"/>
        <xdr:cNvSpPr>
          <a:spLocks noChangeArrowheads="1"/>
        </xdr:cNvSpPr>
      </xdr:nvSpPr>
      <xdr:spPr>
        <a:xfrm>
          <a:off x="238696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705485</xdr:colOff>
      <xdr:row>47</xdr:row>
      <xdr:rowOff>313690</xdr:rowOff>
    </xdr:to>
    <xdr:sp macro="" textlink="">
      <xdr:nvSpPr>
        <xdr:cNvPr id="11" name="正方形/長方形 42" descr="右上がり対角線 (太)"/>
        <xdr:cNvSpPr>
          <a:spLocks noChangeArrowheads="1"/>
        </xdr:cNvSpPr>
      </xdr:nvSpPr>
      <xdr:spPr>
        <a:xfrm>
          <a:off x="238696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705485</xdr:colOff>
      <xdr:row>48</xdr:row>
      <xdr:rowOff>305435</xdr:rowOff>
    </xdr:to>
    <xdr:sp macro="" textlink="">
      <xdr:nvSpPr>
        <xdr:cNvPr id="12" name="正方形/長方形 43" descr="右下がり対角線 (太)"/>
        <xdr:cNvSpPr>
          <a:spLocks noChangeArrowheads="1"/>
        </xdr:cNvSpPr>
      </xdr:nvSpPr>
      <xdr:spPr>
        <a:xfrm>
          <a:off x="238696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705485</xdr:colOff>
      <xdr:row>49</xdr:row>
      <xdr:rowOff>305435</xdr:rowOff>
    </xdr:to>
    <xdr:sp macro="" textlink="">
      <xdr:nvSpPr>
        <xdr:cNvPr id="13" name="正方形/長方形 44" descr="右上がり対角線 (太)"/>
        <xdr:cNvSpPr>
          <a:spLocks noChangeArrowheads="1"/>
        </xdr:cNvSpPr>
      </xdr:nvSpPr>
      <xdr:spPr>
        <a:xfrm>
          <a:off x="238696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705485</xdr:colOff>
      <xdr:row>50</xdr:row>
      <xdr:rowOff>313690</xdr:rowOff>
    </xdr:to>
    <xdr:sp macro="" textlink="">
      <xdr:nvSpPr>
        <xdr:cNvPr id="14" name="正方形/長方形 45" descr="右下がり対角線 (太)"/>
        <xdr:cNvSpPr>
          <a:spLocks noChangeArrowheads="1"/>
        </xdr:cNvSpPr>
      </xdr:nvSpPr>
      <xdr:spPr>
        <a:xfrm>
          <a:off x="238696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705485</xdr:colOff>
      <xdr:row>51</xdr:row>
      <xdr:rowOff>305435</xdr:rowOff>
    </xdr:to>
    <xdr:sp macro="" textlink="">
      <xdr:nvSpPr>
        <xdr:cNvPr id="15" name="正方形/長方形 46" descr="右上がり対角線 (太)"/>
        <xdr:cNvSpPr>
          <a:spLocks noChangeArrowheads="1"/>
        </xdr:cNvSpPr>
      </xdr:nvSpPr>
      <xdr:spPr>
        <a:xfrm>
          <a:off x="238696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666115</xdr:colOff>
      <xdr:row>52</xdr:row>
      <xdr:rowOff>161925</xdr:rowOff>
    </xdr:to>
    <xdr:cxnSp macro="">
      <xdr:nvCxnSpPr>
        <xdr:cNvPr id="16" name="直線コネクタ 20"/>
        <xdr:cNvCxnSpPr>
          <a:cxnSpLocks noChangeShapeType="1"/>
        </xdr:cNvCxnSpPr>
      </xdr:nvCxnSpPr>
      <xdr:spPr>
        <a:xfrm>
          <a:off x="241554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56794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xdr:cNvSpPr>
          <a:spLocks noChangeArrowheads="1"/>
        </xdr:cNvSpPr>
      </xdr:nvSpPr>
      <xdr:spPr>
        <a:xfrm>
          <a:off x="138430" y="138430"/>
          <a:ext cx="848169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9956165" y="238125"/>
          <a:ext cx="232537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2705715" y="238125"/>
          <a:ext cx="34874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高知県東洋町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62280" y="7591425"/>
          <a:ext cx="5472430"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881380</xdr:colOff>
      <xdr:row>5</xdr:row>
      <xdr:rowOff>133985</xdr:rowOff>
    </xdr:to>
    <xdr:sp macro="" textlink="">
      <xdr:nvSpPr>
        <xdr:cNvPr id="22" name="テキスト ボックス 6"/>
        <xdr:cNvSpPr txBox="1">
          <a:spLocks noChangeArrowheads="1"/>
        </xdr:cNvSpPr>
      </xdr:nvSpPr>
      <xdr:spPr>
        <a:xfrm>
          <a:off x="576580" y="705485"/>
          <a:ext cx="16484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2043410" y="7962900"/>
          <a:ext cx="403542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将来負担額は依然として充当可能財源等を大きく上回っている状況であります。特に地方債の現在高が大きな負担となっており、今後も起債の発行に関して、現年の償還額とのバランスを考慮しながら注意しなければなりません。また、充当可能財源等についても、今後の財政需要に備えるために基金残高が増額となるように取り組んで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7759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7759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xdr:cNvSpPr>
          <a:spLocks noChangeArrowheads="1"/>
        </xdr:cNvSpPr>
      </xdr:nvSpPr>
      <xdr:spPr>
        <a:xfrm>
          <a:off x="123825" y="123825"/>
          <a:ext cx="1231455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75945" y="11934825"/>
          <a:ext cx="664337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2640945" y="165100"/>
          <a:ext cx="36588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560705</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6492855" y="165100"/>
          <a:ext cx="67856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高知県東洋町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1951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7759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640945" y="806450"/>
          <a:ext cx="106375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640945" y="1297305"/>
          <a:ext cx="106362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年度決算において取り崩したものは、減債基金の取崩（</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27,000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千円）、施設整備のための施設等整備基金の取崩（</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97,000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千円）、ふるさと納税寄附金を財源としたふるさとづくり基金（</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129,400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千円）です。</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また、積立額の大きかったものは、ふるさと納税の一部を積み立てるふるさとづくり基金への積立（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37,700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千円）、森林環境譲与税積立基金への積立（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11,200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千円）などです。</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自主財源が乏しい本町の財政において基金は重要な役割を担っており、慎重な基金運用を心がけております。最近の傾向として、剰余金とふるさと納税の一部を基金に積み立て、赤字補てんや大型事業への充当による取り崩しのみを行っております。しかし、高知県内でも本町の基金残高は最下位であり、今後も各基金の財政需要に対する備えとして基金残高の増加に努めていきます。</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1679575</xdr:colOff>
      <xdr:row>6</xdr:row>
      <xdr:rowOff>7620</xdr:rowOff>
    </xdr:to>
    <xdr:sp macro="" textlink="">
      <xdr:nvSpPr>
        <xdr:cNvPr id="13" name="Rectangle 7"/>
        <xdr:cNvSpPr>
          <a:spLocks noChangeArrowheads="1"/>
        </xdr:cNvSpPr>
      </xdr:nvSpPr>
      <xdr:spPr>
        <a:xfrm>
          <a:off x="12722225" y="911225"/>
          <a:ext cx="1257300"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640945" y="12463145"/>
          <a:ext cx="106375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640945" y="12928600"/>
          <a:ext cx="106362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・施設等整備基金：町の施設等の整備に要する財源を円滑に調整するために積み立て、土地、建物等の取得、修繕を行う場合に取り崩します。</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・ふるさとづくり基金：東洋町の特色を生かした活力と個性ゆたかなまちづくり、ふるさとづくりの資金として積み立て、必要が生じた場合に基金を取り崩します。</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・消防施設基金：町の消防施設等の整備に要する財源を円滑に調整するために積み立て、土地、建物等の取得、修繕を行う場合に取り崩します。</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防災対策加速化基金：災害に強い地域社会の実現の加速化を図るため積立て、防災対策、防災対策を目的とする国等の補助事業における町負担及び防災対策に要した町債の償還の財源に充てる場合に基金を取り崩して充当します。</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・地域福祉基金：地域の全ての人々が健康で生きがいをもち、安心して過ごせるような明るい活力ある長寿・福祉社会づくりを推進するために積み立て、これら地域福祉に必要が生じた場合に取り崩します。</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・消防施設整備基金：消防設備の更新等に備えるため基金の積立（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10,100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・施設等整備基金：公共施設等の整備費用に充当するため取崩（▲</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97,000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・ふるさとづくり基金：地域活性化やまちづくりのため取崩（▲</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129,400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各基金ともに、必要最低限の積立を行っていく運営をしております。特に施設等整備基金は、今後インフラ設備・保有施設等の更新が控えており優先的に積立を行っていきます。また、ふるさとづくり基金においても、ふるさと納税の一部を基金に積み立て、まちづくり、観光振興のために充当していきま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2722225" y="12562840"/>
          <a:ext cx="23469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640945" y="5278755"/>
          <a:ext cx="106375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640945" y="5753100"/>
          <a:ext cx="106362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決算剰余金を財政調整基金に積み立てており、令和</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年度決算では余剰金による積立（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10,600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千円）を行い、取崩が無かったため基金残高は増額となりました。</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今後も継続して剰余金を積み立てていく方針であり、赤字補てんによる取崩を削減し、基金の増加に努めます。</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2722225" y="5372735"/>
          <a:ext cx="18840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640945" y="8876665"/>
          <a:ext cx="106375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640945" y="9349740"/>
          <a:ext cx="106362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一般財源等による積立（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240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千円）のほか、臨時財政対策債償還基金費にかかる積立（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7,857</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千円）を行い増額となりました。</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高知県が実施している建設事業に伴う町負担分への軽減補助などを活用したり、普通交付税の費目である臨時財政対策債償還基金費にかかる措置額を基金に積立をし、今後の公債費の増加に備えます。</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1679575</xdr:colOff>
      <xdr:row>44</xdr:row>
      <xdr:rowOff>91440</xdr:rowOff>
    </xdr:to>
    <xdr:sp macro="" textlink="">
      <xdr:nvSpPr>
        <xdr:cNvPr id="22" name="Rectangle 7"/>
        <xdr:cNvSpPr>
          <a:spLocks noChangeArrowheads="1"/>
        </xdr:cNvSpPr>
      </xdr:nvSpPr>
      <xdr:spPr>
        <a:xfrm>
          <a:off x="12722225" y="8969375"/>
          <a:ext cx="125730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75565</xdr:rowOff>
    </xdr:from>
    <xdr:to>
      <xdr:col>64</xdr:col>
      <xdr:colOff>12700</xdr:colOff>
      <xdr:row>6</xdr:row>
      <xdr:rowOff>25400</xdr:rowOff>
    </xdr:to>
    <xdr:sp macro="" textlink="">
      <xdr:nvSpPr>
        <xdr:cNvPr id="2" name="正方形/長方形 1"/>
        <xdr:cNvSpPr/>
      </xdr:nvSpPr>
      <xdr:spPr>
        <a:xfrm>
          <a:off x="670560" y="405765"/>
          <a:ext cx="11615420" cy="6102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62865</xdr:rowOff>
    </xdr:from>
    <xdr:to>
      <xdr:col>115</xdr:col>
      <xdr:colOff>25400</xdr:colOff>
      <xdr:row>5</xdr:row>
      <xdr:rowOff>107950</xdr:rowOff>
    </xdr:to>
    <xdr:sp macro="" textlink="">
      <xdr:nvSpPr>
        <xdr:cNvPr id="3" name="正方形/長方形 2"/>
        <xdr:cNvSpPr/>
      </xdr:nvSpPr>
      <xdr:spPr>
        <a:xfrm>
          <a:off x="18486120" y="393065"/>
          <a:ext cx="3592830" cy="5403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81915</xdr:rowOff>
    </xdr:to>
    <xdr:sp macro="" textlink="">
      <xdr:nvSpPr>
        <xdr:cNvPr id="4" name="正方形/長方形 3"/>
        <xdr:cNvSpPr/>
      </xdr:nvSpPr>
      <xdr:spPr>
        <a:xfrm>
          <a:off x="18511520" y="419100"/>
          <a:ext cx="354838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113665</xdr:rowOff>
    </xdr:from>
    <xdr:to>
      <xdr:col>114</xdr:col>
      <xdr:colOff>184150</xdr:colOff>
      <xdr:row>5</xdr:row>
      <xdr:rowOff>57150</xdr:rowOff>
    </xdr:to>
    <xdr:sp macro="" textlink="">
      <xdr:nvSpPr>
        <xdr:cNvPr id="5" name="正方形/長方形 4"/>
        <xdr:cNvSpPr/>
      </xdr:nvSpPr>
      <xdr:spPr>
        <a:xfrm>
          <a:off x="18536920" y="443865"/>
          <a:ext cx="3509010" cy="43878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高知県東洋町</a:t>
          </a:r>
        </a:p>
      </xdr:txBody>
    </xdr:sp>
    <xdr:clientData/>
  </xdr:twoCellAnchor>
  <xdr:twoCellAnchor>
    <xdr:from>
      <xdr:col>83</xdr:col>
      <xdr:colOff>6350</xdr:colOff>
      <xdr:row>2</xdr:row>
      <xdr:rowOff>62865</xdr:rowOff>
    </xdr:from>
    <xdr:to>
      <xdr:col>95</xdr:col>
      <xdr:colOff>152400</xdr:colOff>
      <xdr:row>5</xdr:row>
      <xdr:rowOff>107950</xdr:rowOff>
    </xdr:to>
    <xdr:sp macro="" textlink="">
      <xdr:nvSpPr>
        <xdr:cNvPr id="6" name="正方形/長方形 5"/>
        <xdr:cNvSpPr/>
      </xdr:nvSpPr>
      <xdr:spPr>
        <a:xfrm>
          <a:off x="15923260" y="393065"/>
          <a:ext cx="2447290" cy="5403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81915</xdr:rowOff>
    </xdr:to>
    <xdr:sp macro="" textlink="">
      <xdr:nvSpPr>
        <xdr:cNvPr id="7" name="正方形/長方形 6"/>
        <xdr:cNvSpPr/>
      </xdr:nvSpPr>
      <xdr:spPr>
        <a:xfrm>
          <a:off x="15948660" y="419100"/>
          <a:ext cx="2402840" cy="4883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113665</xdr:rowOff>
    </xdr:from>
    <xdr:to>
      <xdr:col>95</xdr:col>
      <xdr:colOff>101600</xdr:colOff>
      <xdr:row>5</xdr:row>
      <xdr:rowOff>57150</xdr:rowOff>
    </xdr:to>
    <xdr:sp macro="" textlink="">
      <xdr:nvSpPr>
        <xdr:cNvPr id="8" name="正方形/長方形 7"/>
        <xdr:cNvSpPr/>
      </xdr:nvSpPr>
      <xdr:spPr>
        <a:xfrm>
          <a:off x="15974060" y="443865"/>
          <a:ext cx="2345690" cy="43878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191770</xdr:colOff>
      <xdr:row>7</xdr:row>
      <xdr:rowOff>5715</xdr:rowOff>
    </xdr:from>
    <xdr:to>
      <xdr:col>50</xdr:col>
      <xdr:colOff>0</xdr:colOff>
      <xdr:row>17</xdr:row>
      <xdr:rowOff>50800</xdr:rowOff>
    </xdr:to>
    <xdr:sp macro="" textlink="">
      <xdr:nvSpPr>
        <xdr:cNvPr id="9" name="正方形/長方形 8"/>
        <xdr:cNvSpPr/>
      </xdr:nvSpPr>
      <xdr:spPr>
        <a:xfrm>
          <a:off x="767080" y="1161415"/>
          <a:ext cx="8821420" cy="16960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81380" y="1193800"/>
          <a:ext cx="1272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191770</xdr:colOff>
      <xdr:row>17</xdr:row>
      <xdr:rowOff>38100</xdr:rowOff>
    </xdr:to>
    <xdr:sp macro="" textlink="">
      <xdr:nvSpPr>
        <xdr:cNvPr id="11" name="正方形/長方形 10"/>
        <xdr:cNvSpPr/>
      </xdr:nvSpPr>
      <xdr:spPr>
        <a:xfrm>
          <a:off x="2108200" y="1193800"/>
          <a:ext cx="115189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2,059
2,044
74.02
3,307,001
3,203,890
63,059
1,928,088
4,093,423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317240" y="1193800"/>
          <a:ext cx="139954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43815</xdr:rowOff>
    </xdr:to>
    <xdr:sp macro="" textlink="">
      <xdr:nvSpPr>
        <xdr:cNvPr id="13" name="正方形/長方形 12"/>
        <xdr:cNvSpPr/>
      </xdr:nvSpPr>
      <xdr:spPr>
        <a:xfrm>
          <a:off x="4716780" y="1212850"/>
          <a:ext cx="1854200" cy="9772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43815</xdr:rowOff>
    </xdr:to>
    <xdr:sp macro="" textlink="">
      <xdr:nvSpPr>
        <xdr:cNvPr id="14" name="正方形/長方形 13"/>
        <xdr:cNvSpPr/>
      </xdr:nvSpPr>
      <xdr:spPr>
        <a:xfrm>
          <a:off x="6570980" y="1212850"/>
          <a:ext cx="1163320" cy="9772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29.9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43815</xdr:rowOff>
    </xdr:to>
    <xdr:sp macro="" textlink="">
      <xdr:nvSpPr>
        <xdr:cNvPr id="15" name="正方形/長方形 14"/>
        <xdr:cNvSpPr/>
      </xdr:nvSpPr>
      <xdr:spPr>
        <a:xfrm>
          <a:off x="7797800" y="1212850"/>
          <a:ext cx="581660" cy="9772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716780" y="2019300"/>
          <a:ext cx="18542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634480" y="2019300"/>
          <a:ext cx="31445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5715</xdr:rowOff>
    </xdr:from>
    <xdr:to>
      <xdr:col>58</xdr:col>
      <xdr:colOff>0</xdr:colOff>
      <xdr:row>13</xdr:row>
      <xdr:rowOff>120015</xdr:rowOff>
    </xdr:to>
    <xdr:sp macro="" textlink="">
      <xdr:nvSpPr>
        <xdr:cNvPr id="18" name="角丸四角形 17"/>
        <xdr:cNvSpPr/>
      </xdr:nvSpPr>
      <xdr:spPr>
        <a:xfrm>
          <a:off x="9812020" y="1161415"/>
          <a:ext cx="131064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029190" y="1225550"/>
          <a:ext cx="11633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75565</xdr:rowOff>
    </xdr:to>
    <xdr:sp macro="" textlink="">
      <xdr:nvSpPr>
        <xdr:cNvPr id="20" name="正方形/長方形 19"/>
        <xdr:cNvSpPr/>
      </xdr:nvSpPr>
      <xdr:spPr>
        <a:xfrm>
          <a:off x="10029190" y="1485900"/>
          <a:ext cx="1163320" cy="240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100965</xdr:rowOff>
    </xdr:to>
    <xdr:sp macro="" textlink="">
      <xdr:nvSpPr>
        <xdr:cNvPr id="21" name="正方形/長方形 20"/>
        <xdr:cNvSpPr/>
      </xdr:nvSpPr>
      <xdr:spPr>
        <a:xfrm>
          <a:off x="10029190" y="1803400"/>
          <a:ext cx="1163320" cy="6089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88220" y="131445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70770"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88220" y="17780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70770" y="20034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88220" y="214630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923145" y="1263650"/>
          <a:ext cx="8382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132715</xdr:rowOff>
    </xdr:to>
    <xdr:sp macro="" textlink="">
      <xdr:nvSpPr>
        <xdr:cNvPr id="28" name="フローチャート: 判断 27"/>
        <xdr:cNvSpPr/>
      </xdr:nvSpPr>
      <xdr:spPr>
        <a:xfrm>
          <a:off x="9923145" y="151701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09990" cy="257810"/>
    <xdr:sp macro="" textlink="">
      <xdr:nvSpPr>
        <xdr:cNvPr id="29" name="テキスト ボックス 28"/>
        <xdr:cNvSpPr txBox="1"/>
      </xdr:nvSpPr>
      <xdr:spPr>
        <a:xfrm>
          <a:off x="708660" y="2901950"/>
          <a:ext cx="88099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7545" cy="258445"/>
    <xdr:sp macro="" textlink="">
      <xdr:nvSpPr>
        <xdr:cNvPr id="30" name="テキスト ボックス 29"/>
        <xdr:cNvSpPr txBox="1"/>
      </xdr:nvSpPr>
      <xdr:spPr>
        <a:xfrm>
          <a:off x="708660" y="3142615"/>
          <a:ext cx="57575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4265" cy="258445"/>
    <xdr:sp macro="" textlink="">
      <xdr:nvSpPr>
        <xdr:cNvPr id="31" name="テキスト ボックス 30"/>
        <xdr:cNvSpPr txBox="1"/>
      </xdr:nvSpPr>
      <xdr:spPr>
        <a:xfrm>
          <a:off x="708660" y="3390900"/>
          <a:ext cx="8724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0110" cy="258445"/>
    <xdr:sp macro="" textlink="">
      <xdr:nvSpPr>
        <xdr:cNvPr id="32" name="テキスト ボックス 31"/>
        <xdr:cNvSpPr txBox="1"/>
      </xdr:nvSpPr>
      <xdr:spPr>
        <a:xfrm>
          <a:off x="708660" y="3632200"/>
          <a:ext cx="59601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81915</xdr:rowOff>
    </xdr:from>
    <xdr:ext cx="8145145" cy="258445"/>
    <xdr:sp macro="" textlink="">
      <xdr:nvSpPr>
        <xdr:cNvPr id="33" name="テキスト ボックス 32"/>
        <xdr:cNvSpPr txBox="1"/>
      </xdr:nvSpPr>
      <xdr:spPr>
        <a:xfrm>
          <a:off x="708660" y="3879215"/>
          <a:ext cx="814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8555" cy="421640"/>
    <xdr:sp macro="" textlink="">
      <xdr:nvSpPr>
        <xdr:cNvPr id="34" name="テキスト ボックス 33"/>
        <xdr:cNvSpPr txBox="1"/>
      </xdr:nvSpPr>
      <xdr:spPr>
        <a:xfrm>
          <a:off x="708660" y="4127500"/>
          <a:ext cx="8758555" cy="4216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75565</xdr:rowOff>
    </xdr:from>
    <xdr:ext cx="183515" cy="252730"/>
    <xdr:sp macro="" textlink="">
      <xdr:nvSpPr>
        <xdr:cNvPr id="35" name="テキスト ボックス 34"/>
        <xdr:cNvSpPr txBox="1"/>
      </xdr:nvSpPr>
      <xdr:spPr>
        <a:xfrm>
          <a:off x="708660" y="4368165"/>
          <a:ext cx="1835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42545</xdr:rowOff>
    </xdr:from>
    <xdr:to>
      <xdr:col>27</xdr:col>
      <xdr:colOff>184150</xdr:colOff>
      <xdr:row>31</xdr:row>
      <xdr:rowOff>18415</xdr:rowOff>
    </xdr:to>
    <xdr:sp macro="" textlink="">
      <xdr:nvSpPr>
        <xdr:cNvPr id="36" name="正方形/長方形 35"/>
        <xdr:cNvSpPr/>
      </xdr:nvSpPr>
      <xdr:spPr>
        <a:xfrm>
          <a:off x="70866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60960</xdr:rowOff>
    </xdr:from>
    <xdr:ext cx="1271270" cy="296545"/>
    <xdr:sp macro="" textlink="">
      <xdr:nvSpPr>
        <xdr:cNvPr id="37" name="テキスト ボックス 36"/>
        <xdr:cNvSpPr txBox="1"/>
      </xdr:nvSpPr>
      <xdr:spPr>
        <a:xfrm>
          <a:off x="1634490" y="5179060"/>
          <a:ext cx="127127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9730" cy="345440"/>
    <xdr:sp macro="" textlink="">
      <xdr:nvSpPr>
        <xdr:cNvPr id="38" name="テキスト ボックス 37"/>
        <xdr:cNvSpPr txBox="1"/>
      </xdr:nvSpPr>
      <xdr:spPr>
        <a:xfrm>
          <a:off x="2909570" y="5154930"/>
          <a:ext cx="16497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122555</xdr:rowOff>
    </xdr:from>
    <xdr:to>
      <xdr:col>35</xdr:col>
      <xdr:colOff>95250</xdr:colOff>
      <xdr:row>32</xdr:row>
      <xdr:rowOff>36830</xdr:rowOff>
    </xdr:to>
    <xdr:sp macro="" textlink="">
      <xdr:nvSpPr>
        <xdr:cNvPr id="39" name="正方形/長方形 38"/>
        <xdr:cNvSpPr/>
      </xdr:nvSpPr>
      <xdr:spPr>
        <a:xfrm>
          <a:off x="5407660" y="507555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140335</xdr:rowOff>
    </xdr:from>
    <xdr:to>
      <xdr:col>35</xdr:col>
      <xdr:colOff>95250</xdr:colOff>
      <xdr:row>33</xdr:row>
      <xdr:rowOff>55245</xdr:rowOff>
    </xdr:to>
    <xdr:sp macro="" textlink="">
      <xdr:nvSpPr>
        <xdr:cNvPr id="40" name="正方形/長方形 39"/>
        <xdr:cNvSpPr/>
      </xdr:nvSpPr>
      <xdr:spPr>
        <a:xfrm>
          <a:off x="5407660" y="525843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122555</xdr:rowOff>
    </xdr:from>
    <xdr:to>
      <xdr:col>42</xdr:col>
      <xdr:colOff>25400</xdr:colOff>
      <xdr:row>32</xdr:row>
      <xdr:rowOff>36830</xdr:rowOff>
    </xdr:to>
    <xdr:sp macro="" textlink="">
      <xdr:nvSpPr>
        <xdr:cNvPr id="41" name="正方形/長方形 40"/>
        <xdr:cNvSpPr/>
      </xdr:nvSpPr>
      <xdr:spPr>
        <a:xfrm>
          <a:off x="691642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140335</xdr:rowOff>
    </xdr:from>
    <xdr:to>
      <xdr:col>42</xdr:col>
      <xdr:colOff>25400</xdr:colOff>
      <xdr:row>33</xdr:row>
      <xdr:rowOff>55245</xdr:rowOff>
    </xdr:to>
    <xdr:sp macro="" textlink="">
      <xdr:nvSpPr>
        <xdr:cNvPr id="42" name="正方形/長方形 41"/>
        <xdr:cNvSpPr/>
      </xdr:nvSpPr>
      <xdr:spPr>
        <a:xfrm>
          <a:off x="691642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122555</xdr:rowOff>
    </xdr:from>
    <xdr:to>
      <xdr:col>49</xdr:col>
      <xdr:colOff>19050</xdr:colOff>
      <xdr:row>32</xdr:row>
      <xdr:rowOff>36830</xdr:rowOff>
    </xdr:to>
    <xdr:sp macro="" textlink="">
      <xdr:nvSpPr>
        <xdr:cNvPr id="43" name="正方形/長方形 42"/>
        <xdr:cNvSpPr/>
      </xdr:nvSpPr>
      <xdr:spPr>
        <a:xfrm>
          <a:off x="82524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140335</xdr:rowOff>
    </xdr:from>
    <xdr:to>
      <xdr:col>49</xdr:col>
      <xdr:colOff>19050</xdr:colOff>
      <xdr:row>33</xdr:row>
      <xdr:rowOff>55245</xdr:rowOff>
    </xdr:to>
    <xdr:sp macro="" textlink="">
      <xdr:nvSpPr>
        <xdr:cNvPr id="44" name="正方形/長方形 43"/>
        <xdr:cNvSpPr/>
      </xdr:nvSpPr>
      <xdr:spPr>
        <a:xfrm>
          <a:off x="82524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116205</xdr:rowOff>
    </xdr:from>
    <xdr:to>
      <xdr:col>27</xdr:col>
      <xdr:colOff>184150</xdr:colOff>
      <xdr:row>47</xdr:row>
      <xdr:rowOff>128270</xdr:rowOff>
    </xdr:to>
    <xdr:sp macro="" textlink="">
      <xdr:nvSpPr>
        <xdr:cNvPr id="45" name="正方形/長方形 44"/>
        <xdr:cNvSpPr/>
      </xdr:nvSpPr>
      <xdr:spPr>
        <a:xfrm>
          <a:off x="70866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57</xdr:col>
      <xdr:colOff>120650</xdr:colOff>
      <xdr:row>47</xdr:row>
      <xdr:rowOff>128270</xdr:rowOff>
    </xdr:to>
    <xdr:sp macro="" textlink="">
      <xdr:nvSpPr>
        <xdr:cNvPr id="46" name="正方形/長方形 45"/>
        <xdr:cNvSpPr/>
      </xdr:nvSpPr>
      <xdr:spPr>
        <a:xfrm>
          <a:off x="553466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116205</xdr:rowOff>
    </xdr:from>
    <xdr:to>
      <xdr:col>46</xdr:col>
      <xdr:colOff>191770</xdr:colOff>
      <xdr:row>35</xdr:row>
      <xdr:rowOff>30480</xdr:rowOff>
    </xdr:to>
    <xdr:sp macro="" textlink="">
      <xdr:nvSpPr>
        <xdr:cNvPr id="47" name="正方形/長方形 46"/>
        <xdr:cNvSpPr/>
      </xdr:nvSpPr>
      <xdr:spPr>
        <a:xfrm>
          <a:off x="5534660" y="556450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92075</xdr:rowOff>
    </xdr:from>
    <xdr:to>
      <xdr:col>56</xdr:col>
      <xdr:colOff>191770</xdr:colOff>
      <xdr:row>47</xdr:row>
      <xdr:rowOff>67310</xdr:rowOff>
    </xdr:to>
    <xdr:sp macro="" textlink="" fLocksText="0">
      <xdr:nvSpPr>
        <xdr:cNvPr id="48" name="テキスト ボックス 47"/>
        <xdr:cNvSpPr txBox="1"/>
      </xdr:nvSpPr>
      <xdr:spPr>
        <a:xfrm>
          <a:off x="5643880" y="5870575"/>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財政力指数は令和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ほぼ横ばいとなっており、類似団体と比較して下回っている現状であります。本町は過疎化が進んでおり、労働力人口の低下や、基幹産業である一次産業の低迷などが原因として挙げられます。引き続き高知県と連携した人口減少対策に取り組むとともに、ふるさと納税事業を強化し財源の確保に努めます。</a:t>
          </a:r>
        </a:p>
      </xdr:txBody>
    </xdr:sp>
    <xdr:clientData/>
  </xdr:twoCellAnchor>
  <xdr:twoCellAnchor>
    <xdr:from>
      <xdr:col>3</xdr:col>
      <xdr:colOff>133350</xdr:colOff>
      <xdr:row>47</xdr:row>
      <xdr:rowOff>128270</xdr:rowOff>
    </xdr:from>
    <xdr:to>
      <xdr:col>27</xdr:col>
      <xdr:colOff>184150</xdr:colOff>
      <xdr:row>47</xdr:row>
      <xdr:rowOff>128270</xdr:rowOff>
    </xdr:to>
    <xdr:cxnSp macro="">
      <xdr:nvCxnSpPr>
        <xdr:cNvPr id="49" name="直線コネクタ 48"/>
        <xdr:cNvCxnSpPr/>
      </xdr:nvCxnSpPr>
      <xdr:spPr>
        <a:xfrm>
          <a:off x="70866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71755</xdr:rowOff>
    </xdr:from>
    <xdr:to>
      <xdr:col>27</xdr:col>
      <xdr:colOff>184150</xdr:colOff>
      <xdr:row>45</xdr:row>
      <xdr:rowOff>71755</xdr:rowOff>
    </xdr:to>
    <xdr:cxnSp macro="">
      <xdr:nvCxnSpPr>
        <xdr:cNvPr id="50" name="直線コネクタ 49"/>
        <xdr:cNvCxnSpPr/>
      </xdr:nvCxnSpPr>
      <xdr:spPr>
        <a:xfrm>
          <a:off x="708660" y="75012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99695</xdr:rowOff>
    </xdr:from>
    <xdr:ext cx="762000" cy="249555"/>
    <xdr:sp macro="" textlink="">
      <xdr:nvSpPr>
        <xdr:cNvPr id="51" name="テキスト ボックス 50"/>
        <xdr:cNvSpPr txBox="1"/>
      </xdr:nvSpPr>
      <xdr:spPr>
        <a:xfrm>
          <a:off x="0" y="73640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13970</xdr:rowOff>
    </xdr:from>
    <xdr:to>
      <xdr:col>27</xdr:col>
      <xdr:colOff>184150</xdr:colOff>
      <xdr:row>43</xdr:row>
      <xdr:rowOff>13970</xdr:rowOff>
    </xdr:to>
    <xdr:cxnSp macro="">
      <xdr:nvCxnSpPr>
        <xdr:cNvPr id="52" name="直線コネクタ 51"/>
        <xdr:cNvCxnSpPr/>
      </xdr:nvCxnSpPr>
      <xdr:spPr>
        <a:xfrm>
          <a:off x="708660" y="71132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41910</xdr:rowOff>
    </xdr:from>
    <xdr:ext cx="762000" cy="249555"/>
    <xdr:sp macro="" textlink="">
      <xdr:nvSpPr>
        <xdr:cNvPr id="53" name="テキスト ボックス 52"/>
        <xdr:cNvSpPr txBox="1"/>
      </xdr:nvSpPr>
      <xdr:spPr>
        <a:xfrm>
          <a:off x="0" y="69761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122555</xdr:rowOff>
    </xdr:from>
    <xdr:to>
      <xdr:col>27</xdr:col>
      <xdr:colOff>184150</xdr:colOff>
      <xdr:row>40</xdr:row>
      <xdr:rowOff>122555</xdr:rowOff>
    </xdr:to>
    <xdr:cxnSp macro="">
      <xdr:nvCxnSpPr>
        <xdr:cNvPr id="54" name="直線コネクタ 53"/>
        <xdr:cNvCxnSpPr/>
      </xdr:nvCxnSpPr>
      <xdr:spPr>
        <a:xfrm>
          <a:off x="708660" y="672655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150495</xdr:rowOff>
    </xdr:from>
    <xdr:ext cx="762000" cy="248285"/>
    <xdr:sp macro="" textlink="">
      <xdr:nvSpPr>
        <xdr:cNvPr id="55" name="テキスト ボックス 54"/>
        <xdr:cNvSpPr txBox="1"/>
      </xdr:nvSpPr>
      <xdr:spPr>
        <a:xfrm>
          <a:off x="0" y="65893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65405</xdr:rowOff>
    </xdr:from>
    <xdr:to>
      <xdr:col>27</xdr:col>
      <xdr:colOff>184150</xdr:colOff>
      <xdr:row>38</xdr:row>
      <xdr:rowOff>65405</xdr:rowOff>
    </xdr:to>
    <xdr:cxnSp macro="">
      <xdr:nvCxnSpPr>
        <xdr:cNvPr id="56" name="直線コネクタ 55"/>
        <xdr:cNvCxnSpPr/>
      </xdr:nvCxnSpPr>
      <xdr:spPr>
        <a:xfrm>
          <a:off x="708660" y="63392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93980</xdr:rowOff>
    </xdr:from>
    <xdr:ext cx="762000" cy="248285"/>
    <xdr:sp macro="" textlink="">
      <xdr:nvSpPr>
        <xdr:cNvPr id="57" name="テキスト ボックス 56"/>
        <xdr:cNvSpPr txBox="1"/>
      </xdr:nvSpPr>
      <xdr:spPr>
        <a:xfrm>
          <a:off x="0" y="62026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8" name="直線コネクタ 57"/>
        <xdr:cNvCxnSpPr/>
      </xdr:nvCxnSpPr>
      <xdr:spPr>
        <a:xfrm>
          <a:off x="708660" y="59512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36195</xdr:rowOff>
    </xdr:from>
    <xdr:ext cx="762000" cy="249555"/>
    <xdr:sp macro="" textlink="">
      <xdr:nvSpPr>
        <xdr:cNvPr id="59" name="テキスト ボックス 58"/>
        <xdr:cNvSpPr txBox="1"/>
      </xdr:nvSpPr>
      <xdr:spPr>
        <a:xfrm>
          <a:off x="0" y="58146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33</xdr:row>
      <xdr:rowOff>116205</xdr:rowOff>
    </xdr:to>
    <xdr:cxnSp macro="">
      <xdr:nvCxnSpPr>
        <xdr:cNvPr id="60" name="直線コネクタ 59"/>
        <xdr:cNvCxnSpPr/>
      </xdr:nvCxnSpPr>
      <xdr:spPr>
        <a:xfrm>
          <a:off x="70866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144145</xdr:rowOff>
    </xdr:from>
    <xdr:ext cx="762000" cy="249555"/>
    <xdr:sp macro="" textlink="">
      <xdr:nvSpPr>
        <xdr:cNvPr id="61" name="テキスト ボックス 60"/>
        <xdr:cNvSpPr txBox="1"/>
      </xdr:nvSpPr>
      <xdr:spPr>
        <a:xfrm>
          <a:off x="0" y="54273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116205</xdr:rowOff>
    </xdr:from>
    <xdr:to>
      <xdr:col>27</xdr:col>
      <xdr:colOff>184150</xdr:colOff>
      <xdr:row>47</xdr:row>
      <xdr:rowOff>128270</xdr:rowOff>
    </xdr:to>
    <xdr:sp macro="" textlink="">
      <xdr:nvSpPr>
        <xdr:cNvPr id="62" name="財政力グラフ枠"/>
        <xdr:cNvSpPr/>
      </xdr:nvSpPr>
      <xdr:spPr>
        <a:xfrm>
          <a:off x="70866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104775</xdr:rowOff>
    </xdr:from>
    <xdr:to>
      <xdr:col>23</xdr:col>
      <xdr:colOff>133350</xdr:colOff>
      <xdr:row>44</xdr:row>
      <xdr:rowOff>81280</xdr:rowOff>
    </xdr:to>
    <xdr:cxnSp macro="">
      <xdr:nvCxnSpPr>
        <xdr:cNvPr id="63" name="直線コネクタ 62"/>
        <xdr:cNvCxnSpPr/>
      </xdr:nvCxnSpPr>
      <xdr:spPr>
        <a:xfrm flipV="1">
          <a:off x="4544060" y="6048375"/>
          <a:ext cx="0" cy="1297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54610</xdr:rowOff>
    </xdr:from>
    <xdr:ext cx="762000" cy="247650"/>
    <xdr:sp macro="" textlink="">
      <xdr:nvSpPr>
        <xdr:cNvPr id="64" name="財政力最小値テキスト"/>
        <xdr:cNvSpPr txBox="1"/>
      </xdr:nvSpPr>
      <xdr:spPr>
        <a:xfrm>
          <a:off x="4615180" y="73190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81280</xdr:rowOff>
    </xdr:from>
    <xdr:to>
      <xdr:col>24</xdr:col>
      <xdr:colOff>12700</xdr:colOff>
      <xdr:row>44</xdr:row>
      <xdr:rowOff>81280</xdr:rowOff>
    </xdr:to>
    <xdr:cxnSp macro="">
      <xdr:nvCxnSpPr>
        <xdr:cNvPr id="65" name="直線コネクタ 64"/>
        <xdr:cNvCxnSpPr/>
      </xdr:nvCxnSpPr>
      <xdr:spPr>
        <a:xfrm>
          <a:off x="4455160" y="734568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23495</xdr:rowOff>
    </xdr:from>
    <xdr:ext cx="762000" cy="248285"/>
    <xdr:sp macro="" textlink="">
      <xdr:nvSpPr>
        <xdr:cNvPr id="66" name="財政力最大値テキスト"/>
        <xdr:cNvSpPr txBox="1"/>
      </xdr:nvSpPr>
      <xdr:spPr>
        <a:xfrm>
          <a:off x="4615180" y="580199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0.75</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104775</xdr:rowOff>
    </xdr:from>
    <xdr:to>
      <xdr:col>24</xdr:col>
      <xdr:colOff>12700</xdr:colOff>
      <xdr:row>36</xdr:row>
      <xdr:rowOff>104775</xdr:rowOff>
    </xdr:to>
    <xdr:cxnSp macro="">
      <xdr:nvCxnSpPr>
        <xdr:cNvPr id="67" name="直線コネクタ 66"/>
        <xdr:cNvCxnSpPr/>
      </xdr:nvCxnSpPr>
      <xdr:spPr>
        <a:xfrm>
          <a:off x="4455160" y="60483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23495</xdr:rowOff>
    </xdr:from>
    <xdr:to>
      <xdr:col>23</xdr:col>
      <xdr:colOff>133350</xdr:colOff>
      <xdr:row>44</xdr:row>
      <xdr:rowOff>23495</xdr:rowOff>
    </xdr:to>
    <xdr:cxnSp macro="">
      <xdr:nvCxnSpPr>
        <xdr:cNvPr id="68" name="直線コネクタ 67"/>
        <xdr:cNvCxnSpPr/>
      </xdr:nvCxnSpPr>
      <xdr:spPr>
        <a:xfrm>
          <a:off x="3776980" y="7287895"/>
          <a:ext cx="7670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20320</xdr:rowOff>
    </xdr:from>
    <xdr:ext cx="762000" cy="248285"/>
    <xdr:sp macro="" textlink="">
      <xdr:nvSpPr>
        <xdr:cNvPr id="69" name="財政力平均値テキスト"/>
        <xdr:cNvSpPr txBox="1"/>
      </xdr:nvSpPr>
      <xdr:spPr>
        <a:xfrm>
          <a:off x="4615180" y="6954520"/>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102235</xdr:rowOff>
    </xdr:to>
    <xdr:sp macro="" textlink="">
      <xdr:nvSpPr>
        <xdr:cNvPr id="70" name="フローチャート: 判断 69"/>
        <xdr:cNvSpPr/>
      </xdr:nvSpPr>
      <xdr:spPr>
        <a:xfrm>
          <a:off x="4493260" y="7103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xdr:rowOff>
    </xdr:from>
    <xdr:to>
      <xdr:col>19</xdr:col>
      <xdr:colOff>133350</xdr:colOff>
      <xdr:row>44</xdr:row>
      <xdr:rowOff>23495</xdr:rowOff>
    </xdr:to>
    <xdr:cxnSp macro="">
      <xdr:nvCxnSpPr>
        <xdr:cNvPr id="71" name="直線コネクタ 70"/>
        <xdr:cNvCxnSpPr/>
      </xdr:nvCxnSpPr>
      <xdr:spPr>
        <a:xfrm>
          <a:off x="2959100" y="7268845"/>
          <a:ext cx="8178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xdr:rowOff>
    </xdr:from>
    <xdr:to>
      <xdr:col>19</xdr:col>
      <xdr:colOff>184150</xdr:colOff>
      <xdr:row>43</xdr:row>
      <xdr:rowOff>102235</xdr:rowOff>
    </xdr:to>
    <xdr:sp macro="" textlink="">
      <xdr:nvSpPr>
        <xdr:cNvPr id="72" name="フローチャート: 判断 71"/>
        <xdr:cNvSpPr/>
      </xdr:nvSpPr>
      <xdr:spPr>
        <a:xfrm>
          <a:off x="3726180" y="7103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111760</xdr:rowOff>
    </xdr:from>
    <xdr:ext cx="736600" cy="249555"/>
    <xdr:sp macro="" textlink="">
      <xdr:nvSpPr>
        <xdr:cNvPr id="73" name="テキスト ボックス 72"/>
        <xdr:cNvSpPr txBox="1"/>
      </xdr:nvSpPr>
      <xdr:spPr>
        <a:xfrm>
          <a:off x="3431540" y="688086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4445</xdr:rowOff>
    </xdr:from>
    <xdr:to>
      <xdr:col>15</xdr:col>
      <xdr:colOff>82550</xdr:colOff>
      <xdr:row>44</xdr:row>
      <xdr:rowOff>4445</xdr:rowOff>
    </xdr:to>
    <xdr:cxnSp macro="">
      <xdr:nvCxnSpPr>
        <xdr:cNvPr id="74" name="直線コネクタ 73"/>
        <xdr:cNvCxnSpPr/>
      </xdr:nvCxnSpPr>
      <xdr:spPr>
        <a:xfrm>
          <a:off x="2141220" y="726884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149860</xdr:rowOff>
    </xdr:from>
    <xdr:to>
      <xdr:col>15</xdr:col>
      <xdr:colOff>133350</xdr:colOff>
      <xdr:row>43</xdr:row>
      <xdr:rowOff>83185</xdr:rowOff>
    </xdr:to>
    <xdr:sp macro="" textlink="">
      <xdr:nvSpPr>
        <xdr:cNvPr id="75" name="フローチャート: 判断 74"/>
        <xdr:cNvSpPr/>
      </xdr:nvSpPr>
      <xdr:spPr>
        <a:xfrm>
          <a:off x="2908300" y="70840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92710</xdr:rowOff>
    </xdr:from>
    <xdr:ext cx="762000" cy="248285"/>
    <xdr:sp macro="" textlink="">
      <xdr:nvSpPr>
        <xdr:cNvPr id="76" name="テキスト ボックス 75"/>
        <xdr:cNvSpPr txBox="1"/>
      </xdr:nvSpPr>
      <xdr:spPr>
        <a:xfrm>
          <a:off x="2613660" y="68618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149860</xdr:rowOff>
    </xdr:from>
    <xdr:to>
      <xdr:col>11</xdr:col>
      <xdr:colOff>31750</xdr:colOff>
      <xdr:row>44</xdr:row>
      <xdr:rowOff>4445</xdr:rowOff>
    </xdr:to>
    <xdr:cxnSp macro="">
      <xdr:nvCxnSpPr>
        <xdr:cNvPr id="77" name="直線コネクタ 76"/>
        <xdr:cNvCxnSpPr/>
      </xdr:nvCxnSpPr>
      <xdr:spPr>
        <a:xfrm>
          <a:off x="1341120" y="7249160"/>
          <a:ext cx="8001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130175</xdr:rowOff>
    </xdr:from>
    <xdr:to>
      <xdr:col>11</xdr:col>
      <xdr:colOff>82550</xdr:colOff>
      <xdr:row>43</xdr:row>
      <xdr:rowOff>62865</xdr:rowOff>
    </xdr:to>
    <xdr:sp macro="" textlink="">
      <xdr:nvSpPr>
        <xdr:cNvPr id="78" name="フローチャート: 判断 77"/>
        <xdr:cNvSpPr/>
      </xdr:nvSpPr>
      <xdr:spPr>
        <a:xfrm>
          <a:off x="2108200" y="706437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72390</xdr:rowOff>
    </xdr:from>
    <xdr:ext cx="762000" cy="249555"/>
    <xdr:sp macro="" textlink="">
      <xdr:nvSpPr>
        <xdr:cNvPr id="79" name="テキスト ボックス 78"/>
        <xdr:cNvSpPr txBox="1"/>
      </xdr:nvSpPr>
      <xdr:spPr>
        <a:xfrm>
          <a:off x="1795780" y="6841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149860</xdr:rowOff>
    </xdr:from>
    <xdr:to>
      <xdr:col>7</xdr:col>
      <xdr:colOff>31750</xdr:colOff>
      <xdr:row>43</xdr:row>
      <xdr:rowOff>83185</xdr:rowOff>
    </xdr:to>
    <xdr:sp macro="" textlink="">
      <xdr:nvSpPr>
        <xdr:cNvPr id="80" name="フローチャート: 判断 79"/>
        <xdr:cNvSpPr/>
      </xdr:nvSpPr>
      <xdr:spPr>
        <a:xfrm>
          <a:off x="1290320" y="7084060"/>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92710</xdr:rowOff>
    </xdr:from>
    <xdr:ext cx="762000" cy="248285"/>
    <xdr:sp macro="" textlink="">
      <xdr:nvSpPr>
        <xdr:cNvPr id="81" name="テキスト ボックス 80"/>
        <xdr:cNvSpPr txBox="1"/>
      </xdr:nvSpPr>
      <xdr:spPr>
        <a:xfrm>
          <a:off x="977900" y="68618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126365</xdr:rowOff>
    </xdr:from>
    <xdr:ext cx="760730" cy="248285"/>
    <xdr:sp macro="" textlink="">
      <xdr:nvSpPr>
        <xdr:cNvPr id="82" name="テキスト ボックス 81"/>
        <xdr:cNvSpPr txBox="1"/>
      </xdr:nvSpPr>
      <xdr:spPr>
        <a:xfrm>
          <a:off x="434594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126365</xdr:rowOff>
    </xdr:from>
    <xdr:ext cx="760730" cy="248285"/>
    <xdr:sp macro="" textlink="">
      <xdr:nvSpPr>
        <xdr:cNvPr id="83" name="テキスト ボックス 82"/>
        <xdr:cNvSpPr txBox="1"/>
      </xdr:nvSpPr>
      <xdr:spPr>
        <a:xfrm>
          <a:off x="357886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126365</xdr:rowOff>
    </xdr:from>
    <xdr:ext cx="760730" cy="248285"/>
    <xdr:sp macro="" textlink="">
      <xdr:nvSpPr>
        <xdr:cNvPr id="84" name="テキスト ボックス 83"/>
        <xdr:cNvSpPr txBox="1"/>
      </xdr:nvSpPr>
      <xdr:spPr>
        <a:xfrm>
          <a:off x="276098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126365</xdr:rowOff>
    </xdr:from>
    <xdr:ext cx="760730" cy="248285"/>
    <xdr:sp macro="" textlink="">
      <xdr:nvSpPr>
        <xdr:cNvPr id="85" name="テキスト ボックス 84"/>
        <xdr:cNvSpPr txBox="1"/>
      </xdr:nvSpPr>
      <xdr:spPr>
        <a:xfrm>
          <a:off x="194310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126365</xdr:rowOff>
    </xdr:from>
    <xdr:ext cx="760730" cy="248285"/>
    <xdr:sp macro="" textlink="">
      <xdr:nvSpPr>
        <xdr:cNvPr id="86" name="テキスト ボックス 85"/>
        <xdr:cNvSpPr txBox="1"/>
      </xdr:nvSpPr>
      <xdr:spPr>
        <a:xfrm>
          <a:off x="114300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139065</xdr:rowOff>
    </xdr:from>
    <xdr:to>
      <xdr:col>23</xdr:col>
      <xdr:colOff>184150</xdr:colOff>
      <xdr:row>44</xdr:row>
      <xdr:rowOff>71755</xdr:rowOff>
    </xdr:to>
    <xdr:sp macro="" textlink="">
      <xdr:nvSpPr>
        <xdr:cNvPr id="87" name="楕円 86"/>
        <xdr:cNvSpPr/>
      </xdr:nvSpPr>
      <xdr:spPr>
        <a:xfrm>
          <a:off x="4493260" y="7238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38735</xdr:rowOff>
    </xdr:from>
    <xdr:ext cx="762000" cy="249555"/>
    <xdr:sp macro="" textlink="">
      <xdr:nvSpPr>
        <xdr:cNvPr id="88" name="財政力該当値テキスト"/>
        <xdr:cNvSpPr txBox="1"/>
      </xdr:nvSpPr>
      <xdr:spPr>
        <a:xfrm>
          <a:off x="4615180" y="71380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139065</xdr:rowOff>
    </xdr:from>
    <xdr:to>
      <xdr:col>19</xdr:col>
      <xdr:colOff>184150</xdr:colOff>
      <xdr:row>44</xdr:row>
      <xdr:rowOff>71755</xdr:rowOff>
    </xdr:to>
    <xdr:sp macro="" textlink="">
      <xdr:nvSpPr>
        <xdr:cNvPr id="89" name="楕円 88"/>
        <xdr:cNvSpPr/>
      </xdr:nvSpPr>
      <xdr:spPr>
        <a:xfrm>
          <a:off x="3726180" y="7238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57785</xdr:rowOff>
    </xdr:from>
    <xdr:ext cx="736600" cy="248285"/>
    <xdr:sp macro="" textlink="">
      <xdr:nvSpPr>
        <xdr:cNvPr id="90" name="テキスト ボックス 89"/>
        <xdr:cNvSpPr txBox="1"/>
      </xdr:nvSpPr>
      <xdr:spPr>
        <a:xfrm>
          <a:off x="3431540" y="732218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120650</xdr:rowOff>
    </xdr:from>
    <xdr:to>
      <xdr:col>15</xdr:col>
      <xdr:colOff>133350</xdr:colOff>
      <xdr:row>44</xdr:row>
      <xdr:rowOff>53340</xdr:rowOff>
    </xdr:to>
    <xdr:sp macro="" textlink="">
      <xdr:nvSpPr>
        <xdr:cNvPr id="91" name="楕円 90"/>
        <xdr:cNvSpPr/>
      </xdr:nvSpPr>
      <xdr:spPr>
        <a:xfrm>
          <a:off x="2908300" y="721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38735</xdr:rowOff>
    </xdr:from>
    <xdr:ext cx="762000" cy="249555"/>
    <xdr:sp macro="" textlink="">
      <xdr:nvSpPr>
        <xdr:cNvPr id="92" name="テキスト ボックス 91"/>
        <xdr:cNvSpPr txBox="1"/>
      </xdr:nvSpPr>
      <xdr:spPr>
        <a:xfrm>
          <a:off x="2613660" y="73031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120650</xdr:rowOff>
    </xdr:from>
    <xdr:to>
      <xdr:col>11</xdr:col>
      <xdr:colOff>82550</xdr:colOff>
      <xdr:row>44</xdr:row>
      <xdr:rowOff>53340</xdr:rowOff>
    </xdr:to>
    <xdr:sp macro="" textlink="">
      <xdr:nvSpPr>
        <xdr:cNvPr id="93" name="楕円 92"/>
        <xdr:cNvSpPr/>
      </xdr:nvSpPr>
      <xdr:spPr>
        <a:xfrm>
          <a:off x="2108200" y="721995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38735</xdr:rowOff>
    </xdr:from>
    <xdr:ext cx="762000" cy="249555"/>
    <xdr:sp macro="" textlink="">
      <xdr:nvSpPr>
        <xdr:cNvPr id="94" name="テキスト ボックス 93"/>
        <xdr:cNvSpPr txBox="1"/>
      </xdr:nvSpPr>
      <xdr:spPr>
        <a:xfrm>
          <a:off x="1795780" y="73031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100965</xdr:rowOff>
    </xdr:from>
    <xdr:to>
      <xdr:col>7</xdr:col>
      <xdr:colOff>31750</xdr:colOff>
      <xdr:row>44</xdr:row>
      <xdr:rowOff>33655</xdr:rowOff>
    </xdr:to>
    <xdr:sp macro="" textlink="">
      <xdr:nvSpPr>
        <xdr:cNvPr id="95" name="楕円 94"/>
        <xdr:cNvSpPr/>
      </xdr:nvSpPr>
      <xdr:spPr>
        <a:xfrm>
          <a:off x="1290320" y="720026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19050</xdr:rowOff>
    </xdr:from>
    <xdr:ext cx="762000" cy="248285"/>
    <xdr:sp macro="" textlink="">
      <xdr:nvSpPr>
        <xdr:cNvPr id="96" name="テキスト ボックス 95"/>
        <xdr:cNvSpPr txBox="1"/>
      </xdr:nvSpPr>
      <xdr:spPr>
        <a:xfrm>
          <a:off x="977900" y="72834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79375</xdr:rowOff>
    </xdr:from>
    <xdr:to>
      <xdr:col>27</xdr:col>
      <xdr:colOff>184150</xdr:colOff>
      <xdr:row>53</xdr:row>
      <xdr:rowOff>55245</xdr:rowOff>
    </xdr:to>
    <xdr:sp macro="" textlink="">
      <xdr:nvSpPr>
        <xdr:cNvPr id="97" name="正方形/長方形 96"/>
        <xdr:cNvSpPr/>
      </xdr:nvSpPr>
      <xdr:spPr>
        <a:xfrm>
          <a:off x="70866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97790</xdr:rowOff>
    </xdr:from>
    <xdr:ext cx="1437640" cy="296545"/>
    <xdr:sp macro="" textlink="">
      <xdr:nvSpPr>
        <xdr:cNvPr id="98" name="テキスト ボックス 97"/>
        <xdr:cNvSpPr txBox="1"/>
      </xdr:nvSpPr>
      <xdr:spPr>
        <a:xfrm>
          <a:off x="1551305" y="8848090"/>
          <a:ext cx="143764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51000" cy="345440"/>
    <xdr:sp macro="" textlink="">
      <xdr:nvSpPr>
        <xdr:cNvPr id="99" name="テキスト ボックス 98"/>
        <xdr:cNvSpPr txBox="1"/>
      </xdr:nvSpPr>
      <xdr:spPr>
        <a:xfrm>
          <a:off x="2992755" y="8823325"/>
          <a:ext cx="165100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159385</xdr:rowOff>
    </xdr:from>
    <xdr:to>
      <xdr:col>35</xdr:col>
      <xdr:colOff>95250</xdr:colOff>
      <xdr:row>54</xdr:row>
      <xdr:rowOff>73025</xdr:rowOff>
    </xdr:to>
    <xdr:sp macro="" textlink="">
      <xdr:nvSpPr>
        <xdr:cNvPr id="100" name="正方形/長方形 99"/>
        <xdr:cNvSpPr/>
      </xdr:nvSpPr>
      <xdr:spPr>
        <a:xfrm>
          <a:off x="5407660" y="8744585"/>
          <a:ext cx="139954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92075</xdr:rowOff>
    </xdr:to>
    <xdr:sp macro="" textlink="">
      <xdr:nvSpPr>
        <xdr:cNvPr id="101" name="正方形/長方形 100"/>
        <xdr:cNvSpPr/>
      </xdr:nvSpPr>
      <xdr:spPr>
        <a:xfrm>
          <a:off x="5407660" y="8927465"/>
          <a:ext cx="139954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159385</xdr:rowOff>
    </xdr:from>
    <xdr:to>
      <xdr:col>42</xdr:col>
      <xdr:colOff>25400</xdr:colOff>
      <xdr:row>54</xdr:row>
      <xdr:rowOff>73025</xdr:rowOff>
    </xdr:to>
    <xdr:sp macro="" textlink="">
      <xdr:nvSpPr>
        <xdr:cNvPr id="102" name="正方形/長方形 101"/>
        <xdr:cNvSpPr/>
      </xdr:nvSpPr>
      <xdr:spPr>
        <a:xfrm>
          <a:off x="691642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92075</xdr:rowOff>
    </xdr:to>
    <xdr:sp macro="" textlink="">
      <xdr:nvSpPr>
        <xdr:cNvPr id="103" name="正方形/長方形 102"/>
        <xdr:cNvSpPr/>
      </xdr:nvSpPr>
      <xdr:spPr>
        <a:xfrm>
          <a:off x="691642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159385</xdr:rowOff>
    </xdr:from>
    <xdr:to>
      <xdr:col>49</xdr:col>
      <xdr:colOff>19050</xdr:colOff>
      <xdr:row>54</xdr:row>
      <xdr:rowOff>73025</xdr:rowOff>
    </xdr:to>
    <xdr:sp macro="" textlink="">
      <xdr:nvSpPr>
        <xdr:cNvPr id="104" name="正方形/長方形 103"/>
        <xdr:cNvSpPr/>
      </xdr:nvSpPr>
      <xdr:spPr>
        <a:xfrm>
          <a:off x="82524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12065</xdr:rowOff>
    </xdr:from>
    <xdr:to>
      <xdr:col>49</xdr:col>
      <xdr:colOff>19050</xdr:colOff>
      <xdr:row>55</xdr:row>
      <xdr:rowOff>92075</xdr:rowOff>
    </xdr:to>
    <xdr:sp macro="" textlink="">
      <xdr:nvSpPr>
        <xdr:cNvPr id="105" name="正方形/長方形 104"/>
        <xdr:cNvSpPr/>
      </xdr:nvSpPr>
      <xdr:spPr>
        <a:xfrm>
          <a:off x="82524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153035</xdr:rowOff>
    </xdr:from>
    <xdr:to>
      <xdr:col>27</xdr:col>
      <xdr:colOff>184150</xdr:colOff>
      <xdr:row>70</xdr:row>
      <xdr:rowOff>0</xdr:rowOff>
    </xdr:to>
    <xdr:sp macro="" textlink="">
      <xdr:nvSpPr>
        <xdr:cNvPr id="106" name="正方形/長方形 105"/>
        <xdr:cNvSpPr/>
      </xdr:nvSpPr>
      <xdr:spPr>
        <a:xfrm>
          <a:off x="70866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57</xdr:col>
      <xdr:colOff>120650</xdr:colOff>
      <xdr:row>70</xdr:row>
      <xdr:rowOff>0</xdr:rowOff>
    </xdr:to>
    <xdr:sp macro="" textlink="">
      <xdr:nvSpPr>
        <xdr:cNvPr id="107" name="正方形/長方形 106"/>
        <xdr:cNvSpPr/>
      </xdr:nvSpPr>
      <xdr:spPr>
        <a:xfrm>
          <a:off x="553466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153035</xdr:rowOff>
    </xdr:from>
    <xdr:to>
      <xdr:col>46</xdr:col>
      <xdr:colOff>191770</xdr:colOff>
      <xdr:row>57</xdr:row>
      <xdr:rowOff>67310</xdr:rowOff>
    </xdr:to>
    <xdr:sp macro="" textlink="">
      <xdr:nvSpPr>
        <xdr:cNvPr id="108" name="正方形/長方形 107"/>
        <xdr:cNvSpPr/>
      </xdr:nvSpPr>
      <xdr:spPr>
        <a:xfrm>
          <a:off x="5534660" y="923353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128270</xdr:rowOff>
    </xdr:from>
    <xdr:to>
      <xdr:col>56</xdr:col>
      <xdr:colOff>191770</xdr:colOff>
      <xdr:row>69</xdr:row>
      <xdr:rowOff>104140</xdr:rowOff>
    </xdr:to>
    <xdr:sp macro="" textlink="" fLocksText="0">
      <xdr:nvSpPr>
        <xdr:cNvPr id="109" name="テキスト ボックス 108"/>
        <xdr:cNvSpPr txBox="1"/>
      </xdr:nvSpPr>
      <xdr:spPr>
        <a:xfrm>
          <a:off x="5643880" y="9538970"/>
          <a:ext cx="528701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公債費を筆頭に経常経費が町財政を圧迫している状況でありますが、令和</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年度決算では、新型コロナウイルス地方創生臨時交付金の交付や普通交付税の増額により本町含め全国的に数値が改善しております。令和</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年度以降の決算では数値が前年度と比較し悪化しておりますが、通常ベースに戻ったと分析しております。令和</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年度は少し改善しておりますが、依然として類似団体より数値が高い状況であり、引き続き経常経費を圧迫している公共施設の修繕費や各システムの保守経費・使用料の見直しを推進し、決算割合が高い公債費により財政が圧迫されないよう財源を確保し起債額の抑制に取り組みます。</a:t>
          </a:r>
        </a:p>
      </xdr:txBody>
    </xdr:sp>
    <xdr:clientData/>
  </xdr:twoCellAnchor>
  <xdr:oneCellAnchor>
    <xdr:from>
      <xdr:col>3</xdr:col>
      <xdr:colOff>95250</xdr:colOff>
      <xdr:row>54</xdr:row>
      <xdr:rowOff>134620</xdr:rowOff>
    </xdr:from>
    <xdr:ext cx="297180" cy="217170"/>
    <xdr:sp macro="" textlink="">
      <xdr:nvSpPr>
        <xdr:cNvPr id="110" name="テキスト ボックス 109"/>
        <xdr:cNvSpPr txBox="1"/>
      </xdr:nvSpPr>
      <xdr:spPr>
        <a:xfrm>
          <a:off x="670560" y="9050020"/>
          <a:ext cx="2971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0866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27940</xdr:rowOff>
    </xdr:from>
    <xdr:ext cx="762000" cy="248285"/>
    <xdr:sp macro="" textlink="">
      <xdr:nvSpPr>
        <xdr:cNvPr id="112" name="テキスト ボックス 111"/>
        <xdr:cNvSpPr txBox="1"/>
      </xdr:nvSpPr>
      <xdr:spPr>
        <a:xfrm>
          <a:off x="0" y="114198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107950</xdr:rowOff>
    </xdr:from>
    <xdr:to>
      <xdr:col>27</xdr:col>
      <xdr:colOff>184150</xdr:colOff>
      <xdr:row>67</xdr:row>
      <xdr:rowOff>107950</xdr:rowOff>
    </xdr:to>
    <xdr:cxnSp macro="">
      <xdr:nvCxnSpPr>
        <xdr:cNvPr id="113" name="直線コネクタ 112"/>
        <xdr:cNvCxnSpPr/>
      </xdr:nvCxnSpPr>
      <xdr:spPr>
        <a:xfrm>
          <a:off x="70866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136525</xdr:rowOff>
    </xdr:from>
    <xdr:ext cx="762000" cy="249555"/>
    <xdr:sp macro="" textlink="">
      <xdr:nvSpPr>
        <xdr:cNvPr id="114" name="テキスト ボックス 113"/>
        <xdr:cNvSpPr txBox="1"/>
      </xdr:nvSpPr>
      <xdr:spPr>
        <a:xfrm>
          <a:off x="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50800</xdr:rowOff>
    </xdr:from>
    <xdr:to>
      <xdr:col>27</xdr:col>
      <xdr:colOff>184150</xdr:colOff>
      <xdr:row>65</xdr:row>
      <xdr:rowOff>50800</xdr:rowOff>
    </xdr:to>
    <xdr:cxnSp macro="">
      <xdr:nvCxnSpPr>
        <xdr:cNvPr id="115" name="直線コネクタ 114"/>
        <xdr:cNvCxnSpPr/>
      </xdr:nvCxnSpPr>
      <xdr:spPr>
        <a:xfrm>
          <a:off x="70866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78740</xdr:rowOff>
    </xdr:from>
    <xdr:ext cx="762000" cy="249555"/>
    <xdr:sp macro="" textlink="">
      <xdr:nvSpPr>
        <xdr:cNvPr id="116" name="テキスト ボックス 115"/>
        <xdr:cNvSpPr txBox="1"/>
      </xdr:nvSpPr>
      <xdr:spPr>
        <a:xfrm>
          <a:off x="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159385</xdr:rowOff>
    </xdr:from>
    <xdr:to>
      <xdr:col>27</xdr:col>
      <xdr:colOff>184150</xdr:colOff>
      <xdr:row>62</xdr:row>
      <xdr:rowOff>159385</xdr:rowOff>
    </xdr:to>
    <xdr:cxnSp macro="">
      <xdr:nvCxnSpPr>
        <xdr:cNvPr id="117" name="直線コネクタ 116"/>
        <xdr:cNvCxnSpPr/>
      </xdr:nvCxnSpPr>
      <xdr:spPr>
        <a:xfrm>
          <a:off x="70866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48285"/>
    <xdr:sp macro="" textlink="">
      <xdr:nvSpPr>
        <xdr:cNvPr id="118" name="テキスト ボックス 117"/>
        <xdr:cNvSpPr txBox="1"/>
      </xdr:nvSpPr>
      <xdr:spPr>
        <a:xfrm>
          <a:off x="0" y="102584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102235</xdr:rowOff>
    </xdr:from>
    <xdr:to>
      <xdr:col>27</xdr:col>
      <xdr:colOff>184150</xdr:colOff>
      <xdr:row>60</xdr:row>
      <xdr:rowOff>102235</xdr:rowOff>
    </xdr:to>
    <xdr:cxnSp macro="">
      <xdr:nvCxnSpPr>
        <xdr:cNvPr id="119" name="直線コネクタ 118"/>
        <xdr:cNvCxnSpPr/>
      </xdr:nvCxnSpPr>
      <xdr:spPr>
        <a:xfrm>
          <a:off x="70866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130175</xdr:rowOff>
    </xdr:from>
    <xdr:ext cx="762000" cy="248285"/>
    <xdr:sp macro="" textlink="">
      <xdr:nvSpPr>
        <xdr:cNvPr id="120" name="テキスト ボックス 119"/>
        <xdr:cNvSpPr txBox="1"/>
      </xdr:nvSpPr>
      <xdr:spPr>
        <a:xfrm>
          <a:off x="0" y="98710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44450</xdr:rowOff>
    </xdr:from>
    <xdr:to>
      <xdr:col>27</xdr:col>
      <xdr:colOff>184150</xdr:colOff>
      <xdr:row>58</xdr:row>
      <xdr:rowOff>44450</xdr:rowOff>
    </xdr:to>
    <xdr:cxnSp macro="">
      <xdr:nvCxnSpPr>
        <xdr:cNvPr id="121" name="直線コネクタ 120"/>
        <xdr:cNvCxnSpPr/>
      </xdr:nvCxnSpPr>
      <xdr:spPr>
        <a:xfrm>
          <a:off x="70866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72390</xdr:rowOff>
    </xdr:from>
    <xdr:ext cx="762000" cy="249555"/>
    <xdr:sp macro="" textlink="">
      <xdr:nvSpPr>
        <xdr:cNvPr id="122" name="テキスト ボックス 121"/>
        <xdr:cNvSpPr txBox="1"/>
      </xdr:nvSpPr>
      <xdr:spPr>
        <a:xfrm>
          <a:off x="0" y="94830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55</xdr:row>
      <xdr:rowOff>153035</xdr:rowOff>
    </xdr:to>
    <xdr:cxnSp macro="">
      <xdr:nvCxnSpPr>
        <xdr:cNvPr id="123" name="直線コネクタ 122"/>
        <xdr:cNvCxnSpPr/>
      </xdr:nvCxnSpPr>
      <xdr:spPr>
        <a:xfrm>
          <a:off x="70866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9555"/>
    <xdr:sp macro="" textlink="">
      <xdr:nvSpPr>
        <xdr:cNvPr id="124" name="テキスト ボックス 123"/>
        <xdr:cNvSpPr txBox="1"/>
      </xdr:nvSpPr>
      <xdr:spPr>
        <a:xfrm>
          <a:off x="0" y="90963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153035</xdr:rowOff>
    </xdr:from>
    <xdr:to>
      <xdr:col>27</xdr:col>
      <xdr:colOff>184150</xdr:colOff>
      <xdr:row>70</xdr:row>
      <xdr:rowOff>0</xdr:rowOff>
    </xdr:to>
    <xdr:sp macro="" textlink="">
      <xdr:nvSpPr>
        <xdr:cNvPr id="125" name="財政構造の弾力性グラフ枠"/>
        <xdr:cNvSpPr/>
      </xdr:nvSpPr>
      <xdr:spPr>
        <a:xfrm>
          <a:off x="70866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109220</xdr:rowOff>
    </xdr:from>
    <xdr:to>
      <xdr:col>23</xdr:col>
      <xdr:colOff>133350</xdr:colOff>
      <xdr:row>67</xdr:row>
      <xdr:rowOff>92710</xdr:rowOff>
    </xdr:to>
    <xdr:cxnSp macro="">
      <xdr:nvCxnSpPr>
        <xdr:cNvPr id="126" name="直線コネクタ 125"/>
        <xdr:cNvCxnSpPr/>
      </xdr:nvCxnSpPr>
      <xdr:spPr>
        <a:xfrm flipV="1">
          <a:off x="4544060" y="9519920"/>
          <a:ext cx="0" cy="16344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65405</xdr:rowOff>
    </xdr:from>
    <xdr:ext cx="762000" cy="248920"/>
    <xdr:sp macro="" textlink="">
      <xdr:nvSpPr>
        <xdr:cNvPr id="127" name="財政構造の弾力性最小値テキスト"/>
        <xdr:cNvSpPr txBox="1"/>
      </xdr:nvSpPr>
      <xdr:spPr>
        <a:xfrm>
          <a:off x="4615180" y="1112710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92710</xdr:rowOff>
    </xdr:from>
    <xdr:to>
      <xdr:col>24</xdr:col>
      <xdr:colOff>12700</xdr:colOff>
      <xdr:row>67</xdr:row>
      <xdr:rowOff>92710</xdr:rowOff>
    </xdr:to>
    <xdr:cxnSp macro="">
      <xdr:nvCxnSpPr>
        <xdr:cNvPr id="128" name="直線コネクタ 127"/>
        <xdr:cNvCxnSpPr/>
      </xdr:nvCxnSpPr>
      <xdr:spPr>
        <a:xfrm>
          <a:off x="4455160" y="1115441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27940</xdr:rowOff>
    </xdr:from>
    <xdr:ext cx="762000" cy="248285"/>
    <xdr:sp macro="" textlink="">
      <xdr:nvSpPr>
        <xdr:cNvPr id="129" name="財政構造の弾力性最大値テキスト"/>
        <xdr:cNvSpPr txBox="1"/>
      </xdr:nvSpPr>
      <xdr:spPr>
        <a:xfrm>
          <a:off x="4615180" y="92735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109220</xdr:rowOff>
    </xdr:from>
    <xdr:to>
      <xdr:col>24</xdr:col>
      <xdr:colOff>12700</xdr:colOff>
      <xdr:row>57</xdr:row>
      <xdr:rowOff>109220</xdr:rowOff>
    </xdr:to>
    <xdr:cxnSp macro="">
      <xdr:nvCxnSpPr>
        <xdr:cNvPr id="130" name="直線コネクタ 129"/>
        <xdr:cNvCxnSpPr/>
      </xdr:nvCxnSpPr>
      <xdr:spPr>
        <a:xfrm>
          <a:off x="4455160" y="95199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147955</xdr:rowOff>
    </xdr:from>
    <xdr:to>
      <xdr:col>23</xdr:col>
      <xdr:colOff>133350</xdr:colOff>
      <xdr:row>66</xdr:row>
      <xdr:rowOff>83185</xdr:rowOff>
    </xdr:to>
    <xdr:cxnSp macro="">
      <xdr:nvCxnSpPr>
        <xdr:cNvPr id="131" name="直線コネクタ 130"/>
        <xdr:cNvCxnSpPr/>
      </xdr:nvCxnSpPr>
      <xdr:spPr>
        <a:xfrm flipV="1">
          <a:off x="3776980" y="10879455"/>
          <a:ext cx="76708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1270</xdr:rowOff>
    </xdr:from>
    <xdr:ext cx="762000" cy="249555"/>
    <xdr:sp macro="" textlink="">
      <xdr:nvSpPr>
        <xdr:cNvPr id="132" name="財政構造の弾力性平均値テキスト"/>
        <xdr:cNvSpPr txBox="1"/>
      </xdr:nvSpPr>
      <xdr:spPr>
        <a:xfrm>
          <a:off x="4615180" y="1040257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150495</xdr:rowOff>
    </xdr:from>
    <xdr:to>
      <xdr:col>23</xdr:col>
      <xdr:colOff>184150</xdr:colOff>
      <xdr:row>64</xdr:row>
      <xdr:rowOff>83185</xdr:rowOff>
    </xdr:to>
    <xdr:sp macro="" textlink="">
      <xdr:nvSpPr>
        <xdr:cNvPr id="133" name="フローチャート: 判断 132"/>
        <xdr:cNvSpPr/>
      </xdr:nvSpPr>
      <xdr:spPr>
        <a:xfrm>
          <a:off x="4493260" y="10551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67945</xdr:rowOff>
    </xdr:from>
    <xdr:to>
      <xdr:col>19</xdr:col>
      <xdr:colOff>133350</xdr:colOff>
      <xdr:row>66</xdr:row>
      <xdr:rowOff>83185</xdr:rowOff>
    </xdr:to>
    <xdr:cxnSp macro="">
      <xdr:nvCxnSpPr>
        <xdr:cNvPr id="134" name="直線コネクタ 133"/>
        <xdr:cNvCxnSpPr/>
      </xdr:nvCxnSpPr>
      <xdr:spPr>
        <a:xfrm>
          <a:off x="2959100" y="10964545"/>
          <a:ext cx="8178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107315</xdr:rowOff>
    </xdr:from>
    <xdr:to>
      <xdr:col>19</xdr:col>
      <xdr:colOff>184150</xdr:colOff>
      <xdr:row>64</xdr:row>
      <xdr:rowOff>40005</xdr:rowOff>
    </xdr:to>
    <xdr:sp macro="" textlink="">
      <xdr:nvSpPr>
        <xdr:cNvPr id="135" name="フローチャート: 判断 134"/>
        <xdr:cNvSpPr/>
      </xdr:nvSpPr>
      <xdr:spPr>
        <a:xfrm>
          <a:off x="3726180" y="10508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50165</xdr:rowOff>
    </xdr:from>
    <xdr:ext cx="736600" cy="248285"/>
    <xdr:sp macro="" textlink="">
      <xdr:nvSpPr>
        <xdr:cNvPr id="136" name="テキスト ボックス 135"/>
        <xdr:cNvSpPr txBox="1"/>
      </xdr:nvSpPr>
      <xdr:spPr>
        <a:xfrm>
          <a:off x="3431540" y="1028636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80645</xdr:rowOff>
    </xdr:from>
    <xdr:to>
      <xdr:col>15</xdr:col>
      <xdr:colOff>82550</xdr:colOff>
      <xdr:row>66</xdr:row>
      <xdr:rowOff>67945</xdr:rowOff>
    </xdr:to>
    <xdr:cxnSp macro="">
      <xdr:nvCxnSpPr>
        <xdr:cNvPr id="137" name="直線コネクタ 136"/>
        <xdr:cNvCxnSpPr/>
      </xdr:nvCxnSpPr>
      <xdr:spPr>
        <a:xfrm>
          <a:off x="2141220" y="10647045"/>
          <a:ext cx="817880" cy="317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60960</xdr:rowOff>
    </xdr:from>
    <xdr:to>
      <xdr:col>15</xdr:col>
      <xdr:colOff>133350</xdr:colOff>
      <xdr:row>63</xdr:row>
      <xdr:rowOff>159385</xdr:rowOff>
    </xdr:to>
    <xdr:sp macro="" textlink="">
      <xdr:nvSpPr>
        <xdr:cNvPr id="138" name="フローチャート: 判断 137"/>
        <xdr:cNvSpPr/>
      </xdr:nvSpPr>
      <xdr:spPr>
        <a:xfrm>
          <a:off x="2908300" y="1046226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3810</xdr:rowOff>
    </xdr:from>
    <xdr:ext cx="762000" cy="249555"/>
    <xdr:sp macro="" textlink="">
      <xdr:nvSpPr>
        <xdr:cNvPr id="139" name="テキスト ボックス 138"/>
        <xdr:cNvSpPr txBox="1"/>
      </xdr:nvSpPr>
      <xdr:spPr>
        <a:xfrm>
          <a:off x="2613660" y="1024001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80645</xdr:rowOff>
    </xdr:from>
    <xdr:to>
      <xdr:col>11</xdr:col>
      <xdr:colOff>31750</xdr:colOff>
      <xdr:row>66</xdr:row>
      <xdr:rowOff>13335</xdr:rowOff>
    </xdr:to>
    <xdr:cxnSp macro="">
      <xdr:nvCxnSpPr>
        <xdr:cNvPr id="140" name="直線コネクタ 139"/>
        <xdr:cNvCxnSpPr/>
      </xdr:nvCxnSpPr>
      <xdr:spPr>
        <a:xfrm flipV="1">
          <a:off x="1341120" y="10647045"/>
          <a:ext cx="800100" cy="262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86995</xdr:rowOff>
    </xdr:from>
    <xdr:to>
      <xdr:col>11</xdr:col>
      <xdr:colOff>82550</xdr:colOff>
      <xdr:row>63</xdr:row>
      <xdr:rowOff>19685</xdr:rowOff>
    </xdr:to>
    <xdr:sp macro="" textlink="">
      <xdr:nvSpPr>
        <xdr:cNvPr id="141" name="フローチャート: 判断 140"/>
        <xdr:cNvSpPr/>
      </xdr:nvSpPr>
      <xdr:spPr>
        <a:xfrm>
          <a:off x="2108200" y="1032319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29210</xdr:rowOff>
    </xdr:from>
    <xdr:ext cx="762000" cy="248285"/>
    <xdr:sp macro="" textlink="">
      <xdr:nvSpPr>
        <xdr:cNvPr id="142" name="テキスト ボックス 141"/>
        <xdr:cNvSpPr txBox="1"/>
      </xdr:nvSpPr>
      <xdr:spPr>
        <a:xfrm>
          <a:off x="1795780" y="101003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107315</xdr:rowOff>
    </xdr:from>
    <xdr:to>
      <xdr:col>7</xdr:col>
      <xdr:colOff>31750</xdr:colOff>
      <xdr:row>64</xdr:row>
      <xdr:rowOff>40005</xdr:rowOff>
    </xdr:to>
    <xdr:sp macro="" textlink="">
      <xdr:nvSpPr>
        <xdr:cNvPr id="143" name="フローチャート: 判断 142"/>
        <xdr:cNvSpPr/>
      </xdr:nvSpPr>
      <xdr:spPr>
        <a:xfrm>
          <a:off x="1290320" y="1050861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50165</xdr:rowOff>
    </xdr:from>
    <xdr:ext cx="762000" cy="248285"/>
    <xdr:sp macro="" textlink="">
      <xdr:nvSpPr>
        <xdr:cNvPr id="144" name="テキスト ボックス 143"/>
        <xdr:cNvSpPr txBox="1"/>
      </xdr:nvSpPr>
      <xdr:spPr>
        <a:xfrm>
          <a:off x="977900" y="102863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162560</xdr:rowOff>
    </xdr:from>
    <xdr:ext cx="760730" cy="248285"/>
    <xdr:sp macro="" textlink="">
      <xdr:nvSpPr>
        <xdr:cNvPr id="145" name="テキスト ボックス 144"/>
        <xdr:cNvSpPr txBox="1"/>
      </xdr:nvSpPr>
      <xdr:spPr>
        <a:xfrm>
          <a:off x="434594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162560</xdr:rowOff>
    </xdr:from>
    <xdr:ext cx="760730" cy="248285"/>
    <xdr:sp macro="" textlink="">
      <xdr:nvSpPr>
        <xdr:cNvPr id="146" name="テキスト ボックス 145"/>
        <xdr:cNvSpPr txBox="1"/>
      </xdr:nvSpPr>
      <xdr:spPr>
        <a:xfrm>
          <a:off x="357886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162560</xdr:rowOff>
    </xdr:from>
    <xdr:ext cx="760730" cy="248285"/>
    <xdr:sp macro="" textlink="">
      <xdr:nvSpPr>
        <xdr:cNvPr id="147" name="テキスト ボックス 146"/>
        <xdr:cNvSpPr txBox="1"/>
      </xdr:nvSpPr>
      <xdr:spPr>
        <a:xfrm>
          <a:off x="276098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162560</xdr:rowOff>
    </xdr:from>
    <xdr:ext cx="760730" cy="248285"/>
    <xdr:sp macro="" textlink="">
      <xdr:nvSpPr>
        <xdr:cNvPr id="148" name="テキスト ボックス 147"/>
        <xdr:cNvSpPr txBox="1"/>
      </xdr:nvSpPr>
      <xdr:spPr>
        <a:xfrm>
          <a:off x="194310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162560</xdr:rowOff>
    </xdr:from>
    <xdr:ext cx="760730" cy="248285"/>
    <xdr:sp macro="" textlink="">
      <xdr:nvSpPr>
        <xdr:cNvPr id="149" name="テキスト ボックス 148"/>
        <xdr:cNvSpPr txBox="1"/>
      </xdr:nvSpPr>
      <xdr:spPr>
        <a:xfrm>
          <a:off x="114300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65</xdr:row>
      <xdr:rowOff>99060</xdr:rowOff>
    </xdr:from>
    <xdr:to>
      <xdr:col>23</xdr:col>
      <xdr:colOff>184150</xdr:colOff>
      <xdr:row>66</xdr:row>
      <xdr:rowOff>31750</xdr:rowOff>
    </xdr:to>
    <xdr:sp macro="" textlink="">
      <xdr:nvSpPr>
        <xdr:cNvPr id="150" name="楕円 149"/>
        <xdr:cNvSpPr/>
      </xdr:nvSpPr>
      <xdr:spPr>
        <a:xfrm>
          <a:off x="4493260" y="10830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71755</xdr:rowOff>
    </xdr:from>
    <xdr:ext cx="762000" cy="249555"/>
    <xdr:sp macro="" textlink="">
      <xdr:nvSpPr>
        <xdr:cNvPr id="151" name="財政構造の弾力性該当値テキスト"/>
        <xdr:cNvSpPr txBox="1"/>
      </xdr:nvSpPr>
      <xdr:spPr>
        <a:xfrm>
          <a:off x="4615180" y="1080325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66</xdr:row>
      <xdr:rowOff>34290</xdr:rowOff>
    </xdr:from>
    <xdr:to>
      <xdr:col>19</xdr:col>
      <xdr:colOff>184150</xdr:colOff>
      <xdr:row>66</xdr:row>
      <xdr:rowOff>132080</xdr:rowOff>
    </xdr:to>
    <xdr:sp macro="" textlink="">
      <xdr:nvSpPr>
        <xdr:cNvPr id="152" name="楕円 151"/>
        <xdr:cNvSpPr/>
      </xdr:nvSpPr>
      <xdr:spPr>
        <a:xfrm>
          <a:off x="3726180" y="10930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117475</xdr:rowOff>
    </xdr:from>
    <xdr:ext cx="736600" cy="248285"/>
    <xdr:sp macro="" textlink="">
      <xdr:nvSpPr>
        <xdr:cNvPr id="153" name="テキスト ボックス 152"/>
        <xdr:cNvSpPr txBox="1"/>
      </xdr:nvSpPr>
      <xdr:spPr>
        <a:xfrm>
          <a:off x="3431540" y="1101407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66</xdr:row>
      <xdr:rowOff>19050</xdr:rowOff>
    </xdr:from>
    <xdr:to>
      <xdr:col>15</xdr:col>
      <xdr:colOff>133350</xdr:colOff>
      <xdr:row>66</xdr:row>
      <xdr:rowOff>116840</xdr:rowOff>
    </xdr:to>
    <xdr:sp macro="" textlink="">
      <xdr:nvSpPr>
        <xdr:cNvPr id="154" name="楕円 153"/>
        <xdr:cNvSpPr/>
      </xdr:nvSpPr>
      <xdr:spPr>
        <a:xfrm>
          <a:off x="2908300" y="10915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102235</xdr:rowOff>
    </xdr:from>
    <xdr:ext cx="762000" cy="249555"/>
    <xdr:sp macro="" textlink="">
      <xdr:nvSpPr>
        <xdr:cNvPr id="155" name="テキスト ボックス 154"/>
        <xdr:cNvSpPr txBox="1"/>
      </xdr:nvSpPr>
      <xdr:spPr>
        <a:xfrm>
          <a:off x="2613660" y="109988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31750</xdr:rowOff>
    </xdr:from>
    <xdr:to>
      <xdr:col>11</xdr:col>
      <xdr:colOff>82550</xdr:colOff>
      <xdr:row>64</xdr:row>
      <xdr:rowOff>129540</xdr:rowOff>
    </xdr:to>
    <xdr:sp macro="" textlink="">
      <xdr:nvSpPr>
        <xdr:cNvPr id="156" name="楕円 155"/>
        <xdr:cNvSpPr/>
      </xdr:nvSpPr>
      <xdr:spPr>
        <a:xfrm>
          <a:off x="2108200" y="1059815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114935</xdr:rowOff>
    </xdr:from>
    <xdr:ext cx="762000" cy="249555"/>
    <xdr:sp macro="" textlink="">
      <xdr:nvSpPr>
        <xdr:cNvPr id="157" name="テキスト ボックス 156"/>
        <xdr:cNvSpPr txBox="1"/>
      </xdr:nvSpPr>
      <xdr:spPr>
        <a:xfrm>
          <a:off x="1795780" y="106813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129540</xdr:rowOff>
    </xdr:from>
    <xdr:to>
      <xdr:col>7</xdr:col>
      <xdr:colOff>31750</xdr:colOff>
      <xdr:row>66</xdr:row>
      <xdr:rowOff>62230</xdr:rowOff>
    </xdr:to>
    <xdr:sp macro="" textlink="">
      <xdr:nvSpPr>
        <xdr:cNvPr id="158" name="楕円 157"/>
        <xdr:cNvSpPr/>
      </xdr:nvSpPr>
      <xdr:spPr>
        <a:xfrm>
          <a:off x="1290320" y="108610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47625</xdr:rowOff>
    </xdr:from>
    <xdr:ext cx="762000" cy="249555"/>
    <xdr:sp macro="" textlink="">
      <xdr:nvSpPr>
        <xdr:cNvPr id="159" name="テキスト ボックス 158"/>
        <xdr:cNvSpPr txBox="1"/>
      </xdr:nvSpPr>
      <xdr:spPr>
        <a:xfrm>
          <a:off x="977900" y="109442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116205</xdr:rowOff>
    </xdr:from>
    <xdr:to>
      <xdr:col>27</xdr:col>
      <xdr:colOff>184150</xdr:colOff>
      <xdr:row>75</xdr:row>
      <xdr:rowOff>92075</xdr:rowOff>
    </xdr:to>
    <xdr:sp macro="" textlink="">
      <xdr:nvSpPr>
        <xdr:cNvPr id="160" name="正方形/長方形 159"/>
        <xdr:cNvSpPr/>
      </xdr:nvSpPr>
      <xdr:spPr>
        <a:xfrm>
          <a:off x="70866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134620</xdr:rowOff>
    </xdr:from>
    <xdr:ext cx="3218815" cy="297815"/>
    <xdr:sp macro="" textlink="">
      <xdr:nvSpPr>
        <xdr:cNvPr id="161" name="テキスト ボックス 160"/>
        <xdr:cNvSpPr txBox="1"/>
      </xdr:nvSpPr>
      <xdr:spPr>
        <a:xfrm>
          <a:off x="750570" y="12517120"/>
          <a:ext cx="3218815"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109855</xdr:rowOff>
    </xdr:from>
    <xdr:ext cx="1649730" cy="346075"/>
    <xdr:sp macro="" textlink="">
      <xdr:nvSpPr>
        <xdr:cNvPr id="162" name="テキスト ボックス 161"/>
        <xdr:cNvSpPr txBox="1"/>
      </xdr:nvSpPr>
      <xdr:spPr>
        <a:xfrm>
          <a:off x="3811270" y="12492355"/>
          <a:ext cx="164973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[552,102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109855</xdr:rowOff>
    </xdr:to>
    <xdr:sp macro="" textlink="">
      <xdr:nvSpPr>
        <xdr:cNvPr id="163" name="正方形/長方形 162"/>
        <xdr:cNvSpPr/>
      </xdr:nvSpPr>
      <xdr:spPr>
        <a:xfrm>
          <a:off x="5407660" y="12412980"/>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48895</xdr:rowOff>
    </xdr:from>
    <xdr:to>
      <xdr:col>35</xdr:col>
      <xdr:colOff>95250</xdr:colOff>
      <xdr:row>77</xdr:row>
      <xdr:rowOff>128270</xdr:rowOff>
    </xdr:to>
    <xdr:sp macro="" textlink="">
      <xdr:nvSpPr>
        <xdr:cNvPr id="164" name="正方形/長方形 163"/>
        <xdr:cNvSpPr/>
      </xdr:nvSpPr>
      <xdr:spPr>
        <a:xfrm>
          <a:off x="5407660" y="12596495"/>
          <a:ext cx="1399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60/151</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109855</xdr:rowOff>
    </xdr:to>
    <xdr:sp macro="" textlink="">
      <xdr:nvSpPr>
        <xdr:cNvPr id="165" name="正方形/長方形 164"/>
        <xdr:cNvSpPr/>
      </xdr:nvSpPr>
      <xdr:spPr>
        <a:xfrm>
          <a:off x="691642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48895</xdr:rowOff>
    </xdr:from>
    <xdr:to>
      <xdr:col>42</xdr:col>
      <xdr:colOff>25400</xdr:colOff>
      <xdr:row>77</xdr:row>
      <xdr:rowOff>128270</xdr:rowOff>
    </xdr:to>
    <xdr:sp macro="" textlink="">
      <xdr:nvSpPr>
        <xdr:cNvPr id="166" name="正方形/長方形 165"/>
        <xdr:cNvSpPr/>
      </xdr:nvSpPr>
      <xdr:spPr>
        <a:xfrm>
          <a:off x="691642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109855</xdr:rowOff>
    </xdr:to>
    <xdr:sp macro="" textlink="">
      <xdr:nvSpPr>
        <xdr:cNvPr id="167" name="正方形/長方形 166"/>
        <xdr:cNvSpPr/>
      </xdr:nvSpPr>
      <xdr:spPr>
        <a:xfrm>
          <a:off x="82524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48895</xdr:rowOff>
    </xdr:from>
    <xdr:to>
      <xdr:col>49</xdr:col>
      <xdr:colOff>19050</xdr:colOff>
      <xdr:row>77</xdr:row>
      <xdr:rowOff>128270</xdr:rowOff>
    </xdr:to>
    <xdr:sp macro="" textlink="">
      <xdr:nvSpPr>
        <xdr:cNvPr id="168" name="正方形/長方形 167"/>
        <xdr:cNvSpPr/>
      </xdr:nvSpPr>
      <xdr:spPr>
        <a:xfrm>
          <a:off x="82524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220,279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36830</xdr:rowOff>
    </xdr:to>
    <xdr:sp macro="" textlink="">
      <xdr:nvSpPr>
        <xdr:cNvPr id="169" name="正方形/長方形 168"/>
        <xdr:cNvSpPr/>
      </xdr:nvSpPr>
      <xdr:spPr>
        <a:xfrm>
          <a:off x="70866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36830</xdr:rowOff>
    </xdr:to>
    <xdr:sp macro="" textlink="">
      <xdr:nvSpPr>
        <xdr:cNvPr id="170" name="正方形/長方形 169"/>
        <xdr:cNvSpPr/>
      </xdr:nvSpPr>
      <xdr:spPr>
        <a:xfrm>
          <a:off x="553466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191770</xdr:colOff>
      <xdr:row>79</xdr:row>
      <xdr:rowOff>104140</xdr:rowOff>
    </xdr:to>
    <xdr:sp macro="" textlink="">
      <xdr:nvSpPr>
        <xdr:cNvPr id="171" name="正方形/長方形 170"/>
        <xdr:cNvSpPr/>
      </xdr:nvSpPr>
      <xdr:spPr>
        <a:xfrm>
          <a:off x="5534660" y="12902565"/>
          <a:ext cx="347853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191770</xdr:colOff>
      <xdr:row>91</xdr:row>
      <xdr:rowOff>140335</xdr:rowOff>
    </xdr:to>
    <xdr:sp macro="" textlink="" fLocksText="0">
      <xdr:nvSpPr>
        <xdr:cNvPr id="172" name="テキスト ボックス 171"/>
        <xdr:cNvSpPr txBox="1"/>
      </xdr:nvSpPr>
      <xdr:spPr>
        <a:xfrm>
          <a:off x="5643880" y="13208000"/>
          <a:ext cx="528701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人件費に関しては、職員数が横ばいで推移していることに対し、人口が減少している状況であり、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人当りの決算額が増加傾向にあります。職員のいびつな年齢構成割合を継続して平準化していくとともに、定員適正化計画に基づき人件費の抑制も引き続き行っていきます。</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物件費に関しては、情報機器の保守運用経費やシステム改修費が年々増加傾向となっており、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人当たり決算額においても増加しています。物件費削減のため業務改善に取り組んでいく必要があります。</a:t>
          </a:r>
        </a:p>
      </xdr:txBody>
    </xdr:sp>
    <xdr:clientData/>
  </xdr:twoCellAnchor>
  <xdr:oneCellAnchor>
    <xdr:from>
      <xdr:col>3</xdr:col>
      <xdr:colOff>95250</xdr:colOff>
      <xdr:row>77</xdr:row>
      <xdr:rowOff>5715</xdr:rowOff>
    </xdr:from>
    <xdr:ext cx="348615" cy="217170"/>
    <xdr:sp macro="" textlink="">
      <xdr:nvSpPr>
        <xdr:cNvPr id="173" name="テキスト ボックス 172"/>
        <xdr:cNvSpPr txBox="1"/>
      </xdr:nvSpPr>
      <xdr:spPr>
        <a:xfrm>
          <a:off x="670560" y="12718415"/>
          <a:ext cx="34861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4" name="直線コネクタ 173"/>
        <xdr:cNvCxnSpPr/>
      </xdr:nvCxnSpPr>
      <xdr:spPr>
        <a:xfrm>
          <a:off x="70866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64770</xdr:rowOff>
    </xdr:from>
    <xdr:ext cx="762000" cy="249555"/>
    <xdr:sp macro="" textlink="">
      <xdr:nvSpPr>
        <xdr:cNvPr id="175" name="テキスト ボックス 174"/>
        <xdr:cNvSpPr txBox="1"/>
      </xdr:nvSpPr>
      <xdr:spPr>
        <a:xfrm>
          <a:off x="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34925</xdr:rowOff>
    </xdr:from>
    <xdr:to>
      <xdr:col>27</xdr:col>
      <xdr:colOff>184150</xdr:colOff>
      <xdr:row>90</xdr:row>
      <xdr:rowOff>34925</xdr:rowOff>
    </xdr:to>
    <xdr:cxnSp macro="">
      <xdr:nvCxnSpPr>
        <xdr:cNvPr id="176" name="直線コネクタ 175"/>
        <xdr:cNvCxnSpPr/>
      </xdr:nvCxnSpPr>
      <xdr:spPr>
        <a:xfrm>
          <a:off x="708660" y="148939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62865</xdr:rowOff>
    </xdr:from>
    <xdr:ext cx="762000" cy="248285"/>
    <xdr:sp macro="" textlink="">
      <xdr:nvSpPr>
        <xdr:cNvPr id="177" name="テキスト ボックス 176"/>
        <xdr:cNvSpPr txBox="1"/>
      </xdr:nvSpPr>
      <xdr:spPr>
        <a:xfrm>
          <a:off x="0" y="147567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33020</xdr:rowOff>
    </xdr:from>
    <xdr:to>
      <xdr:col>27</xdr:col>
      <xdr:colOff>184150</xdr:colOff>
      <xdr:row>88</xdr:row>
      <xdr:rowOff>33020</xdr:rowOff>
    </xdr:to>
    <xdr:cxnSp macro="">
      <xdr:nvCxnSpPr>
        <xdr:cNvPr id="178" name="直線コネクタ 177"/>
        <xdr:cNvCxnSpPr/>
      </xdr:nvCxnSpPr>
      <xdr:spPr>
        <a:xfrm>
          <a:off x="708660" y="145618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60960</xdr:rowOff>
    </xdr:from>
    <xdr:ext cx="762000" cy="248285"/>
    <xdr:sp macro="" textlink="">
      <xdr:nvSpPr>
        <xdr:cNvPr id="179" name="テキスト ボックス 178"/>
        <xdr:cNvSpPr txBox="1"/>
      </xdr:nvSpPr>
      <xdr:spPr>
        <a:xfrm>
          <a:off x="0" y="144246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31115</xdr:rowOff>
    </xdr:from>
    <xdr:to>
      <xdr:col>27</xdr:col>
      <xdr:colOff>184150</xdr:colOff>
      <xdr:row>86</xdr:row>
      <xdr:rowOff>31115</xdr:rowOff>
    </xdr:to>
    <xdr:cxnSp macro="">
      <xdr:nvCxnSpPr>
        <xdr:cNvPr id="180" name="直線コネクタ 179"/>
        <xdr:cNvCxnSpPr/>
      </xdr:nvCxnSpPr>
      <xdr:spPr>
        <a:xfrm>
          <a:off x="708660" y="142297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59690</xdr:rowOff>
    </xdr:from>
    <xdr:ext cx="762000" cy="248285"/>
    <xdr:sp macro="" textlink="">
      <xdr:nvSpPr>
        <xdr:cNvPr id="181" name="テキスト ボックス 180"/>
        <xdr:cNvSpPr txBox="1"/>
      </xdr:nvSpPr>
      <xdr:spPr>
        <a:xfrm>
          <a:off x="0" y="140931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29845</xdr:rowOff>
    </xdr:from>
    <xdr:to>
      <xdr:col>27</xdr:col>
      <xdr:colOff>184150</xdr:colOff>
      <xdr:row>84</xdr:row>
      <xdr:rowOff>29845</xdr:rowOff>
    </xdr:to>
    <xdr:cxnSp macro="">
      <xdr:nvCxnSpPr>
        <xdr:cNvPr id="182" name="直線コネクタ 181"/>
        <xdr:cNvCxnSpPr/>
      </xdr:nvCxnSpPr>
      <xdr:spPr>
        <a:xfrm>
          <a:off x="708660" y="138982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58420</xdr:rowOff>
    </xdr:from>
    <xdr:ext cx="762000" cy="248285"/>
    <xdr:sp macro="" textlink="">
      <xdr:nvSpPr>
        <xdr:cNvPr id="183" name="テキスト ボックス 182"/>
        <xdr:cNvSpPr txBox="1"/>
      </xdr:nvSpPr>
      <xdr:spPr>
        <a:xfrm>
          <a:off x="0" y="137617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27940</xdr:rowOff>
    </xdr:from>
    <xdr:to>
      <xdr:col>27</xdr:col>
      <xdr:colOff>184150</xdr:colOff>
      <xdr:row>82</xdr:row>
      <xdr:rowOff>27940</xdr:rowOff>
    </xdr:to>
    <xdr:cxnSp macro="">
      <xdr:nvCxnSpPr>
        <xdr:cNvPr id="184" name="直線コネクタ 183"/>
        <xdr:cNvCxnSpPr/>
      </xdr:nvCxnSpPr>
      <xdr:spPr>
        <a:xfrm>
          <a:off x="708660" y="1356614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56515</xdr:rowOff>
    </xdr:from>
    <xdr:ext cx="762000" cy="248285"/>
    <xdr:sp macro="" textlink="">
      <xdr:nvSpPr>
        <xdr:cNvPr id="185" name="テキスト ボックス 184"/>
        <xdr:cNvSpPr txBox="1"/>
      </xdr:nvSpPr>
      <xdr:spPr>
        <a:xfrm>
          <a:off x="0" y="134296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26670</xdr:rowOff>
    </xdr:from>
    <xdr:to>
      <xdr:col>27</xdr:col>
      <xdr:colOff>184150</xdr:colOff>
      <xdr:row>80</xdr:row>
      <xdr:rowOff>26670</xdr:rowOff>
    </xdr:to>
    <xdr:cxnSp macro="">
      <xdr:nvCxnSpPr>
        <xdr:cNvPr id="186" name="直線コネクタ 185"/>
        <xdr:cNvCxnSpPr/>
      </xdr:nvCxnSpPr>
      <xdr:spPr>
        <a:xfrm>
          <a:off x="708660" y="132346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54610</xdr:rowOff>
    </xdr:from>
    <xdr:ext cx="762000" cy="247650"/>
    <xdr:sp macro="" textlink="">
      <xdr:nvSpPr>
        <xdr:cNvPr id="187" name="テキスト ボックス 186"/>
        <xdr:cNvSpPr txBox="1"/>
      </xdr:nvSpPr>
      <xdr:spPr>
        <a:xfrm>
          <a:off x="0" y="130975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88" name="直線コネクタ 187"/>
        <xdr:cNvCxnSpPr/>
      </xdr:nvCxnSpPr>
      <xdr:spPr>
        <a:xfrm>
          <a:off x="70866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24765</xdr:rowOff>
    </xdr:from>
    <xdr:to>
      <xdr:col>27</xdr:col>
      <xdr:colOff>184150</xdr:colOff>
      <xdr:row>92</xdr:row>
      <xdr:rowOff>36830</xdr:rowOff>
    </xdr:to>
    <xdr:sp macro="" textlink="">
      <xdr:nvSpPr>
        <xdr:cNvPr id="189" name="人件費・物件費等の状況グラフ枠"/>
        <xdr:cNvSpPr/>
      </xdr:nvSpPr>
      <xdr:spPr>
        <a:xfrm>
          <a:off x="70866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52705</xdr:rowOff>
    </xdr:from>
    <xdr:to>
      <xdr:col>23</xdr:col>
      <xdr:colOff>133350</xdr:colOff>
      <xdr:row>88</xdr:row>
      <xdr:rowOff>121920</xdr:rowOff>
    </xdr:to>
    <xdr:cxnSp macro="">
      <xdr:nvCxnSpPr>
        <xdr:cNvPr id="190" name="直線コネクタ 189"/>
        <xdr:cNvCxnSpPr/>
      </xdr:nvCxnSpPr>
      <xdr:spPr>
        <a:xfrm flipV="1">
          <a:off x="4544060" y="13425805"/>
          <a:ext cx="0" cy="1224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94615</xdr:rowOff>
    </xdr:from>
    <xdr:ext cx="762000" cy="248285"/>
    <xdr:sp macro="" textlink="">
      <xdr:nvSpPr>
        <xdr:cNvPr id="191" name="人件費・物件費等の状況最小値テキスト"/>
        <xdr:cNvSpPr txBox="1"/>
      </xdr:nvSpPr>
      <xdr:spPr>
        <a:xfrm>
          <a:off x="4615180" y="146234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2,132,830</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121920</xdr:rowOff>
    </xdr:from>
    <xdr:to>
      <xdr:col>24</xdr:col>
      <xdr:colOff>12700</xdr:colOff>
      <xdr:row>88</xdr:row>
      <xdr:rowOff>121920</xdr:rowOff>
    </xdr:to>
    <xdr:cxnSp macro="">
      <xdr:nvCxnSpPr>
        <xdr:cNvPr id="192" name="直線コネクタ 191"/>
        <xdr:cNvCxnSpPr/>
      </xdr:nvCxnSpPr>
      <xdr:spPr>
        <a:xfrm>
          <a:off x="4455160" y="146507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135890</xdr:rowOff>
    </xdr:from>
    <xdr:ext cx="762000" cy="249555"/>
    <xdr:sp macro="" textlink="">
      <xdr:nvSpPr>
        <xdr:cNvPr id="193" name="人件費・物件費等の状況最大値テキスト"/>
        <xdr:cNvSpPr txBox="1"/>
      </xdr:nvSpPr>
      <xdr:spPr>
        <a:xfrm>
          <a:off x="4615180" y="131787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288,728</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52705</xdr:rowOff>
    </xdr:from>
    <xdr:to>
      <xdr:col>24</xdr:col>
      <xdr:colOff>12700</xdr:colOff>
      <xdr:row>81</xdr:row>
      <xdr:rowOff>52705</xdr:rowOff>
    </xdr:to>
    <xdr:cxnSp macro="">
      <xdr:nvCxnSpPr>
        <xdr:cNvPr id="194" name="直線コネクタ 193"/>
        <xdr:cNvCxnSpPr/>
      </xdr:nvCxnSpPr>
      <xdr:spPr>
        <a:xfrm>
          <a:off x="4455160" y="134258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10795</xdr:rowOff>
    </xdr:from>
    <xdr:to>
      <xdr:col>23</xdr:col>
      <xdr:colOff>133350</xdr:colOff>
      <xdr:row>82</xdr:row>
      <xdr:rowOff>62230</xdr:rowOff>
    </xdr:to>
    <xdr:cxnSp macro="">
      <xdr:nvCxnSpPr>
        <xdr:cNvPr id="195" name="直線コネクタ 194"/>
        <xdr:cNvCxnSpPr/>
      </xdr:nvCxnSpPr>
      <xdr:spPr>
        <a:xfrm>
          <a:off x="3776980" y="13548995"/>
          <a:ext cx="76708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6350</xdr:rowOff>
    </xdr:from>
    <xdr:ext cx="762000" cy="249555"/>
    <xdr:sp macro="" textlink="">
      <xdr:nvSpPr>
        <xdr:cNvPr id="196" name="人件費・物件費等の状況平均値テキスト"/>
        <xdr:cNvSpPr txBox="1"/>
      </xdr:nvSpPr>
      <xdr:spPr>
        <a:xfrm>
          <a:off x="4615180" y="1354455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581,812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33655</xdr:rowOff>
    </xdr:from>
    <xdr:to>
      <xdr:col>23</xdr:col>
      <xdr:colOff>184150</xdr:colOff>
      <xdr:row>82</xdr:row>
      <xdr:rowOff>131445</xdr:rowOff>
    </xdr:to>
    <xdr:sp macro="" textlink="">
      <xdr:nvSpPr>
        <xdr:cNvPr id="197" name="フローチャート: 判断 196"/>
        <xdr:cNvSpPr/>
      </xdr:nvSpPr>
      <xdr:spPr>
        <a:xfrm>
          <a:off x="4493260" y="13571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5715</xdr:rowOff>
    </xdr:from>
    <xdr:to>
      <xdr:col>19</xdr:col>
      <xdr:colOff>133350</xdr:colOff>
      <xdr:row>82</xdr:row>
      <xdr:rowOff>10795</xdr:rowOff>
    </xdr:to>
    <xdr:cxnSp macro="">
      <xdr:nvCxnSpPr>
        <xdr:cNvPr id="198" name="直線コネクタ 197"/>
        <xdr:cNvCxnSpPr/>
      </xdr:nvCxnSpPr>
      <xdr:spPr>
        <a:xfrm>
          <a:off x="2959100" y="13543915"/>
          <a:ext cx="8178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5080</xdr:rowOff>
    </xdr:from>
    <xdr:to>
      <xdr:col>19</xdr:col>
      <xdr:colOff>184150</xdr:colOff>
      <xdr:row>82</xdr:row>
      <xdr:rowOff>102870</xdr:rowOff>
    </xdr:to>
    <xdr:sp macro="" textlink="">
      <xdr:nvSpPr>
        <xdr:cNvPr id="199" name="フローチャート: 判断 198"/>
        <xdr:cNvSpPr/>
      </xdr:nvSpPr>
      <xdr:spPr>
        <a:xfrm>
          <a:off x="3726180" y="135432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88265</xdr:rowOff>
    </xdr:from>
    <xdr:ext cx="736600" cy="248285"/>
    <xdr:sp macro="" textlink="">
      <xdr:nvSpPr>
        <xdr:cNvPr id="200" name="テキスト ボックス 199"/>
        <xdr:cNvSpPr txBox="1"/>
      </xdr:nvSpPr>
      <xdr:spPr>
        <a:xfrm>
          <a:off x="3431540" y="1362646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538,821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145415</xdr:rowOff>
    </xdr:from>
    <xdr:to>
      <xdr:col>15</xdr:col>
      <xdr:colOff>82550</xdr:colOff>
      <xdr:row>82</xdr:row>
      <xdr:rowOff>5715</xdr:rowOff>
    </xdr:to>
    <xdr:cxnSp macro="">
      <xdr:nvCxnSpPr>
        <xdr:cNvPr id="201" name="直線コネクタ 200"/>
        <xdr:cNvCxnSpPr/>
      </xdr:nvCxnSpPr>
      <xdr:spPr>
        <a:xfrm>
          <a:off x="2141220" y="13518515"/>
          <a:ext cx="8178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160655</xdr:rowOff>
    </xdr:from>
    <xdr:to>
      <xdr:col>15</xdr:col>
      <xdr:colOff>133350</xdr:colOff>
      <xdr:row>82</xdr:row>
      <xdr:rowOff>93980</xdr:rowOff>
    </xdr:to>
    <xdr:sp macro="" textlink="">
      <xdr:nvSpPr>
        <xdr:cNvPr id="202" name="フローチャート: 判断 201"/>
        <xdr:cNvSpPr/>
      </xdr:nvSpPr>
      <xdr:spPr>
        <a:xfrm>
          <a:off x="2908300" y="135337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78740</xdr:rowOff>
    </xdr:from>
    <xdr:ext cx="762000" cy="249555"/>
    <xdr:sp macro="" textlink="">
      <xdr:nvSpPr>
        <xdr:cNvPr id="203" name="テキスト ボックス 202"/>
        <xdr:cNvSpPr txBox="1"/>
      </xdr:nvSpPr>
      <xdr:spPr>
        <a:xfrm>
          <a:off x="2613660" y="136169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525,284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128905</xdr:rowOff>
    </xdr:from>
    <xdr:to>
      <xdr:col>11</xdr:col>
      <xdr:colOff>31750</xdr:colOff>
      <xdr:row>81</xdr:row>
      <xdr:rowOff>145415</xdr:rowOff>
    </xdr:to>
    <xdr:cxnSp macro="">
      <xdr:nvCxnSpPr>
        <xdr:cNvPr id="204" name="直線コネクタ 203"/>
        <xdr:cNvCxnSpPr/>
      </xdr:nvCxnSpPr>
      <xdr:spPr>
        <a:xfrm>
          <a:off x="1341120" y="13502005"/>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136525</xdr:rowOff>
    </xdr:from>
    <xdr:to>
      <xdr:col>11</xdr:col>
      <xdr:colOff>82550</xdr:colOff>
      <xdr:row>82</xdr:row>
      <xdr:rowOff>69215</xdr:rowOff>
    </xdr:to>
    <xdr:sp macro="" textlink="">
      <xdr:nvSpPr>
        <xdr:cNvPr id="205" name="フローチャート: 判断 204"/>
        <xdr:cNvSpPr/>
      </xdr:nvSpPr>
      <xdr:spPr>
        <a:xfrm>
          <a:off x="2108200" y="1350962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54610</xdr:rowOff>
    </xdr:from>
    <xdr:ext cx="762000" cy="247650"/>
    <xdr:sp macro="" textlink="">
      <xdr:nvSpPr>
        <xdr:cNvPr id="206" name="テキスト ボックス 205"/>
        <xdr:cNvSpPr txBox="1"/>
      </xdr:nvSpPr>
      <xdr:spPr>
        <a:xfrm>
          <a:off x="1795780" y="135928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488,416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122555</xdr:rowOff>
    </xdr:from>
    <xdr:to>
      <xdr:col>7</xdr:col>
      <xdr:colOff>31750</xdr:colOff>
      <xdr:row>82</xdr:row>
      <xdr:rowOff>55245</xdr:rowOff>
    </xdr:to>
    <xdr:sp macro="" textlink="">
      <xdr:nvSpPr>
        <xdr:cNvPr id="207" name="フローチャート: 判断 206"/>
        <xdr:cNvSpPr/>
      </xdr:nvSpPr>
      <xdr:spPr>
        <a:xfrm>
          <a:off x="1290320" y="1349565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40005</xdr:rowOff>
    </xdr:from>
    <xdr:ext cx="762000" cy="249555"/>
    <xdr:sp macro="" textlink="">
      <xdr:nvSpPr>
        <xdr:cNvPr id="208" name="テキスト ボックス 207"/>
        <xdr:cNvSpPr txBox="1"/>
      </xdr:nvSpPr>
      <xdr:spPr>
        <a:xfrm>
          <a:off x="977900" y="135782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60730" cy="249555"/>
    <xdr:sp macro="" textlink="">
      <xdr:nvSpPr>
        <xdr:cNvPr id="209" name="テキスト ボックス 208"/>
        <xdr:cNvSpPr txBox="1"/>
      </xdr:nvSpPr>
      <xdr:spPr>
        <a:xfrm>
          <a:off x="434594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60730" cy="249555"/>
    <xdr:sp macro="" textlink="">
      <xdr:nvSpPr>
        <xdr:cNvPr id="210" name="テキスト ボックス 209"/>
        <xdr:cNvSpPr txBox="1"/>
      </xdr:nvSpPr>
      <xdr:spPr>
        <a:xfrm>
          <a:off x="357886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60730" cy="249555"/>
    <xdr:sp macro="" textlink="">
      <xdr:nvSpPr>
        <xdr:cNvPr id="211" name="テキスト ボックス 210"/>
        <xdr:cNvSpPr txBox="1"/>
      </xdr:nvSpPr>
      <xdr:spPr>
        <a:xfrm>
          <a:off x="276098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60730" cy="249555"/>
    <xdr:sp macro="" textlink="">
      <xdr:nvSpPr>
        <xdr:cNvPr id="212" name="テキスト ボックス 211"/>
        <xdr:cNvSpPr txBox="1"/>
      </xdr:nvSpPr>
      <xdr:spPr>
        <a:xfrm>
          <a:off x="194310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60730" cy="249555"/>
    <xdr:sp macro="" textlink="">
      <xdr:nvSpPr>
        <xdr:cNvPr id="213" name="テキスト ボックス 212"/>
        <xdr:cNvSpPr txBox="1"/>
      </xdr:nvSpPr>
      <xdr:spPr>
        <a:xfrm>
          <a:off x="114300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13335</xdr:rowOff>
    </xdr:from>
    <xdr:to>
      <xdr:col>23</xdr:col>
      <xdr:colOff>184150</xdr:colOff>
      <xdr:row>82</xdr:row>
      <xdr:rowOff>111125</xdr:rowOff>
    </xdr:to>
    <xdr:sp macro="" textlink="">
      <xdr:nvSpPr>
        <xdr:cNvPr id="214" name="楕円 213"/>
        <xdr:cNvSpPr/>
      </xdr:nvSpPr>
      <xdr:spPr>
        <a:xfrm>
          <a:off x="4493260" y="13551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29210</xdr:rowOff>
    </xdr:from>
    <xdr:ext cx="762000" cy="248285"/>
    <xdr:sp macro="" textlink="">
      <xdr:nvSpPr>
        <xdr:cNvPr id="215" name="人件費・物件費等の状況該当値テキスト"/>
        <xdr:cNvSpPr txBox="1"/>
      </xdr:nvSpPr>
      <xdr:spPr>
        <a:xfrm>
          <a:off x="4615180" y="134023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552,102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127000</xdr:rowOff>
    </xdr:from>
    <xdr:to>
      <xdr:col>19</xdr:col>
      <xdr:colOff>184150</xdr:colOff>
      <xdr:row>82</xdr:row>
      <xdr:rowOff>60325</xdr:rowOff>
    </xdr:to>
    <xdr:sp macro="" textlink="">
      <xdr:nvSpPr>
        <xdr:cNvPr id="216" name="楕円 215"/>
        <xdr:cNvSpPr/>
      </xdr:nvSpPr>
      <xdr:spPr>
        <a:xfrm>
          <a:off x="3726180" y="135001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69850</xdr:rowOff>
    </xdr:from>
    <xdr:ext cx="736600" cy="249555"/>
    <xdr:sp macro="" textlink="">
      <xdr:nvSpPr>
        <xdr:cNvPr id="217" name="テキスト ボックス 216"/>
        <xdr:cNvSpPr txBox="1"/>
      </xdr:nvSpPr>
      <xdr:spPr>
        <a:xfrm>
          <a:off x="3431540" y="1327785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474,648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121920</xdr:rowOff>
    </xdr:from>
    <xdr:to>
      <xdr:col>15</xdr:col>
      <xdr:colOff>133350</xdr:colOff>
      <xdr:row>82</xdr:row>
      <xdr:rowOff>54610</xdr:rowOff>
    </xdr:to>
    <xdr:sp macro="" textlink="">
      <xdr:nvSpPr>
        <xdr:cNvPr id="218" name="楕円 217"/>
        <xdr:cNvSpPr/>
      </xdr:nvSpPr>
      <xdr:spPr>
        <a:xfrm>
          <a:off x="2908300" y="13495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64135</xdr:rowOff>
    </xdr:from>
    <xdr:ext cx="762000" cy="248285"/>
    <xdr:sp macro="" textlink="">
      <xdr:nvSpPr>
        <xdr:cNvPr id="219" name="テキスト ボックス 218"/>
        <xdr:cNvSpPr txBox="1"/>
      </xdr:nvSpPr>
      <xdr:spPr>
        <a:xfrm>
          <a:off x="2613660" y="132721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466,093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96520</xdr:rowOff>
    </xdr:from>
    <xdr:to>
      <xdr:col>11</xdr:col>
      <xdr:colOff>82550</xdr:colOff>
      <xdr:row>82</xdr:row>
      <xdr:rowOff>29210</xdr:rowOff>
    </xdr:to>
    <xdr:sp macro="" textlink="">
      <xdr:nvSpPr>
        <xdr:cNvPr id="220" name="楕円 219"/>
        <xdr:cNvSpPr/>
      </xdr:nvSpPr>
      <xdr:spPr>
        <a:xfrm>
          <a:off x="2108200" y="1346962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38735</xdr:rowOff>
    </xdr:from>
    <xdr:ext cx="762000" cy="249555"/>
    <xdr:sp macro="" textlink="">
      <xdr:nvSpPr>
        <xdr:cNvPr id="221" name="テキスト ボックス 220"/>
        <xdr:cNvSpPr txBox="1"/>
      </xdr:nvSpPr>
      <xdr:spPr>
        <a:xfrm>
          <a:off x="1795780" y="1324673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428,099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80010</xdr:rowOff>
    </xdr:from>
    <xdr:to>
      <xdr:col>7</xdr:col>
      <xdr:colOff>31750</xdr:colOff>
      <xdr:row>82</xdr:row>
      <xdr:rowOff>12700</xdr:rowOff>
    </xdr:to>
    <xdr:sp macro="" textlink="">
      <xdr:nvSpPr>
        <xdr:cNvPr id="222" name="楕円 221"/>
        <xdr:cNvSpPr/>
      </xdr:nvSpPr>
      <xdr:spPr>
        <a:xfrm>
          <a:off x="1290320" y="1345311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22860</xdr:rowOff>
    </xdr:from>
    <xdr:ext cx="762000" cy="248285"/>
    <xdr:sp macro="" textlink="">
      <xdr:nvSpPr>
        <xdr:cNvPr id="223" name="テキスト ボックス 222"/>
        <xdr:cNvSpPr txBox="1"/>
      </xdr:nvSpPr>
      <xdr:spPr>
        <a:xfrm>
          <a:off x="977900" y="132308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403,824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116205</xdr:rowOff>
    </xdr:from>
    <xdr:to>
      <xdr:col>85</xdr:col>
      <xdr:colOff>95250</xdr:colOff>
      <xdr:row>75</xdr:row>
      <xdr:rowOff>92075</xdr:rowOff>
    </xdr:to>
    <xdr:sp macro="" textlink="">
      <xdr:nvSpPr>
        <xdr:cNvPr id="224" name="正方形/長方形 223"/>
        <xdr:cNvSpPr/>
      </xdr:nvSpPr>
      <xdr:spPr>
        <a:xfrm>
          <a:off x="11742420" y="1216850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134620</xdr:rowOff>
    </xdr:from>
    <xdr:ext cx="1653540" cy="297815"/>
    <xdr:sp macro="" textlink="">
      <xdr:nvSpPr>
        <xdr:cNvPr id="225" name="テキスト ボックス 224"/>
        <xdr:cNvSpPr txBox="1"/>
      </xdr:nvSpPr>
      <xdr:spPr>
        <a:xfrm>
          <a:off x="12495530" y="12517120"/>
          <a:ext cx="1653540" cy="2978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109855</xdr:rowOff>
    </xdr:from>
    <xdr:ext cx="1649730" cy="346075"/>
    <xdr:sp macro="" textlink="">
      <xdr:nvSpPr>
        <xdr:cNvPr id="226" name="テキスト ボックス 225"/>
        <xdr:cNvSpPr txBox="1"/>
      </xdr:nvSpPr>
      <xdr:spPr>
        <a:xfrm>
          <a:off x="14133830" y="12492355"/>
          <a:ext cx="1649730" cy="3460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109855</xdr:rowOff>
    </xdr:to>
    <xdr:sp macro="" textlink="">
      <xdr:nvSpPr>
        <xdr:cNvPr id="227" name="正方形/長方形 226"/>
        <xdr:cNvSpPr/>
      </xdr:nvSpPr>
      <xdr:spPr>
        <a:xfrm>
          <a:off x="16459200" y="12412980"/>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48895</xdr:rowOff>
    </xdr:from>
    <xdr:to>
      <xdr:col>93</xdr:col>
      <xdr:colOff>6350</xdr:colOff>
      <xdr:row>77</xdr:row>
      <xdr:rowOff>128270</xdr:rowOff>
    </xdr:to>
    <xdr:sp macro="" textlink="">
      <xdr:nvSpPr>
        <xdr:cNvPr id="228" name="正方形/長方形 227"/>
        <xdr:cNvSpPr/>
      </xdr:nvSpPr>
      <xdr:spPr>
        <a:xfrm>
          <a:off x="16459200" y="1259649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109855</xdr:rowOff>
    </xdr:to>
    <xdr:sp macro="" textlink="">
      <xdr:nvSpPr>
        <xdr:cNvPr id="229" name="正方形/長方形 228"/>
        <xdr:cNvSpPr/>
      </xdr:nvSpPr>
      <xdr:spPr>
        <a:xfrm>
          <a:off x="1796796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48895</xdr:rowOff>
    </xdr:from>
    <xdr:to>
      <xdr:col>99</xdr:col>
      <xdr:colOff>146050</xdr:colOff>
      <xdr:row>77</xdr:row>
      <xdr:rowOff>128270</xdr:rowOff>
    </xdr:to>
    <xdr:sp macro="" textlink="">
      <xdr:nvSpPr>
        <xdr:cNvPr id="230" name="正方形/長方形 229"/>
        <xdr:cNvSpPr/>
      </xdr:nvSpPr>
      <xdr:spPr>
        <a:xfrm>
          <a:off x="1796796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109855</xdr:rowOff>
    </xdr:to>
    <xdr:sp macro="" textlink="">
      <xdr:nvSpPr>
        <xdr:cNvPr id="231" name="正方形/長方形 230"/>
        <xdr:cNvSpPr/>
      </xdr:nvSpPr>
      <xdr:spPr>
        <a:xfrm>
          <a:off x="19304000" y="12412980"/>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48895</xdr:rowOff>
    </xdr:from>
    <xdr:to>
      <xdr:col>106</xdr:col>
      <xdr:colOff>139700</xdr:colOff>
      <xdr:row>77</xdr:row>
      <xdr:rowOff>128270</xdr:rowOff>
    </xdr:to>
    <xdr:sp macro="" textlink="">
      <xdr:nvSpPr>
        <xdr:cNvPr id="232" name="正方形/長方形 231"/>
        <xdr:cNvSpPr/>
      </xdr:nvSpPr>
      <xdr:spPr>
        <a:xfrm>
          <a:off x="19304000" y="1259649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36830</xdr:rowOff>
    </xdr:to>
    <xdr:sp macro="" textlink="">
      <xdr:nvSpPr>
        <xdr:cNvPr id="233" name="正方形/長方形 232"/>
        <xdr:cNvSpPr/>
      </xdr:nvSpPr>
      <xdr:spPr>
        <a:xfrm>
          <a:off x="11742420" y="1290256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36830</xdr:rowOff>
    </xdr:to>
    <xdr:sp macro="" textlink="">
      <xdr:nvSpPr>
        <xdr:cNvPr id="234" name="正方形/長方形 233"/>
        <xdr:cNvSpPr/>
      </xdr:nvSpPr>
      <xdr:spPr>
        <a:xfrm>
          <a:off x="16568420" y="1290256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104140</xdr:rowOff>
    </xdr:to>
    <xdr:sp macro="" textlink="">
      <xdr:nvSpPr>
        <xdr:cNvPr id="235" name="正方形/長方形 234"/>
        <xdr:cNvSpPr/>
      </xdr:nvSpPr>
      <xdr:spPr>
        <a:xfrm>
          <a:off x="16568420" y="1290256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191770</xdr:colOff>
      <xdr:row>80</xdr:row>
      <xdr:rowOff>0</xdr:rowOff>
    </xdr:from>
    <xdr:to>
      <xdr:col>114</xdr:col>
      <xdr:colOff>114300</xdr:colOff>
      <xdr:row>91</xdr:row>
      <xdr:rowOff>140335</xdr:rowOff>
    </xdr:to>
    <xdr:sp macro="" textlink="" fLocksText="0">
      <xdr:nvSpPr>
        <xdr:cNvPr id="236" name="テキスト ボックス 235"/>
        <xdr:cNvSpPr txBox="1"/>
      </xdr:nvSpPr>
      <xdr:spPr>
        <a:xfrm>
          <a:off x="16683990" y="13208000"/>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ラスパイレス指数は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を下回っており、また類似団体平均とも近似値となっており今後も引き続き給与の適正化に努めていきます。</a:t>
          </a: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7" name="直線コネクタ 236"/>
        <xdr:cNvCxnSpPr/>
      </xdr:nvCxnSpPr>
      <xdr:spPr>
        <a:xfrm>
          <a:off x="11742420" y="1522603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64770</xdr:rowOff>
    </xdr:from>
    <xdr:ext cx="762000" cy="249555"/>
    <xdr:sp macro="" textlink="">
      <xdr:nvSpPr>
        <xdr:cNvPr id="238" name="テキスト ボックス 237"/>
        <xdr:cNvSpPr txBox="1"/>
      </xdr:nvSpPr>
      <xdr:spPr>
        <a:xfrm>
          <a:off x="11051540" y="150888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67310</xdr:rowOff>
    </xdr:from>
    <xdr:to>
      <xdr:col>85</xdr:col>
      <xdr:colOff>95250</xdr:colOff>
      <xdr:row>89</xdr:row>
      <xdr:rowOff>67310</xdr:rowOff>
    </xdr:to>
    <xdr:cxnSp macro="">
      <xdr:nvCxnSpPr>
        <xdr:cNvPr id="239" name="直線コネクタ 238"/>
        <xdr:cNvCxnSpPr/>
      </xdr:nvCxnSpPr>
      <xdr:spPr>
        <a:xfrm>
          <a:off x="11742420" y="147612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95250</xdr:rowOff>
    </xdr:from>
    <xdr:ext cx="762000" cy="248285"/>
    <xdr:sp macro="" textlink="">
      <xdr:nvSpPr>
        <xdr:cNvPr id="240" name="テキスト ボックス 239"/>
        <xdr:cNvSpPr txBox="1"/>
      </xdr:nvSpPr>
      <xdr:spPr>
        <a:xfrm>
          <a:off x="11051540" y="146240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97790</xdr:rowOff>
    </xdr:from>
    <xdr:to>
      <xdr:col>85</xdr:col>
      <xdr:colOff>95250</xdr:colOff>
      <xdr:row>86</xdr:row>
      <xdr:rowOff>97790</xdr:rowOff>
    </xdr:to>
    <xdr:cxnSp macro="">
      <xdr:nvCxnSpPr>
        <xdr:cNvPr id="241" name="直線コネクタ 240"/>
        <xdr:cNvCxnSpPr/>
      </xdr:nvCxnSpPr>
      <xdr:spPr>
        <a:xfrm>
          <a:off x="11742420" y="1429639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126365</xdr:rowOff>
    </xdr:from>
    <xdr:ext cx="762000" cy="248285"/>
    <xdr:sp macro="" textlink="">
      <xdr:nvSpPr>
        <xdr:cNvPr id="242" name="テキスト ボックス 241"/>
        <xdr:cNvSpPr txBox="1"/>
      </xdr:nvSpPr>
      <xdr:spPr>
        <a:xfrm>
          <a:off x="11051540" y="141598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128270</xdr:rowOff>
    </xdr:from>
    <xdr:to>
      <xdr:col>85</xdr:col>
      <xdr:colOff>95250</xdr:colOff>
      <xdr:row>83</xdr:row>
      <xdr:rowOff>128270</xdr:rowOff>
    </xdr:to>
    <xdr:cxnSp macro="">
      <xdr:nvCxnSpPr>
        <xdr:cNvPr id="243" name="直線コネクタ 242"/>
        <xdr:cNvCxnSpPr/>
      </xdr:nvCxnSpPr>
      <xdr:spPr>
        <a:xfrm>
          <a:off x="11742420" y="138315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156845</xdr:rowOff>
    </xdr:from>
    <xdr:ext cx="762000" cy="248285"/>
    <xdr:sp macro="" textlink="">
      <xdr:nvSpPr>
        <xdr:cNvPr id="244" name="テキスト ボックス 243"/>
        <xdr:cNvSpPr txBox="1"/>
      </xdr:nvSpPr>
      <xdr:spPr>
        <a:xfrm>
          <a:off x="11051540" y="136950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159385</xdr:rowOff>
    </xdr:from>
    <xdr:to>
      <xdr:col>85</xdr:col>
      <xdr:colOff>95250</xdr:colOff>
      <xdr:row>80</xdr:row>
      <xdr:rowOff>159385</xdr:rowOff>
    </xdr:to>
    <xdr:cxnSp macro="">
      <xdr:nvCxnSpPr>
        <xdr:cNvPr id="245" name="直線コネクタ 244"/>
        <xdr:cNvCxnSpPr/>
      </xdr:nvCxnSpPr>
      <xdr:spPr>
        <a:xfrm>
          <a:off x="11742420" y="133673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22225</xdr:rowOff>
    </xdr:from>
    <xdr:ext cx="762000" cy="248285"/>
    <xdr:sp macro="" textlink="">
      <xdr:nvSpPr>
        <xdr:cNvPr id="246" name="テキスト ボックス 245"/>
        <xdr:cNvSpPr txBox="1"/>
      </xdr:nvSpPr>
      <xdr:spPr>
        <a:xfrm>
          <a:off x="11051540" y="132302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47" name="直線コネクタ 246"/>
        <xdr:cNvCxnSpPr/>
      </xdr:nvCxnSpPr>
      <xdr:spPr>
        <a:xfrm>
          <a:off x="11742420" y="129025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52705</xdr:rowOff>
    </xdr:from>
    <xdr:ext cx="762000" cy="248285"/>
    <xdr:sp macro="" textlink="">
      <xdr:nvSpPr>
        <xdr:cNvPr id="248" name="テキスト ボックス 247"/>
        <xdr:cNvSpPr txBox="1"/>
      </xdr:nvSpPr>
      <xdr:spPr>
        <a:xfrm>
          <a:off x="11051540" y="127654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36830</xdr:rowOff>
    </xdr:to>
    <xdr:sp macro="" textlink="">
      <xdr:nvSpPr>
        <xdr:cNvPr id="249" name="給与水準   （国との比較）グラフ枠"/>
        <xdr:cNvSpPr/>
      </xdr:nvSpPr>
      <xdr:spPr>
        <a:xfrm>
          <a:off x="11742420" y="1290256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149225</xdr:rowOff>
    </xdr:from>
    <xdr:to>
      <xdr:col>81</xdr:col>
      <xdr:colOff>44450</xdr:colOff>
      <xdr:row>89</xdr:row>
      <xdr:rowOff>76200</xdr:rowOff>
    </xdr:to>
    <xdr:cxnSp macro="">
      <xdr:nvCxnSpPr>
        <xdr:cNvPr id="250" name="直線コネクタ 249"/>
        <xdr:cNvCxnSpPr/>
      </xdr:nvCxnSpPr>
      <xdr:spPr>
        <a:xfrm flipV="1">
          <a:off x="15577820" y="13687425"/>
          <a:ext cx="0" cy="1082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50165</xdr:rowOff>
    </xdr:from>
    <xdr:ext cx="760730" cy="248285"/>
    <xdr:sp macro="" textlink="">
      <xdr:nvSpPr>
        <xdr:cNvPr id="251" name="給与水準   （国との比較）最小値テキスト"/>
        <xdr:cNvSpPr txBox="1"/>
      </xdr:nvSpPr>
      <xdr:spPr>
        <a:xfrm>
          <a:off x="15666720" y="14744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100.2</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76200</xdr:rowOff>
    </xdr:from>
    <xdr:to>
      <xdr:col>81</xdr:col>
      <xdr:colOff>133350</xdr:colOff>
      <xdr:row>89</xdr:row>
      <xdr:rowOff>76200</xdr:rowOff>
    </xdr:to>
    <xdr:cxnSp macro="">
      <xdr:nvCxnSpPr>
        <xdr:cNvPr id="252" name="直線コネクタ 251"/>
        <xdr:cNvCxnSpPr/>
      </xdr:nvCxnSpPr>
      <xdr:spPr>
        <a:xfrm>
          <a:off x="15506700" y="1477010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67310</xdr:rowOff>
    </xdr:from>
    <xdr:ext cx="760730" cy="249555"/>
    <xdr:sp macro="" textlink="">
      <xdr:nvSpPr>
        <xdr:cNvPr id="253" name="給与水準   （国との比較）最大値テキスト"/>
        <xdr:cNvSpPr txBox="1"/>
      </xdr:nvSpPr>
      <xdr:spPr>
        <a:xfrm>
          <a:off x="15666720" y="1344041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76.9</a:t>
          </a:r>
          <a:endParaRPr kumimoji="1" lang="ja-JP" altLang="en-US" sz="1000" b="1">
            <a:latin typeface="ＭＳ Ｐゴシック"/>
            <a:ea typeface="ＭＳ Ｐゴシック"/>
          </a:endParaRPr>
        </a:p>
      </xdr:txBody>
    </xdr:sp>
    <xdr:clientData/>
  </xdr:oneCellAnchor>
  <xdr:twoCellAnchor>
    <xdr:from>
      <xdr:col>80</xdr:col>
      <xdr:colOff>165100</xdr:colOff>
      <xdr:row>82</xdr:row>
      <xdr:rowOff>149225</xdr:rowOff>
    </xdr:from>
    <xdr:to>
      <xdr:col>81</xdr:col>
      <xdr:colOff>133350</xdr:colOff>
      <xdr:row>82</xdr:row>
      <xdr:rowOff>149225</xdr:rowOff>
    </xdr:to>
    <xdr:cxnSp macro="">
      <xdr:nvCxnSpPr>
        <xdr:cNvPr id="254" name="直線コネクタ 253"/>
        <xdr:cNvCxnSpPr/>
      </xdr:nvCxnSpPr>
      <xdr:spPr>
        <a:xfrm>
          <a:off x="15506700" y="1368742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27940</xdr:rowOff>
    </xdr:from>
    <xdr:to>
      <xdr:col>81</xdr:col>
      <xdr:colOff>44450</xdr:colOff>
      <xdr:row>88</xdr:row>
      <xdr:rowOff>46355</xdr:rowOff>
    </xdr:to>
    <xdr:cxnSp macro="">
      <xdr:nvCxnSpPr>
        <xdr:cNvPr id="255" name="直線コネクタ 254"/>
        <xdr:cNvCxnSpPr/>
      </xdr:nvCxnSpPr>
      <xdr:spPr>
        <a:xfrm flipV="1">
          <a:off x="14810740" y="14556740"/>
          <a:ext cx="7670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160020</xdr:rowOff>
    </xdr:from>
    <xdr:ext cx="760730" cy="248285"/>
    <xdr:sp macro="" textlink="">
      <xdr:nvSpPr>
        <xdr:cNvPr id="256" name="給与水準   （国との比較）平均値テキスト"/>
        <xdr:cNvSpPr txBox="1"/>
      </xdr:nvSpPr>
      <xdr:spPr>
        <a:xfrm>
          <a:off x="15666720" y="14358620"/>
          <a:ext cx="7607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87</xdr:row>
      <xdr:rowOff>144145</xdr:rowOff>
    </xdr:from>
    <xdr:to>
      <xdr:col>81</xdr:col>
      <xdr:colOff>95250</xdr:colOff>
      <xdr:row>88</xdr:row>
      <xdr:rowOff>76835</xdr:rowOff>
    </xdr:to>
    <xdr:sp macro="" textlink="">
      <xdr:nvSpPr>
        <xdr:cNvPr id="257" name="フローチャート: 判断 256"/>
        <xdr:cNvSpPr/>
      </xdr:nvSpPr>
      <xdr:spPr>
        <a:xfrm>
          <a:off x="15533370" y="1450784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87</xdr:row>
      <xdr:rowOff>160020</xdr:rowOff>
    </xdr:from>
    <xdr:to>
      <xdr:col>77</xdr:col>
      <xdr:colOff>44450</xdr:colOff>
      <xdr:row>88</xdr:row>
      <xdr:rowOff>46355</xdr:rowOff>
    </xdr:to>
    <xdr:cxnSp macro="">
      <xdr:nvCxnSpPr>
        <xdr:cNvPr id="258" name="直線コネクタ 257"/>
        <xdr:cNvCxnSpPr/>
      </xdr:nvCxnSpPr>
      <xdr:spPr>
        <a:xfrm>
          <a:off x="13999210" y="14523720"/>
          <a:ext cx="81153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87</xdr:row>
      <xdr:rowOff>134620</xdr:rowOff>
    </xdr:from>
    <xdr:to>
      <xdr:col>77</xdr:col>
      <xdr:colOff>95250</xdr:colOff>
      <xdr:row>88</xdr:row>
      <xdr:rowOff>67310</xdr:rowOff>
    </xdr:to>
    <xdr:sp macro="" textlink="">
      <xdr:nvSpPr>
        <xdr:cNvPr id="259" name="フローチャート: 判断 258"/>
        <xdr:cNvSpPr/>
      </xdr:nvSpPr>
      <xdr:spPr>
        <a:xfrm>
          <a:off x="14766290" y="1449832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76835</xdr:rowOff>
    </xdr:from>
    <xdr:ext cx="735330" cy="249555"/>
    <xdr:sp macro="" textlink="">
      <xdr:nvSpPr>
        <xdr:cNvPr id="260" name="テキスト ボックス 259"/>
        <xdr:cNvSpPr txBox="1"/>
      </xdr:nvSpPr>
      <xdr:spPr>
        <a:xfrm>
          <a:off x="14465300" y="14275435"/>
          <a:ext cx="735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86360</xdr:rowOff>
    </xdr:from>
    <xdr:to>
      <xdr:col>72</xdr:col>
      <xdr:colOff>191770</xdr:colOff>
      <xdr:row>87</xdr:row>
      <xdr:rowOff>160020</xdr:rowOff>
    </xdr:to>
    <xdr:cxnSp macro="">
      <xdr:nvCxnSpPr>
        <xdr:cNvPr id="261" name="直線コネクタ 260"/>
        <xdr:cNvCxnSpPr/>
      </xdr:nvCxnSpPr>
      <xdr:spPr>
        <a:xfrm>
          <a:off x="13192760" y="14450060"/>
          <a:ext cx="80645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139065</xdr:rowOff>
    </xdr:from>
    <xdr:to>
      <xdr:col>73</xdr:col>
      <xdr:colOff>44450</xdr:colOff>
      <xdr:row>88</xdr:row>
      <xdr:rowOff>71755</xdr:rowOff>
    </xdr:to>
    <xdr:sp macro="" textlink="">
      <xdr:nvSpPr>
        <xdr:cNvPr id="262" name="フローチャート: 判断 261"/>
        <xdr:cNvSpPr/>
      </xdr:nvSpPr>
      <xdr:spPr>
        <a:xfrm>
          <a:off x="13959840" y="145027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57785</xdr:rowOff>
    </xdr:from>
    <xdr:ext cx="760730" cy="248285"/>
    <xdr:sp macro="" textlink="">
      <xdr:nvSpPr>
        <xdr:cNvPr id="263" name="テキスト ボックス 262"/>
        <xdr:cNvSpPr txBox="1"/>
      </xdr:nvSpPr>
      <xdr:spPr>
        <a:xfrm>
          <a:off x="13647420" y="1458658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86360</xdr:rowOff>
    </xdr:from>
    <xdr:to>
      <xdr:col>68</xdr:col>
      <xdr:colOff>152400</xdr:colOff>
      <xdr:row>88</xdr:row>
      <xdr:rowOff>55880</xdr:rowOff>
    </xdr:to>
    <xdr:cxnSp macro="">
      <xdr:nvCxnSpPr>
        <xdr:cNvPr id="264" name="直線コネクタ 263"/>
        <xdr:cNvCxnSpPr/>
      </xdr:nvCxnSpPr>
      <xdr:spPr>
        <a:xfrm flipV="1">
          <a:off x="12374880" y="14450060"/>
          <a:ext cx="81788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149225</xdr:rowOff>
    </xdr:from>
    <xdr:to>
      <xdr:col>68</xdr:col>
      <xdr:colOff>191770</xdr:colOff>
      <xdr:row>88</xdr:row>
      <xdr:rowOff>81280</xdr:rowOff>
    </xdr:to>
    <xdr:sp macro="" textlink="">
      <xdr:nvSpPr>
        <xdr:cNvPr id="265" name="フローチャート: 判断 264"/>
        <xdr:cNvSpPr/>
      </xdr:nvSpPr>
      <xdr:spPr>
        <a:xfrm>
          <a:off x="13141960" y="14512925"/>
          <a:ext cx="9017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66675</xdr:rowOff>
    </xdr:from>
    <xdr:ext cx="760730" cy="249555"/>
    <xdr:sp macro="" textlink="">
      <xdr:nvSpPr>
        <xdr:cNvPr id="266" name="テキスト ボックス 265"/>
        <xdr:cNvSpPr txBox="1"/>
      </xdr:nvSpPr>
      <xdr:spPr>
        <a:xfrm>
          <a:off x="12847320" y="1459547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144145</xdr:rowOff>
    </xdr:from>
    <xdr:to>
      <xdr:col>64</xdr:col>
      <xdr:colOff>152400</xdr:colOff>
      <xdr:row>88</xdr:row>
      <xdr:rowOff>76835</xdr:rowOff>
    </xdr:to>
    <xdr:sp macro="" textlink="">
      <xdr:nvSpPr>
        <xdr:cNvPr id="267" name="フローチャート: 判断 266"/>
        <xdr:cNvSpPr/>
      </xdr:nvSpPr>
      <xdr:spPr>
        <a:xfrm>
          <a:off x="12324080" y="14507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86995</xdr:rowOff>
    </xdr:from>
    <xdr:ext cx="760730" cy="248285"/>
    <xdr:sp macro="" textlink="">
      <xdr:nvSpPr>
        <xdr:cNvPr id="268" name="テキスト ボックス 267"/>
        <xdr:cNvSpPr txBox="1"/>
      </xdr:nvSpPr>
      <xdr:spPr>
        <a:xfrm>
          <a:off x="12029440" y="1428559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60730" cy="249555"/>
    <xdr:sp macro="" textlink="">
      <xdr:nvSpPr>
        <xdr:cNvPr id="269" name="テキスト ボックス 268"/>
        <xdr:cNvSpPr txBox="1"/>
      </xdr:nvSpPr>
      <xdr:spPr>
        <a:xfrm>
          <a:off x="1537970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60730" cy="249555"/>
    <xdr:sp macro="" textlink="">
      <xdr:nvSpPr>
        <xdr:cNvPr id="270" name="テキスト ボックス 269"/>
        <xdr:cNvSpPr txBox="1"/>
      </xdr:nvSpPr>
      <xdr:spPr>
        <a:xfrm>
          <a:off x="1461262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92</xdr:row>
      <xdr:rowOff>34290</xdr:rowOff>
    </xdr:from>
    <xdr:ext cx="762000" cy="249555"/>
    <xdr:sp macro="" textlink="">
      <xdr:nvSpPr>
        <xdr:cNvPr id="271" name="テキスト ボックス 270"/>
        <xdr:cNvSpPr txBox="1"/>
      </xdr:nvSpPr>
      <xdr:spPr>
        <a:xfrm>
          <a:off x="13807440" y="152234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60730" cy="249555"/>
    <xdr:sp macro="" textlink="">
      <xdr:nvSpPr>
        <xdr:cNvPr id="272" name="テキスト ボックス 271"/>
        <xdr:cNvSpPr txBox="1"/>
      </xdr:nvSpPr>
      <xdr:spPr>
        <a:xfrm>
          <a:off x="1299464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60730" cy="249555"/>
    <xdr:sp macro="" textlink="">
      <xdr:nvSpPr>
        <xdr:cNvPr id="273" name="テキスト ボックス 272"/>
        <xdr:cNvSpPr txBox="1"/>
      </xdr:nvSpPr>
      <xdr:spPr>
        <a:xfrm>
          <a:off x="12176760" y="1522349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87</xdr:row>
      <xdr:rowOff>144145</xdr:rowOff>
    </xdr:from>
    <xdr:to>
      <xdr:col>81</xdr:col>
      <xdr:colOff>95250</xdr:colOff>
      <xdr:row>88</xdr:row>
      <xdr:rowOff>76835</xdr:rowOff>
    </xdr:to>
    <xdr:sp macro="" textlink="">
      <xdr:nvSpPr>
        <xdr:cNvPr id="274" name="楕円 273"/>
        <xdr:cNvSpPr/>
      </xdr:nvSpPr>
      <xdr:spPr>
        <a:xfrm>
          <a:off x="15533370" y="1450784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117475</xdr:rowOff>
    </xdr:from>
    <xdr:ext cx="760730" cy="248285"/>
    <xdr:sp macro="" textlink="">
      <xdr:nvSpPr>
        <xdr:cNvPr id="275" name="給与水準   （国との比較）該当値テキスト"/>
        <xdr:cNvSpPr txBox="1"/>
      </xdr:nvSpPr>
      <xdr:spPr>
        <a:xfrm>
          <a:off x="15666720" y="1448117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87</xdr:row>
      <xdr:rowOff>162560</xdr:rowOff>
    </xdr:from>
    <xdr:to>
      <xdr:col>77</xdr:col>
      <xdr:colOff>95250</xdr:colOff>
      <xdr:row>88</xdr:row>
      <xdr:rowOff>95250</xdr:rowOff>
    </xdr:to>
    <xdr:sp macro="" textlink="">
      <xdr:nvSpPr>
        <xdr:cNvPr id="276" name="楕円 275"/>
        <xdr:cNvSpPr/>
      </xdr:nvSpPr>
      <xdr:spPr>
        <a:xfrm>
          <a:off x="14766290" y="1452626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80645</xdr:rowOff>
    </xdr:from>
    <xdr:ext cx="735330" cy="249555"/>
    <xdr:sp macro="" textlink="">
      <xdr:nvSpPr>
        <xdr:cNvPr id="277" name="テキスト ボックス 276"/>
        <xdr:cNvSpPr txBox="1"/>
      </xdr:nvSpPr>
      <xdr:spPr>
        <a:xfrm>
          <a:off x="14465300" y="14609445"/>
          <a:ext cx="735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111125</xdr:rowOff>
    </xdr:from>
    <xdr:to>
      <xdr:col>73</xdr:col>
      <xdr:colOff>44450</xdr:colOff>
      <xdr:row>88</xdr:row>
      <xdr:rowOff>43815</xdr:rowOff>
    </xdr:to>
    <xdr:sp macro="" textlink="">
      <xdr:nvSpPr>
        <xdr:cNvPr id="278" name="楕円 277"/>
        <xdr:cNvSpPr/>
      </xdr:nvSpPr>
      <xdr:spPr>
        <a:xfrm>
          <a:off x="13959840" y="1447482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53975</xdr:rowOff>
    </xdr:from>
    <xdr:ext cx="760730" cy="248285"/>
    <xdr:sp macro="" textlink="">
      <xdr:nvSpPr>
        <xdr:cNvPr id="279" name="テキスト ボックス 278"/>
        <xdr:cNvSpPr txBox="1"/>
      </xdr:nvSpPr>
      <xdr:spPr>
        <a:xfrm>
          <a:off x="13647420" y="1425257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87</xdr:row>
      <xdr:rowOff>37465</xdr:rowOff>
    </xdr:from>
    <xdr:to>
      <xdr:col>68</xdr:col>
      <xdr:colOff>191770</xdr:colOff>
      <xdr:row>87</xdr:row>
      <xdr:rowOff>135255</xdr:rowOff>
    </xdr:to>
    <xdr:sp macro="" textlink="">
      <xdr:nvSpPr>
        <xdr:cNvPr id="280" name="楕円 279"/>
        <xdr:cNvSpPr/>
      </xdr:nvSpPr>
      <xdr:spPr>
        <a:xfrm>
          <a:off x="13141960" y="1440116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144780</xdr:rowOff>
    </xdr:from>
    <xdr:ext cx="760730" cy="249555"/>
    <xdr:sp macro="" textlink="">
      <xdr:nvSpPr>
        <xdr:cNvPr id="281" name="テキスト ボックス 280"/>
        <xdr:cNvSpPr txBox="1"/>
      </xdr:nvSpPr>
      <xdr:spPr>
        <a:xfrm>
          <a:off x="12847320" y="1417828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88</xdr:row>
      <xdr:rowOff>6350</xdr:rowOff>
    </xdr:from>
    <xdr:to>
      <xdr:col>64</xdr:col>
      <xdr:colOff>152400</xdr:colOff>
      <xdr:row>88</xdr:row>
      <xdr:rowOff>104775</xdr:rowOff>
    </xdr:to>
    <xdr:sp macro="" textlink="">
      <xdr:nvSpPr>
        <xdr:cNvPr id="282" name="楕円 281"/>
        <xdr:cNvSpPr/>
      </xdr:nvSpPr>
      <xdr:spPr>
        <a:xfrm>
          <a:off x="12324080" y="145351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90170</xdr:rowOff>
    </xdr:from>
    <xdr:ext cx="760730" cy="248285"/>
    <xdr:sp macro="" textlink="">
      <xdr:nvSpPr>
        <xdr:cNvPr id="283" name="テキスト ボックス 282"/>
        <xdr:cNvSpPr txBox="1"/>
      </xdr:nvSpPr>
      <xdr:spPr>
        <a:xfrm>
          <a:off x="12029440" y="1461897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79375</xdr:rowOff>
    </xdr:from>
    <xdr:to>
      <xdr:col>85</xdr:col>
      <xdr:colOff>95250</xdr:colOff>
      <xdr:row>53</xdr:row>
      <xdr:rowOff>55245</xdr:rowOff>
    </xdr:to>
    <xdr:sp macro="" textlink="">
      <xdr:nvSpPr>
        <xdr:cNvPr id="284" name="正方形/長方形 283"/>
        <xdr:cNvSpPr/>
      </xdr:nvSpPr>
      <xdr:spPr>
        <a:xfrm>
          <a:off x="11742420" y="849947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97790</xdr:rowOff>
    </xdr:from>
    <xdr:ext cx="2261870" cy="296545"/>
    <xdr:sp macro="" textlink="">
      <xdr:nvSpPr>
        <xdr:cNvPr id="285" name="テキスト ボックス 284"/>
        <xdr:cNvSpPr txBox="1"/>
      </xdr:nvSpPr>
      <xdr:spPr>
        <a:xfrm>
          <a:off x="12226290" y="8848090"/>
          <a:ext cx="226187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49730" cy="345440"/>
    <xdr:sp macro="" textlink="">
      <xdr:nvSpPr>
        <xdr:cNvPr id="286" name="テキスト ボックス 285"/>
        <xdr:cNvSpPr txBox="1"/>
      </xdr:nvSpPr>
      <xdr:spPr>
        <a:xfrm>
          <a:off x="14403070" y="8823325"/>
          <a:ext cx="16497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[23.80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159385</xdr:rowOff>
    </xdr:from>
    <xdr:to>
      <xdr:col>93</xdr:col>
      <xdr:colOff>6350</xdr:colOff>
      <xdr:row>54</xdr:row>
      <xdr:rowOff>73025</xdr:rowOff>
    </xdr:to>
    <xdr:sp macro="" textlink="">
      <xdr:nvSpPr>
        <xdr:cNvPr id="287" name="正方形/長方形 286"/>
        <xdr:cNvSpPr/>
      </xdr:nvSpPr>
      <xdr:spPr>
        <a:xfrm>
          <a:off x="16459200" y="8744585"/>
          <a:ext cx="138176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92075</xdr:rowOff>
    </xdr:to>
    <xdr:sp macro="" textlink="">
      <xdr:nvSpPr>
        <xdr:cNvPr id="288" name="正方形/長方形 287"/>
        <xdr:cNvSpPr/>
      </xdr:nvSpPr>
      <xdr:spPr>
        <a:xfrm>
          <a:off x="16459200" y="892746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159385</xdr:rowOff>
    </xdr:from>
    <xdr:to>
      <xdr:col>99</xdr:col>
      <xdr:colOff>146050</xdr:colOff>
      <xdr:row>54</xdr:row>
      <xdr:rowOff>73025</xdr:rowOff>
    </xdr:to>
    <xdr:sp macro="" textlink="">
      <xdr:nvSpPr>
        <xdr:cNvPr id="289" name="正方形/長方形 288"/>
        <xdr:cNvSpPr/>
      </xdr:nvSpPr>
      <xdr:spPr>
        <a:xfrm>
          <a:off x="1796796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92075</xdr:rowOff>
    </xdr:to>
    <xdr:sp macro="" textlink="">
      <xdr:nvSpPr>
        <xdr:cNvPr id="290" name="正方形/長方形 289"/>
        <xdr:cNvSpPr/>
      </xdr:nvSpPr>
      <xdr:spPr>
        <a:xfrm>
          <a:off x="1796796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159385</xdr:rowOff>
    </xdr:from>
    <xdr:to>
      <xdr:col>106</xdr:col>
      <xdr:colOff>139700</xdr:colOff>
      <xdr:row>54</xdr:row>
      <xdr:rowOff>73025</xdr:rowOff>
    </xdr:to>
    <xdr:sp macro="" textlink="">
      <xdr:nvSpPr>
        <xdr:cNvPr id="291" name="正方形/長方形 290"/>
        <xdr:cNvSpPr/>
      </xdr:nvSpPr>
      <xdr:spPr>
        <a:xfrm>
          <a:off x="19304000" y="8744585"/>
          <a:ext cx="116332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12065</xdr:rowOff>
    </xdr:from>
    <xdr:to>
      <xdr:col>106</xdr:col>
      <xdr:colOff>139700</xdr:colOff>
      <xdr:row>55</xdr:row>
      <xdr:rowOff>92075</xdr:rowOff>
    </xdr:to>
    <xdr:sp macro="" textlink="">
      <xdr:nvSpPr>
        <xdr:cNvPr id="292" name="正方形/長方形 291"/>
        <xdr:cNvSpPr/>
      </xdr:nvSpPr>
      <xdr:spPr>
        <a:xfrm>
          <a:off x="19304000" y="892746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153035</xdr:rowOff>
    </xdr:from>
    <xdr:to>
      <xdr:col>85</xdr:col>
      <xdr:colOff>95250</xdr:colOff>
      <xdr:row>70</xdr:row>
      <xdr:rowOff>0</xdr:rowOff>
    </xdr:to>
    <xdr:sp macro="" textlink="">
      <xdr:nvSpPr>
        <xdr:cNvPr id="293" name="正方形/長方形 292"/>
        <xdr:cNvSpPr/>
      </xdr:nvSpPr>
      <xdr:spPr>
        <a:xfrm>
          <a:off x="11742420" y="923353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115</xdr:col>
      <xdr:colOff>31750</xdr:colOff>
      <xdr:row>70</xdr:row>
      <xdr:rowOff>0</xdr:rowOff>
    </xdr:to>
    <xdr:sp macro="" textlink="">
      <xdr:nvSpPr>
        <xdr:cNvPr id="294" name="正方形/長方形 293"/>
        <xdr:cNvSpPr/>
      </xdr:nvSpPr>
      <xdr:spPr>
        <a:xfrm>
          <a:off x="16568420" y="923353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153035</xdr:rowOff>
    </xdr:from>
    <xdr:to>
      <xdr:col>104</xdr:col>
      <xdr:colOff>114300</xdr:colOff>
      <xdr:row>57</xdr:row>
      <xdr:rowOff>67310</xdr:rowOff>
    </xdr:to>
    <xdr:sp macro="" textlink="">
      <xdr:nvSpPr>
        <xdr:cNvPr id="295" name="正方形/長方形 294"/>
        <xdr:cNvSpPr/>
      </xdr:nvSpPr>
      <xdr:spPr>
        <a:xfrm>
          <a:off x="16568420" y="923353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191770</xdr:colOff>
      <xdr:row>57</xdr:row>
      <xdr:rowOff>128270</xdr:rowOff>
    </xdr:from>
    <xdr:to>
      <xdr:col>114</xdr:col>
      <xdr:colOff>114300</xdr:colOff>
      <xdr:row>69</xdr:row>
      <xdr:rowOff>104140</xdr:rowOff>
    </xdr:to>
    <xdr:sp macro="" textlink="" fLocksText="0">
      <xdr:nvSpPr>
        <xdr:cNvPr id="296" name="テキスト ボックス 295"/>
        <xdr:cNvSpPr txBox="1"/>
      </xdr:nvSpPr>
      <xdr:spPr>
        <a:xfrm>
          <a:off x="16683990" y="9538970"/>
          <a:ext cx="5292090" cy="19570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類似団体平均と大きく変わらず推移していますが、職員数が横ばいで推移していることに対し人口が減少している状況です。今後、国や県、近隣市町村の動向を見ながら適正な定員管理を行っていきます。</a:t>
          </a:r>
        </a:p>
      </xdr:txBody>
    </xdr:sp>
    <xdr:clientData/>
  </xdr:twoCellAnchor>
  <xdr:oneCellAnchor>
    <xdr:from>
      <xdr:col>61</xdr:col>
      <xdr:colOff>6350</xdr:colOff>
      <xdr:row>54</xdr:row>
      <xdr:rowOff>134620</xdr:rowOff>
    </xdr:from>
    <xdr:ext cx="349885" cy="217170"/>
    <xdr:sp macro="" textlink="">
      <xdr:nvSpPr>
        <xdr:cNvPr id="297" name="テキスト ボックス 296"/>
        <xdr:cNvSpPr txBox="1"/>
      </xdr:nvSpPr>
      <xdr:spPr>
        <a:xfrm>
          <a:off x="11704320" y="905002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1742420" y="115570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27940</xdr:rowOff>
    </xdr:from>
    <xdr:ext cx="762000" cy="248285"/>
    <xdr:sp macro="" textlink="">
      <xdr:nvSpPr>
        <xdr:cNvPr id="299" name="テキスト ボックス 298"/>
        <xdr:cNvSpPr txBox="1"/>
      </xdr:nvSpPr>
      <xdr:spPr>
        <a:xfrm>
          <a:off x="11051540" y="114198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107950</xdr:rowOff>
    </xdr:from>
    <xdr:to>
      <xdr:col>85</xdr:col>
      <xdr:colOff>95250</xdr:colOff>
      <xdr:row>67</xdr:row>
      <xdr:rowOff>107950</xdr:rowOff>
    </xdr:to>
    <xdr:cxnSp macro="">
      <xdr:nvCxnSpPr>
        <xdr:cNvPr id="300" name="直線コネクタ 299"/>
        <xdr:cNvCxnSpPr/>
      </xdr:nvCxnSpPr>
      <xdr:spPr>
        <a:xfrm>
          <a:off x="11742420" y="111696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136525</xdr:rowOff>
    </xdr:from>
    <xdr:ext cx="762000" cy="249555"/>
    <xdr:sp macro="" textlink="">
      <xdr:nvSpPr>
        <xdr:cNvPr id="301" name="テキスト ボックス 300"/>
        <xdr:cNvSpPr txBox="1"/>
      </xdr:nvSpPr>
      <xdr:spPr>
        <a:xfrm>
          <a:off x="11051540" y="1103312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50800</xdr:rowOff>
    </xdr:from>
    <xdr:to>
      <xdr:col>85</xdr:col>
      <xdr:colOff>95250</xdr:colOff>
      <xdr:row>65</xdr:row>
      <xdr:rowOff>50800</xdr:rowOff>
    </xdr:to>
    <xdr:cxnSp macro="">
      <xdr:nvCxnSpPr>
        <xdr:cNvPr id="302" name="直線コネクタ 301"/>
        <xdr:cNvCxnSpPr/>
      </xdr:nvCxnSpPr>
      <xdr:spPr>
        <a:xfrm>
          <a:off x="11742420" y="107823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78740</xdr:rowOff>
    </xdr:from>
    <xdr:ext cx="762000" cy="249555"/>
    <xdr:sp macro="" textlink="">
      <xdr:nvSpPr>
        <xdr:cNvPr id="303" name="テキスト ボックス 302"/>
        <xdr:cNvSpPr txBox="1"/>
      </xdr:nvSpPr>
      <xdr:spPr>
        <a:xfrm>
          <a:off x="11051540" y="1064514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159385</xdr:rowOff>
    </xdr:from>
    <xdr:to>
      <xdr:col>85</xdr:col>
      <xdr:colOff>95250</xdr:colOff>
      <xdr:row>62</xdr:row>
      <xdr:rowOff>159385</xdr:rowOff>
    </xdr:to>
    <xdr:cxnSp macro="">
      <xdr:nvCxnSpPr>
        <xdr:cNvPr id="304" name="直線コネクタ 303"/>
        <xdr:cNvCxnSpPr/>
      </xdr:nvCxnSpPr>
      <xdr:spPr>
        <a:xfrm>
          <a:off x="11742420" y="103955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22225</xdr:rowOff>
    </xdr:from>
    <xdr:ext cx="762000" cy="248285"/>
    <xdr:sp macro="" textlink="">
      <xdr:nvSpPr>
        <xdr:cNvPr id="305" name="テキスト ボックス 304"/>
        <xdr:cNvSpPr txBox="1"/>
      </xdr:nvSpPr>
      <xdr:spPr>
        <a:xfrm>
          <a:off x="11051540" y="102584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102235</xdr:rowOff>
    </xdr:from>
    <xdr:to>
      <xdr:col>85</xdr:col>
      <xdr:colOff>95250</xdr:colOff>
      <xdr:row>60</xdr:row>
      <xdr:rowOff>102235</xdr:rowOff>
    </xdr:to>
    <xdr:cxnSp macro="">
      <xdr:nvCxnSpPr>
        <xdr:cNvPr id="306" name="直線コネクタ 305"/>
        <xdr:cNvCxnSpPr/>
      </xdr:nvCxnSpPr>
      <xdr:spPr>
        <a:xfrm>
          <a:off x="11742420" y="100082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130175</xdr:rowOff>
    </xdr:from>
    <xdr:ext cx="762000" cy="248285"/>
    <xdr:sp macro="" textlink="">
      <xdr:nvSpPr>
        <xdr:cNvPr id="307" name="テキスト ボックス 306"/>
        <xdr:cNvSpPr txBox="1"/>
      </xdr:nvSpPr>
      <xdr:spPr>
        <a:xfrm>
          <a:off x="11051540" y="98710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44450</xdr:rowOff>
    </xdr:from>
    <xdr:to>
      <xdr:col>85</xdr:col>
      <xdr:colOff>95250</xdr:colOff>
      <xdr:row>58</xdr:row>
      <xdr:rowOff>44450</xdr:rowOff>
    </xdr:to>
    <xdr:cxnSp macro="">
      <xdr:nvCxnSpPr>
        <xdr:cNvPr id="308" name="直線コネクタ 307"/>
        <xdr:cNvCxnSpPr/>
      </xdr:nvCxnSpPr>
      <xdr:spPr>
        <a:xfrm>
          <a:off x="11742420" y="96202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72390</xdr:rowOff>
    </xdr:from>
    <xdr:ext cx="762000" cy="249555"/>
    <xdr:sp macro="" textlink="">
      <xdr:nvSpPr>
        <xdr:cNvPr id="309" name="テキスト ボックス 308"/>
        <xdr:cNvSpPr txBox="1"/>
      </xdr:nvSpPr>
      <xdr:spPr>
        <a:xfrm>
          <a:off x="11051540" y="948309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153035</xdr:rowOff>
    </xdr:from>
    <xdr:to>
      <xdr:col>85</xdr:col>
      <xdr:colOff>95250</xdr:colOff>
      <xdr:row>55</xdr:row>
      <xdr:rowOff>153035</xdr:rowOff>
    </xdr:to>
    <xdr:cxnSp macro="">
      <xdr:nvCxnSpPr>
        <xdr:cNvPr id="310" name="直線コネクタ 309"/>
        <xdr:cNvCxnSpPr/>
      </xdr:nvCxnSpPr>
      <xdr:spPr>
        <a:xfrm>
          <a:off x="11742420" y="923353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153035</xdr:rowOff>
    </xdr:from>
    <xdr:to>
      <xdr:col>85</xdr:col>
      <xdr:colOff>95250</xdr:colOff>
      <xdr:row>70</xdr:row>
      <xdr:rowOff>0</xdr:rowOff>
    </xdr:to>
    <xdr:sp macro="" textlink="">
      <xdr:nvSpPr>
        <xdr:cNvPr id="311" name="定員管理の状況グラフ枠"/>
        <xdr:cNvSpPr/>
      </xdr:nvSpPr>
      <xdr:spPr>
        <a:xfrm>
          <a:off x="11742420" y="923353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133985</xdr:rowOff>
    </xdr:from>
    <xdr:to>
      <xdr:col>81</xdr:col>
      <xdr:colOff>44450</xdr:colOff>
      <xdr:row>67</xdr:row>
      <xdr:rowOff>110490</xdr:rowOff>
    </xdr:to>
    <xdr:cxnSp macro="">
      <xdr:nvCxnSpPr>
        <xdr:cNvPr id="312" name="直線コネクタ 311"/>
        <xdr:cNvCxnSpPr/>
      </xdr:nvCxnSpPr>
      <xdr:spPr>
        <a:xfrm flipV="1">
          <a:off x="15577820" y="9874885"/>
          <a:ext cx="0" cy="1297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83820</xdr:rowOff>
    </xdr:from>
    <xdr:ext cx="760730" cy="248285"/>
    <xdr:sp macro="" textlink="">
      <xdr:nvSpPr>
        <xdr:cNvPr id="313" name="定員管理の状況最小値テキスト"/>
        <xdr:cNvSpPr txBox="1"/>
      </xdr:nvSpPr>
      <xdr:spPr>
        <a:xfrm>
          <a:off x="15666720" y="1114552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80.13</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110490</xdr:rowOff>
    </xdr:from>
    <xdr:to>
      <xdr:col>81</xdr:col>
      <xdr:colOff>133350</xdr:colOff>
      <xdr:row>67</xdr:row>
      <xdr:rowOff>110490</xdr:rowOff>
    </xdr:to>
    <xdr:cxnSp macro="">
      <xdr:nvCxnSpPr>
        <xdr:cNvPr id="314" name="直線コネクタ 313"/>
        <xdr:cNvCxnSpPr/>
      </xdr:nvCxnSpPr>
      <xdr:spPr>
        <a:xfrm>
          <a:off x="15506700" y="1117219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52070</xdr:rowOff>
    </xdr:from>
    <xdr:ext cx="760730" cy="248285"/>
    <xdr:sp macro="" textlink="">
      <xdr:nvSpPr>
        <xdr:cNvPr id="315" name="定員管理の状況最大値テキスト"/>
        <xdr:cNvSpPr txBox="1"/>
      </xdr:nvSpPr>
      <xdr:spPr>
        <a:xfrm>
          <a:off x="15666720" y="962787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133985</xdr:rowOff>
    </xdr:from>
    <xdr:to>
      <xdr:col>81</xdr:col>
      <xdr:colOff>133350</xdr:colOff>
      <xdr:row>59</xdr:row>
      <xdr:rowOff>133985</xdr:rowOff>
    </xdr:to>
    <xdr:cxnSp macro="">
      <xdr:nvCxnSpPr>
        <xdr:cNvPr id="316" name="直線コネクタ 315"/>
        <xdr:cNvCxnSpPr/>
      </xdr:nvCxnSpPr>
      <xdr:spPr>
        <a:xfrm>
          <a:off x="15506700" y="98748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10160</xdr:rowOff>
    </xdr:from>
    <xdr:to>
      <xdr:col>81</xdr:col>
      <xdr:colOff>44450</xdr:colOff>
      <xdr:row>61</xdr:row>
      <xdr:rowOff>15875</xdr:rowOff>
    </xdr:to>
    <xdr:cxnSp macro="">
      <xdr:nvCxnSpPr>
        <xdr:cNvPr id="317" name="直線コネクタ 316"/>
        <xdr:cNvCxnSpPr/>
      </xdr:nvCxnSpPr>
      <xdr:spPr>
        <a:xfrm flipV="1">
          <a:off x="14810740" y="10081260"/>
          <a:ext cx="7670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118110</xdr:rowOff>
    </xdr:from>
    <xdr:ext cx="760730" cy="248285"/>
    <xdr:sp macro="" textlink="">
      <xdr:nvSpPr>
        <xdr:cNvPr id="318" name="定員管理の状況平均値テキスト"/>
        <xdr:cNvSpPr txBox="1"/>
      </xdr:nvSpPr>
      <xdr:spPr>
        <a:xfrm>
          <a:off x="15666720" y="10024110"/>
          <a:ext cx="7607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60</xdr:row>
      <xdr:rowOff>144780</xdr:rowOff>
    </xdr:from>
    <xdr:to>
      <xdr:col>81</xdr:col>
      <xdr:colOff>95250</xdr:colOff>
      <xdr:row>61</xdr:row>
      <xdr:rowOff>77470</xdr:rowOff>
    </xdr:to>
    <xdr:sp macro="" textlink="">
      <xdr:nvSpPr>
        <xdr:cNvPr id="319" name="フローチャート: 判断 318"/>
        <xdr:cNvSpPr/>
      </xdr:nvSpPr>
      <xdr:spPr>
        <a:xfrm>
          <a:off x="15533370" y="1005078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60</xdr:row>
      <xdr:rowOff>131445</xdr:rowOff>
    </xdr:from>
    <xdr:to>
      <xdr:col>77</xdr:col>
      <xdr:colOff>44450</xdr:colOff>
      <xdr:row>61</xdr:row>
      <xdr:rowOff>15875</xdr:rowOff>
    </xdr:to>
    <xdr:cxnSp macro="">
      <xdr:nvCxnSpPr>
        <xdr:cNvPr id="320" name="直線コネクタ 319"/>
        <xdr:cNvCxnSpPr/>
      </xdr:nvCxnSpPr>
      <xdr:spPr>
        <a:xfrm>
          <a:off x="13999210" y="10037445"/>
          <a:ext cx="81153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60</xdr:row>
      <xdr:rowOff>135255</xdr:rowOff>
    </xdr:from>
    <xdr:to>
      <xdr:col>77</xdr:col>
      <xdr:colOff>95250</xdr:colOff>
      <xdr:row>61</xdr:row>
      <xdr:rowOff>67945</xdr:rowOff>
    </xdr:to>
    <xdr:sp macro="" textlink="">
      <xdr:nvSpPr>
        <xdr:cNvPr id="321" name="フローチャート: 判断 320"/>
        <xdr:cNvSpPr/>
      </xdr:nvSpPr>
      <xdr:spPr>
        <a:xfrm>
          <a:off x="14766290" y="1004125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53340</xdr:rowOff>
    </xdr:from>
    <xdr:ext cx="735330" cy="248285"/>
    <xdr:sp macro="" textlink="">
      <xdr:nvSpPr>
        <xdr:cNvPr id="322" name="テキスト ボックス 321"/>
        <xdr:cNvSpPr txBox="1"/>
      </xdr:nvSpPr>
      <xdr:spPr>
        <a:xfrm>
          <a:off x="14465300" y="10124440"/>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131445</xdr:rowOff>
    </xdr:from>
    <xdr:to>
      <xdr:col>72</xdr:col>
      <xdr:colOff>191770</xdr:colOff>
      <xdr:row>60</xdr:row>
      <xdr:rowOff>137795</xdr:rowOff>
    </xdr:to>
    <xdr:cxnSp macro="">
      <xdr:nvCxnSpPr>
        <xdr:cNvPr id="323" name="直線コネクタ 322"/>
        <xdr:cNvCxnSpPr/>
      </xdr:nvCxnSpPr>
      <xdr:spPr>
        <a:xfrm flipV="1">
          <a:off x="13192760" y="10037445"/>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127635</xdr:rowOff>
    </xdr:from>
    <xdr:to>
      <xdr:col>73</xdr:col>
      <xdr:colOff>44450</xdr:colOff>
      <xdr:row>61</xdr:row>
      <xdr:rowOff>60960</xdr:rowOff>
    </xdr:to>
    <xdr:sp macro="" textlink="">
      <xdr:nvSpPr>
        <xdr:cNvPr id="324" name="フローチャート: 判断 323"/>
        <xdr:cNvSpPr/>
      </xdr:nvSpPr>
      <xdr:spPr>
        <a:xfrm>
          <a:off x="13959840" y="10033635"/>
          <a:ext cx="838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45720</xdr:rowOff>
    </xdr:from>
    <xdr:ext cx="760730" cy="249555"/>
    <xdr:sp macro="" textlink="">
      <xdr:nvSpPr>
        <xdr:cNvPr id="325" name="テキスト ボックス 324"/>
        <xdr:cNvSpPr txBox="1"/>
      </xdr:nvSpPr>
      <xdr:spPr>
        <a:xfrm>
          <a:off x="13647420" y="1011682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126365</xdr:rowOff>
    </xdr:from>
    <xdr:to>
      <xdr:col>68</xdr:col>
      <xdr:colOff>152400</xdr:colOff>
      <xdr:row>60</xdr:row>
      <xdr:rowOff>137795</xdr:rowOff>
    </xdr:to>
    <xdr:cxnSp macro="">
      <xdr:nvCxnSpPr>
        <xdr:cNvPr id="326" name="直線コネクタ 325"/>
        <xdr:cNvCxnSpPr/>
      </xdr:nvCxnSpPr>
      <xdr:spPr>
        <a:xfrm>
          <a:off x="12374880" y="10032365"/>
          <a:ext cx="8178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113665</xdr:rowOff>
    </xdr:from>
    <xdr:to>
      <xdr:col>68</xdr:col>
      <xdr:colOff>191770</xdr:colOff>
      <xdr:row>61</xdr:row>
      <xdr:rowOff>46355</xdr:rowOff>
    </xdr:to>
    <xdr:sp macro="" textlink="">
      <xdr:nvSpPr>
        <xdr:cNvPr id="327" name="フローチャート: 判断 326"/>
        <xdr:cNvSpPr/>
      </xdr:nvSpPr>
      <xdr:spPr>
        <a:xfrm>
          <a:off x="13141960" y="1001966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31750</xdr:rowOff>
    </xdr:from>
    <xdr:ext cx="760730" cy="249555"/>
    <xdr:sp macro="" textlink="">
      <xdr:nvSpPr>
        <xdr:cNvPr id="328" name="テキスト ボックス 327"/>
        <xdr:cNvSpPr txBox="1"/>
      </xdr:nvSpPr>
      <xdr:spPr>
        <a:xfrm>
          <a:off x="12847320" y="1010285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106045</xdr:rowOff>
    </xdr:from>
    <xdr:to>
      <xdr:col>64</xdr:col>
      <xdr:colOff>152400</xdr:colOff>
      <xdr:row>61</xdr:row>
      <xdr:rowOff>38735</xdr:rowOff>
    </xdr:to>
    <xdr:sp macro="" textlink="">
      <xdr:nvSpPr>
        <xdr:cNvPr id="329" name="フローチャート: 判断 328"/>
        <xdr:cNvSpPr/>
      </xdr:nvSpPr>
      <xdr:spPr>
        <a:xfrm>
          <a:off x="12324080" y="10012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24765</xdr:rowOff>
    </xdr:from>
    <xdr:ext cx="760730" cy="248285"/>
    <xdr:sp macro="" textlink="">
      <xdr:nvSpPr>
        <xdr:cNvPr id="330" name="テキスト ボックス 329"/>
        <xdr:cNvSpPr txBox="1"/>
      </xdr:nvSpPr>
      <xdr:spPr>
        <a:xfrm>
          <a:off x="12029440" y="100958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162560</xdr:rowOff>
    </xdr:from>
    <xdr:ext cx="760730" cy="248285"/>
    <xdr:sp macro="" textlink="">
      <xdr:nvSpPr>
        <xdr:cNvPr id="331" name="テキスト ボックス 330"/>
        <xdr:cNvSpPr txBox="1"/>
      </xdr:nvSpPr>
      <xdr:spPr>
        <a:xfrm>
          <a:off x="1537970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162560</xdr:rowOff>
    </xdr:from>
    <xdr:ext cx="760730" cy="248285"/>
    <xdr:sp macro="" textlink="">
      <xdr:nvSpPr>
        <xdr:cNvPr id="332" name="テキスト ボックス 331"/>
        <xdr:cNvSpPr txBox="1"/>
      </xdr:nvSpPr>
      <xdr:spPr>
        <a:xfrm>
          <a:off x="1461262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69</xdr:row>
      <xdr:rowOff>162560</xdr:rowOff>
    </xdr:from>
    <xdr:ext cx="762000" cy="248285"/>
    <xdr:sp macro="" textlink="">
      <xdr:nvSpPr>
        <xdr:cNvPr id="333" name="テキスト ボックス 332"/>
        <xdr:cNvSpPr txBox="1"/>
      </xdr:nvSpPr>
      <xdr:spPr>
        <a:xfrm>
          <a:off x="13807440" y="115544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162560</xdr:rowOff>
    </xdr:from>
    <xdr:ext cx="760730" cy="248285"/>
    <xdr:sp macro="" textlink="">
      <xdr:nvSpPr>
        <xdr:cNvPr id="334" name="テキスト ボックス 333"/>
        <xdr:cNvSpPr txBox="1"/>
      </xdr:nvSpPr>
      <xdr:spPr>
        <a:xfrm>
          <a:off x="1299464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162560</xdr:rowOff>
    </xdr:from>
    <xdr:ext cx="760730" cy="248285"/>
    <xdr:sp macro="" textlink="">
      <xdr:nvSpPr>
        <xdr:cNvPr id="335" name="テキスト ボックス 334"/>
        <xdr:cNvSpPr txBox="1"/>
      </xdr:nvSpPr>
      <xdr:spPr>
        <a:xfrm>
          <a:off x="12176760" y="1155446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60</xdr:row>
      <xdr:rowOff>127000</xdr:rowOff>
    </xdr:from>
    <xdr:to>
      <xdr:col>81</xdr:col>
      <xdr:colOff>95250</xdr:colOff>
      <xdr:row>61</xdr:row>
      <xdr:rowOff>59690</xdr:rowOff>
    </xdr:to>
    <xdr:sp macro="" textlink="">
      <xdr:nvSpPr>
        <xdr:cNvPr id="336" name="楕円 335"/>
        <xdr:cNvSpPr/>
      </xdr:nvSpPr>
      <xdr:spPr>
        <a:xfrm>
          <a:off x="15533370" y="100330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142240</xdr:rowOff>
    </xdr:from>
    <xdr:ext cx="760730" cy="248920"/>
    <xdr:sp macro="" textlink="">
      <xdr:nvSpPr>
        <xdr:cNvPr id="337" name="定員管理の状況該当値テキスト"/>
        <xdr:cNvSpPr txBox="1"/>
      </xdr:nvSpPr>
      <xdr:spPr>
        <a:xfrm>
          <a:off x="15666720" y="988314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60</xdr:row>
      <xdr:rowOff>132080</xdr:rowOff>
    </xdr:from>
    <xdr:to>
      <xdr:col>77</xdr:col>
      <xdr:colOff>95250</xdr:colOff>
      <xdr:row>61</xdr:row>
      <xdr:rowOff>64770</xdr:rowOff>
    </xdr:to>
    <xdr:sp macro="" textlink="">
      <xdr:nvSpPr>
        <xdr:cNvPr id="338" name="楕円 337"/>
        <xdr:cNvSpPr/>
      </xdr:nvSpPr>
      <xdr:spPr>
        <a:xfrm>
          <a:off x="14766290" y="1003808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74295</xdr:rowOff>
    </xdr:from>
    <xdr:ext cx="735330" cy="249555"/>
    <xdr:sp macro="" textlink="">
      <xdr:nvSpPr>
        <xdr:cNvPr id="339" name="テキスト ボックス 338"/>
        <xdr:cNvSpPr txBox="1"/>
      </xdr:nvSpPr>
      <xdr:spPr>
        <a:xfrm>
          <a:off x="14465300" y="9815195"/>
          <a:ext cx="735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83185</xdr:rowOff>
    </xdr:from>
    <xdr:to>
      <xdr:col>73</xdr:col>
      <xdr:colOff>44450</xdr:colOff>
      <xdr:row>61</xdr:row>
      <xdr:rowOff>15240</xdr:rowOff>
    </xdr:to>
    <xdr:sp macro="" textlink="">
      <xdr:nvSpPr>
        <xdr:cNvPr id="340" name="楕円 339"/>
        <xdr:cNvSpPr/>
      </xdr:nvSpPr>
      <xdr:spPr>
        <a:xfrm>
          <a:off x="13959840" y="9989185"/>
          <a:ext cx="838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25400</xdr:rowOff>
    </xdr:from>
    <xdr:ext cx="760730" cy="248285"/>
    <xdr:sp macro="" textlink="">
      <xdr:nvSpPr>
        <xdr:cNvPr id="341" name="テキスト ボックス 340"/>
        <xdr:cNvSpPr txBox="1"/>
      </xdr:nvSpPr>
      <xdr:spPr>
        <a:xfrm>
          <a:off x="13647420" y="976630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89535</xdr:rowOff>
    </xdr:from>
    <xdr:to>
      <xdr:col>68</xdr:col>
      <xdr:colOff>191770</xdr:colOff>
      <xdr:row>61</xdr:row>
      <xdr:rowOff>22225</xdr:rowOff>
    </xdr:to>
    <xdr:sp macro="" textlink="">
      <xdr:nvSpPr>
        <xdr:cNvPr id="342" name="楕円 341"/>
        <xdr:cNvSpPr/>
      </xdr:nvSpPr>
      <xdr:spPr>
        <a:xfrm>
          <a:off x="13141960" y="999553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31750</xdr:rowOff>
    </xdr:from>
    <xdr:ext cx="760730" cy="249555"/>
    <xdr:sp macro="" textlink="">
      <xdr:nvSpPr>
        <xdr:cNvPr id="343" name="テキスト ボックス 342"/>
        <xdr:cNvSpPr txBox="1"/>
      </xdr:nvSpPr>
      <xdr:spPr>
        <a:xfrm>
          <a:off x="12847320" y="977265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76835</xdr:rowOff>
    </xdr:from>
    <xdr:to>
      <xdr:col>64</xdr:col>
      <xdr:colOff>152400</xdr:colOff>
      <xdr:row>61</xdr:row>
      <xdr:rowOff>9525</xdr:rowOff>
    </xdr:to>
    <xdr:sp macro="" textlink="">
      <xdr:nvSpPr>
        <xdr:cNvPr id="344" name="楕円 343"/>
        <xdr:cNvSpPr/>
      </xdr:nvSpPr>
      <xdr:spPr>
        <a:xfrm>
          <a:off x="12324080" y="998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19685</xdr:rowOff>
    </xdr:from>
    <xdr:ext cx="760730" cy="248285"/>
    <xdr:sp macro="" textlink="">
      <xdr:nvSpPr>
        <xdr:cNvPr id="345" name="テキスト ボックス 344"/>
        <xdr:cNvSpPr txBox="1"/>
      </xdr:nvSpPr>
      <xdr:spPr>
        <a:xfrm>
          <a:off x="12029440" y="976058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42545</xdr:rowOff>
    </xdr:from>
    <xdr:to>
      <xdr:col>85</xdr:col>
      <xdr:colOff>95250</xdr:colOff>
      <xdr:row>31</xdr:row>
      <xdr:rowOff>18415</xdr:rowOff>
    </xdr:to>
    <xdr:sp macro="" textlink="">
      <xdr:nvSpPr>
        <xdr:cNvPr id="346" name="正方形/長方形 345"/>
        <xdr:cNvSpPr/>
      </xdr:nvSpPr>
      <xdr:spPr>
        <a:xfrm>
          <a:off x="11742420" y="4830445"/>
          <a:ext cx="46532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60960</xdr:rowOff>
    </xdr:from>
    <xdr:ext cx="1604645" cy="296545"/>
    <xdr:sp macro="" textlink="">
      <xdr:nvSpPr>
        <xdr:cNvPr id="347" name="テキスト ボックス 346"/>
        <xdr:cNvSpPr txBox="1"/>
      </xdr:nvSpPr>
      <xdr:spPr>
        <a:xfrm>
          <a:off x="12519660" y="5179060"/>
          <a:ext cx="1604645"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49730" cy="345440"/>
    <xdr:sp macro="" textlink="">
      <xdr:nvSpPr>
        <xdr:cNvPr id="348" name="テキスト ボックス 347"/>
        <xdr:cNvSpPr txBox="1"/>
      </xdr:nvSpPr>
      <xdr:spPr>
        <a:xfrm>
          <a:off x="14109700" y="5154930"/>
          <a:ext cx="164973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122555</xdr:rowOff>
    </xdr:from>
    <xdr:to>
      <xdr:col>93</xdr:col>
      <xdr:colOff>6350</xdr:colOff>
      <xdr:row>32</xdr:row>
      <xdr:rowOff>36830</xdr:rowOff>
    </xdr:to>
    <xdr:sp macro="" textlink="">
      <xdr:nvSpPr>
        <xdr:cNvPr id="349" name="正方形/長方形 348"/>
        <xdr:cNvSpPr/>
      </xdr:nvSpPr>
      <xdr:spPr>
        <a:xfrm>
          <a:off x="16459200" y="5075555"/>
          <a:ext cx="13817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140335</xdr:rowOff>
    </xdr:from>
    <xdr:to>
      <xdr:col>93</xdr:col>
      <xdr:colOff>6350</xdr:colOff>
      <xdr:row>33</xdr:row>
      <xdr:rowOff>55245</xdr:rowOff>
    </xdr:to>
    <xdr:sp macro="" textlink="">
      <xdr:nvSpPr>
        <xdr:cNvPr id="350" name="正方形/長方形 349"/>
        <xdr:cNvSpPr/>
      </xdr:nvSpPr>
      <xdr:spPr>
        <a:xfrm>
          <a:off x="16459200" y="5258435"/>
          <a:ext cx="138176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122555</xdr:rowOff>
    </xdr:from>
    <xdr:to>
      <xdr:col>99</xdr:col>
      <xdr:colOff>146050</xdr:colOff>
      <xdr:row>32</xdr:row>
      <xdr:rowOff>36830</xdr:rowOff>
    </xdr:to>
    <xdr:sp macro="" textlink="">
      <xdr:nvSpPr>
        <xdr:cNvPr id="351" name="正方形/長方形 350"/>
        <xdr:cNvSpPr/>
      </xdr:nvSpPr>
      <xdr:spPr>
        <a:xfrm>
          <a:off x="1796796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140335</xdr:rowOff>
    </xdr:from>
    <xdr:to>
      <xdr:col>99</xdr:col>
      <xdr:colOff>146050</xdr:colOff>
      <xdr:row>33</xdr:row>
      <xdr:rowOff>55245</xdr:rowOff>
    </xdr:to>
    <xdr:sp macro="" textlink="">
      <xdr:nvSpPr>
        <xdr:cNvPr id="352" name="正方形/長方形 351"/>
        <xdr:cNvSpPr/>
      </xdr:nvSpPr>
      <xdr:spPr>
        <a:xfrm>
          <a:off x="1796796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122555</xdr:rowOff>
    </xdr:from>
    <xdr:to>
      <xdr:col>106</xdr:col>
      <xdr:colOff>139700</xdr:colOff>
      <xdr:row>32</xdr:row>
      <xdr:rowOff>36830</xdr:rowOff>
    </xdr:to>
    <xdr:sp macro="" textlink="">
      <xdr:nvSpPr>
        <xdr:cNvPr id="353" name="正方形/長方形 352"/>
        <xdr:cNvSpPr/>
      </xdr:nvSpPr>
      <xdr:spPr>
        <a:xfrm>
          <a:off x="19304000" y="5075555"/>
          <a:ext cx="11633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140335</xdr:rowOff>
    </xdr:from>
    <xdr:to>
      <xdr:col>106</xdr:col>
      <xdr:colOff>139700</xdr:colOff>
      <xdr:row>33</xdr:row>
      <xdr:rowOff>55245</xdr:rowOff>
    </xdr:to>
    <xdr:sp macro="" textlink="">
      <xdr:nvSpPr>
        <xdr:cNvPr id="354" name="正方形/長方形 353"/>
        <xdr:cNvSpPr/>
      </xdr:nvSpPr>
      <xdr:spPr>
        <a:xfrm>
          <a:off x="19304000" y="5258435"/>
          <a:ext cx="1163320" cy="2451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55" name="正方形/長方形 354"/>
        <xdr:cNvSpPr/>
      </xdr:nvSpPr>
      <xdr:spPr>
        <a:xfrm>
          <a:off x="11742420" y="5564505"/>
          <a:ext cx="4653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115</xdr:col>
      <xdr:colOff>31750</xdr:colOff>
      <xdr:row>47</xdr:row>
      <xdr:rowOff>128270</xdr:rowOff>
    </xdr:to>
    <xdr:sp macro="" textlink="">
      <xdr:nvSpPr>
        <xdr:cNvPr id="356" name="正方形/長方形 355"/>
        <xdr:cNvSpPr/>
      </xdr:nvSpPr>
      <xdr:spPr>
        <a:xfrm>
          <a:off x="16568420" y="5564505"/>
          <a:ext cx="5516880"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116205</xdr:rowOff>
    </xdr:from>
    <xdr:to>
      <xdr:col>104</xdr:col>
      <xdr:colOff>114300</xdr:colOff>
      <xdr:row>35</xdr:row>
      <xdr:rowOff>30480</xdr:rowOff>
    </xdr:to>
    <xdr:sp macro="" textlink="">
      <xdr:nvSpPr>
        <xdr:cNvPr id="357" name="正方形/長方形 356"/>
        <xdr:cNvSpPr/>
      </xdr:nvSpPr>
      <xdr:spPr>
        <a:xfrm>
          <a:off x="16568420" y="5564505"/>
          <a:ext cx="348996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191770</xdr:colOff>
      <xdr:row>35</xdr:row>
      <xdr:rowOff>92075</xdr:rowOff>
    </xdr:from>
    <xdr:to>
      <xdr:col>114</xdr:col>
      <xdr:colOff>114300</xdr:colOff>
      <xdr:row>47</xdr:row>
      <xdr:rowOff>67310</xdr:rowOff>
    </xdr:to>
    <xdr:sp macro="" textlink="" fLocksText="0">
      <xdr:nvSpPr>
        <xdr:cNvPr id="358" name="テキスト ボックス 357"/>
        <xdr:cNvSpPr txBox="1"/>
      </xdr:nvSpPr>
      <xdr:spPr>
        <a:xfrm>
          <a:off x="16683990" y="5870575"/>
          <a:ext cx="5292090" cy="19564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年度までは類似団体と同水準でありましたが、平成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年度より本町の数値が悪化し乖離が生じてきています。主な要因は、平成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年度より光ケーブル整備事業（過疎対策事業債）の償還が始まったことが挙げられ、償還期限の令和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年度まで数値が悪化する恐れがあります。</a:t>
          </a:r>
        </a:p>
      </xdr:txBody>
    </xdr:sp>
    <xdr:clientData/>
  </xdr:twoCellAnchor>
  <xdr:oneCellAnchor>
    <xdr:from>
      <xdr:col>61</xdr:col>
      <xdr:colOff>6350</xdr:colOff>
      <xdr:row>32</xdr:row>
      <xdr:rowOff>97790</xdr:rowOff>
    </xdr:from>
    <xdr:ext cx="298450" cy="216535"/>
    <xdr:sp macro="" textlink="">
      <xdr:nvSpPr>
        <xdr:cNvPr id="359" name="テキスト ボックス 358"/>
        <xdr:cNvSpPr txBox="1"/>
      </xdr:nvSpPr>
      <xdr:spPr>
        <a:xfrm>
          <a:off x="11704320" y="5380990"/>
          <a:ext cx="29845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128270</xdr:rowOff>
    </xdr:from>
    <xdr:to>
      <xdr:col>85</xdr:col>
      <xdr:colOff>95250</xdr:colOff>
      <xdr:row>47</xdr:row>
      <xdr:rowOff>128270</xdr:rowOff>
    </xdr:to>
    <xdr:cxnSp macro="">
      <xdr:nvCxnSpPr>
        <xdr:cNvPr id="360" name="直線コネクタ 359"/>
        <xdr:cNvCxnSpPr/>
      </xdr:nvCxnSpPr>
      <xdr:spPr>
        <a:xfrm>
          <a:off x="11742420" y="788797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156845</xdr:rowOff>
    </xdr:from>
    <xdr:ext cx="762000" cy="248285"/>
    <xdr:sp macro="" textlink="">
      <xdr:nvSpPr>
        <xdr:cNvPr id="361" name="テキスト ボックス 360"/>
        <xdr:cNvSpPr txBox="1"/>
      </xdr:nvSpPr>
      <xdr:spPr>
        <a:xfrm>
          <a:off x="11051540" y="77514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159385</xdr:rowOff>
    </xdr:from>
    <xdr:to>
      <xdr:col>85</xdr:col>
      <xdr:colOff>95250</xdr:colOff>
      <xdr:row>44</xdr:row>
      <xdr:rowOff>159385</xdr:rowOff>
    </xdr:to>
    <xdr:cxnSp macro="">
      <xdr:nvCxnSpPr>
        <xdr:cNvPr id="362" name="直線コネクタ 361"/>
        <xdr:cNvCxnSpPr/>
      </xdr:nvCxnSpPr>
      <xdr:spPr>
        <a:xfrm>
          <a:off x="11742420" y="742378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22225</xdr:rowOff>
    </xdr:from>
    <xdr:ext cx="762000" cy="248285"/>
    <xdr:sp macro="" textlink="">
      <xdr:nvSpPr>
        <xdr:cNvPr id="363" name="テキスト ボックス 362"/>
        <xdr:cNvSpPr txBox="1"/>
      </xdr:nvSpPr>
      <xdr:spPr>
        <a:xfrm>
          <a:off x="11051540" y="72866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24765</xdr:rowOff>
    </xdr:from>
    <xdr:to>
      <xdr:col>85</xdr:col>
      <xdr:colOff>95250</xdr:colOff>
      <xdr:row>42</xdr:row>
      <xdr:rowOff>24765</xdr:rowOff>
    </xdr:to>
    <xdr:cxnSp macro="">
      <xdr:nvCxnSpPr>
        <xdr:cNvPr id="364" name="直線コネクタ 363"/>
        <xdr:cNvCxnSpPr/>
      </xdr:nvCxnSpPr>
      <xdr:spPr>
        <a:xfrm>
          <a:off x="11742420" y="695896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52705</xdr:rowOff>
    </xdr:from>
    <xdr:ext cx="762000" cy="248285"/>
    <xdr:sp macro="" textlink="">
      <xdr:nvSpPr>
        <xdr:cNvPr id="365" name="テキスト ボックス 364"/>
        <xdr:cNvSpPr txBox="1"/>
      </xdr:nvSpPr>
      <xdr:spPr>
        <a:xfrm>
          <a:off x="11051540" y="6821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55245</xdr:rowOff>
    </xdr:from>
    <xdr:to>
      <xdr:col>85</xdr:col>
      <xdr:colOff>95250</xdr:colOff>
      <xdr:row>39</xdr:row>
      <xdr:rowOff>55245</xdr:rowOff>
    </xdr:to>
    <xdr:cxnSp macro="">
      <xdr:nvCxnSpPr>
        <xdr:cNvPr id="366" name="直線コネクタ 365"/>
        <xdr:cNvCxnSpPr/>
      </xdr:nvCxnSpPr>
      <xdr:spPr>
        <a:xfrm>
          <a:off x="11742420" y="649414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83185</xdr:rowOff>
    </xdr:from>
    <xdr:ext cx="762000" cy="248285"/>
    <xdr:sp macro="" textlink="">
      <xdr:nvSpPr>
        <xdr:cNvPr id="367" name="テキスト ボックス 366"/>
        <xdr:cNvSpPr txBox="1"/>
      </xdr:nvSpPr>
      <xdr:spPr>
        <a:xfrm>
          <a:off x="11051540" y="63569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85725</xdr:rowOff>
    </xdr:from>
    <xdr:to>
      <xdr:col>85</xdr:col>
      <xdr:colOff>95250</xdr:colOff>
      <xdr:row>36</xdr:row>
      <xdr:rowOff>85725</xdr:rowOff>
    </xdr:to>
    <xdr:cxnSp macro="">
      <xdr:nvCxnSpPr>
        <xdr:cNvPr id="368" name="直線コネクタ 367"/>
        <xdr:cNvCxnSpPr/>
      </xdr:nvCxnSpPr>
      <xdr:spPr>
        <a:xfrm>
          <a:off x="11742420" y="602932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33</xdr:row>
      <xdr:rowOff>116205</xdr:rowOff>
    </xdr:to>
    <xdr:cxnSp macro="">
      <xdr:nvCxnSpPr>
        <xdr:cNvPr id="369" name="直線コネクタ 368"/>
        <xdr:cNvCxnSpPr/>
      </xdr:nvCxnSpPr>
      <xdr:spPr>
        <a:xfrm>
          <a:off x="11742420" y="55645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116205</xdr:rowOff>
    </xdr:from>
    <xdr:to>
      <xdr:col>85</xdr:col>
      <xdr:colOff>95250</xdr:colOff>
      <xdr:row>47</xdr:row>
      <xdr:rowOff>128270</xdr:rowOff>
    </xdr:to>
    <xdr:sp macro="" textlink="">
      <xdr:nvSpPr>
        <xdr:cNvPr id="370" name="公債費負担の状況グラフ枠"/>
        <xdr:cNvSpPr/>
      </xdr:nvSpPr>
      <xdr:spPr>
        <a:xfrm>
          <a:off x="11742420" y="5564505"/>
          <a:ext cx="4653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20320</xdr:rowOff>
    </xdr:from>
    <xdr:to>
      <xdr:col>81</xdr:col>
      <xdr:colOff>44450</xdr:colOff>
      <xdr:row>43</xdr:row>
      <xdr:rowOff>137795</xdr:rowOff>
    </xdr:to>
    <xdr:cxnSp macro="">
      <xdr:nvCxnSpPr>
        <xdr:cNvPr id="371" name="直線コネクタ 370"/>
        <xdr:cNvCxnSpPr/>
      </xdr:nvCxnSpPr>
      <xdr:spPr>
        <a:xfrm flipV="1">
          <a:off x="15577820" y="6294120"/>
          <a:ext cx="0" cy="9429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111125</xdr:rowOff>
    </xdr:from>
    <xdr:ext cx="760730" cy="249555"/>
    <xdr:sp macro="" textlink="">
      <xdr:nvSpPr>
        <xdr:cNvPr id="372" name="公債費負担の状況最小値テキスト"/>
        <xdr:cNvSpPr txBox="1"/>
      </xdr:nvSpPr>
      <xdr:spPr>
        <a:xfrm>
          <a:off x="15666720" y="721042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137795</xdr:rowOff>
    </xdr:from>
    <xdr:to>
      <xdr:col>81</xdr:col>
      <xdr:colOff>133350</xdr:colOff>
      <xdr:row>43</xdr:row>
      <xdr:rowOff>137795</xdr:rowOff>
    </xdr:to>
    <xdr:cxnSp macro="">
      <xdr:nvCxnSpPr>
        <xdr:cNvPr id="373" name="直線コネクタ 372"/>
        <xdr:cNvCxnSpPr/>
      </xdr:nvCxnSpPr>
      <xdr:spPr>
        <a:xfrm>
          <a:off x="15506700" y="723709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103505</xdr:rowOff>
    </xdr:from>
    <xdr:ext cx="760730" cy="249555"/>
    <xdr:sp macro="" textlink="">
      <xdr:nvSpPr>
        <xdr:cNvPr id="374" name="公債費負担の状況最大値テキスト"/>
        <xdr:cNvSpPr txBox="1"/>
      </xdr:nvSpPr>
      <xdr:spPr>
        <a:xfrm>
          <a:off x="15666720" y="604710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80</xdr:col>
      <xdr:colOff>165100</xdr:colOff>
      <xdr:row>38</xdr:row>
      <xdr:rowOff>20320</xdr:rowOff>
    </xdr:from>
    <xdr:to>
      <xdr:col>81</xdr:col>
      <xdr:colOff>133350</xdr:colOff>
      <xdr:row>38</xdr:row>
      <xdr:rowOff>20320</xdr:rowOff>
    </xdr:to>
    <xdr:cxnSp macro="">
      <xdr:nvCxnSpPr>
        <xdr:cNvPr id="375" name="直線コネクタ 374"/>
        <xdr:cNvCxnSpPr/>
      </xdr:nvCxnSpPr>
      <xdr:spPr>
        <a:xfrm>
          <a:off x="15506700" y="629412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122555</xdr:rowOff>
    </xdr:from>
    <xdr:to>
      <xdr:col>81</xdr:col>
      <xdr:colOff>44450</xdr:colOff>
      <xdr:row>42</xdr:row>
      <xdr:rowOff>140335</xdr:rowOff>
    </xdr:to>
    <xdr:cxnSp macro="">
      <xdr:nvCxnSpPr>
        <xdr:cNvPr id="376" name="直線コネクタ 375"/>
        <xdr:cNvCxnSpPr/>
      </xdr:nvCxnSpPr>
      <xdr:spPr>
        <a:xfrm>
          <a:off x="14810740" y="7056755"/>
          <a:ext cx="7670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63500</xdr:rowOff>
    </xdr:from>
    <xdr:ext cx="760730" cy="248285"/>
    <xdr:sp macro="" textlink="">
      <xdr:nvSpPr>
        <xdr:cNvPr id="377" name="公債費負担の状況平均値テキスト"/>
        <xdr:cNvSpPr txBox="1"/>
      </xdr:nvSpPr>
      <xdr:spPr>
        <a:xfrm>
          <a:off x="15666720" y="6667500"/>
          <a:ext cx="76073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41</xdr:row>
      <xdr:rowOff>47625</xdr:rowOff>
    </xdr:from>
    <xdr:to>
      <xdr:col>81</xdr:col>
      <xdr:colOff>95250</xdr:colOff>
      <xdr:row>41</xdr:row>
      <xdr:rowOff>145415</xdr:rowOff>
    </xdr:to>
    <xdr:sp macro="" textlink="">
      <xdr:nvSpPr>
        <xdr:cNvPr id="378" name="フローチャート: 判断 377"/>
        <xdr:cNvSpPr/>
      </xdr:nvSpPr>
      <xdr:spPr>
        <a:xfrm>
          <a:off x="15533370" y="681672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42</xdr:row>
      <xdr:rowOff>107950</xdr:rowOff>
    </xdr:from>
    <xdr:to>
      <xdr:col>77</xdr:col>
      <xdr:colOff>44450</xdr:colOff>
      <xdr:row>42</xdr:row>
      <xdr:rowOff>122555</xdr:rowOff>
    </xdr:to>
    <xdr:cxnSp macro="">
      <xdr:nvCxnSpPr>
        <xdr:cNvPr id="379" name="直線コネクタ 378"/>
        <xdr:cNvCxnSpPr/>
      </xdr:nvCxnSpPr>
      <xdr:spPr>
        <a:xfrm>
          <a:off x="13999210" y="7042150"/>
          <a:ext cx="81153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41</xdr:row>
      <xdr:rowOff>33655</xdr:rowOff>
    </xdr:from>
    <xdr:to>
      <xdr:col>77</xdr:col>
      <xdr:colOff>95250</xdr:colOff>
      <xdr:row>41</xdr:row>
      <xdr:rowOff>131445</xdr:rowOff>
    </xdr:to>
    <xdr:sp macro="" textlink="">
      <xdr:nvSpPr>
        <xdr:cNvPr id="380" name="フローチャート: 判断 379"/>
        <xdr:cNvSpPr/>
      </xdr:nvSpPr>
      <xdr:spPr>
        <a:xfrm>
          <a:off x="14766290" y="680275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140970</xdr:rowOff>
    </xdr:from>
    <xdr:ext cx="735330" cy="249555"/>
    <xdr:sp macro="" textlink="">
      <xdr:nvSpPr>
        <xdr:cNvPr id="381" name="テキスト ボックス 380"/>
        <xdr:cNvSpPr txBox="1"/>
      </xdr:nvSpPr>
      <xdr:spPr>
        <a:xfrm>
          <a:off x="14465300" y="6579870"/>
          <a:ext cx="735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42</xdr:row>
      <xdr:rowOff>107950</xdr:rowOff>
    </xdr:from>
    <xdr:to>
      <xdr:col>72</xdr:col>
      <xdr:colOff>191770</xdr:colOff>
      <xdr:row>42</xdr:row>
      <xdr:rowOff>127000</xdr:rowOff>
    </xdr:to>
    <xdr:cxnSp macro="">
      <xdr:nvCxnSpPr>
        <xdr:cNvPr id="382" name="直線コネクタ 381"/>
        <xdr:cNvCxnSpPr/>
      </xdr:nvCxnSpPr>
      <xdr:spPr>
        <a:xfrm flipV="1">
          <a:off x="13192760" y="7042150"/>
          <a:ext cx="8064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24765</xdr:rowOff>
    </xdr:from>
    <xdr:to>
      <xdr:col>73</xdr:col>
      <xdr:colOff>44450</xdr:colOff>
      <xdr:row>41</xdr:row>
      <xdr:rowOff>122555</xdr:rowOff>
    </xdr:to>
    <xdr:sp macro="" textlink="">
      <xdr:nvSpPr>
        <xdr:cNvPr id="383" name="フローチャート: 判断 382"/>
        <xdr:cNvSpPr/>
      </xdr:nvSpPr>
      <xdr:spPr>
        <a:xfrm>
          <a:off x="13959840" y="679386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132080</xdr:rowOff>
    </xdr:from>
    <xdr:ext cx="760730" cy="249555"/>
    <xdr:sp macro="" textlink="">
      <xdr:nvSpPr>
        <xdr:cNvPr id="384" name="テキスト ボックス 383"/>
        <xdr:cNvSpPr txBox="1"/>
      </xdr:nvSpPr>
      <xdr:spPr>
        <a:xfrm>
          <a:off x="13647420" y="657098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127000</xdr:rowOff>
    </xdr:from>
    <xdr:to>
      <xdr:col>68</xdr:col>
      <xdr:colOff>152400</xdr:colOff>
      <xdr:row>42</xdr:row>
      <xdr:rowOff>149860</xdr:rowOff>
    </xdr:to>
    <xdr:cxnSp macro="">
      <xdr:nvCxnSpPr>
        <xdr:cNvPr id="385" name="直線コネクタ 384"/>
        <xdr:cNvCxnSpPr/>
      </xdr:nvCxnSpPr>
      <xdr:spPr>
        <a:xfrm flipV="1">
          <a:off x="12374880" y="7061200"/>
          <a:ext cx="8178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24765</xdr:rowOff>
    </xdr:from>
    <xdr:to>
      <xdr:col>68</xdr:col>
      <xdr:colOff>191770</xdr:colOff>
      <xdr:row>41</xdr:row>
      <xdr:rowOff>122555</xdr:rowOff>
    </xdr:to>
    <xdr:sp macro="" textlink="">
      <xdr:nvSpPr>
        <xdr:cNvPr id="386" name="フローチャート: 判断 385"/>
        <xdr:cNvSpPr/>
      </xdr:nvSpPr>
      <xdr:spPr>
        <a:xfrm>
          <a:off x="13141960" y="679386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132080</xdr:rowOff>
    </xdr:from>
    <xdr:ext cx="760730" cy="249555"/>
    <xdr:sp macro="" textlink="">
      <xdr:nvSpPr>
        <xdr:cNvPr id="387" name="テキスト ボックス 386"/>
        <xdr:cNvSpPr txBox="1"/>
      </xdr:nvSpPr>
      <xdr:spPr>
        <a:xfrm>
          <a:off x="12847320" y="657098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19685</xdr:rowOff>
    </xdr:from>
    <xdr:to>
      <xdr:col>64</xdr:col>
      <xdr:colOff>152400</xdr:colOff>
      <xdr:row>41</xdr:row>
      <xdr:rowOff>117475</xdr:rowOff>
    </xdr:to>
    <xdr:sp macro="" textlink="">
      <xdr:nvSpPr>
        <xdr:cNvPr id="388" name="フローチャート: 判断 387"/>
        <xdr:cNvSpPr/>
      </xdr:nvSpPr>
      <xdr:spPr>
        <a:xfrm>
          <a:off x="12324080" y="6788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127000</xdr:rowOff>
    </xdr:from>
    <xdr:ext cx="760730" cy="248285"/>
    <xdr:sp macro="" textlink="">
      <xdr:nvSpPr>
        <xdr:cNvPr id="389" name="テキスト ボックス 388"/>
        <xdr:cNvSpPr txBox="1"/>
      </xdr:nvSpPr>
      <xdr:spPr>
        <a:xfrm>
          <a:off x="12029440" y="656590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126365</xdr:rowOff>
    </xdr:from>
    <xdr:ext cx="760730" cy="248285"/>
    <xdr:sp macro="" textlink="">
      <xdr:nvSpPr>
        <xdr:cNvPr id="390" name="テキスト ボックス 389"/>
        <xdr:cNvSpPr txBox="1"/>
      </xdr:nvSpPr>
      <xdr:spPr>
        <a:xfrm>
          <a:off x="1537970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126365</xdr:rowOff>
    </xdr:from>
    <xdr:ext cx="760730" cy="248285"/>
    <xdr:sp macro="" textlink="">
      <xdr:nvSpPr>
        <xdr:cNvPr id="391" name="テキスト ボックス 390"/>
        <xdr:cNvSpPr txBox="1"/>
      </xdr:nvSpPr>
      <xdr:spPr>
        <a:xfrm>
          <a:off x="1461262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47</xdr:row>
      <xdr:rowOff>126365</xdr:rowOff>
    </xdr:from>
    <xdr:ext cx="762000" cy="248285"/>
    <xdr:sp macro="" textlink="">
      <xdr:nvSpPr>
        <xdr:cNvPr id="392" name="テキスト ボックス 391"/>
        <xdr:cNvSpPr txBox="1"/>
      </xdr:nvSpPr>
      <xdr:spPr>
        <a:xfrm>
          <a:off x="13807440" y="78860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126365</xdr:rowOff>
    </xdr:from>
    <xdr:ext cx="760730" cy="248285"/>
    <xdr:sp macro="" textlink="">
      <xdr:nvSpPr>
        <xdr:cNvPr id="393" name="テキスト ボックス 392"/>
        <xdr:cNvSpPr txBox="1"/>
      </xdr:nvSpPr>
      <xdr:spPr>
        <a:xfrm>
          <a:off x="1299464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126365</xdr:rowOff>
    </xdr:from>
    <xdr:ext cx="760730" cy="248285"/>
    <xdr:sp macro="" textlink="">
      <xdr:nvSpPr>
        <xdr:cNvPr id="394" name="テキスト ボックス 393"/>
        <xdr:cNvSpPr txBox="1"/>
      </xdr:nvSpPr>
      <xdr:spPr>
        <a:xfrm>
          <a:off x="12176760" y="788606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42</xdr:row>
      <xdr:rowOff>92075</xdr:rowOff>
    </xdr:from>
    <xdr:to>
      <xdr:col>81</xdr:col>
      <xdr:colOff>95250</xdr:colOff>
      <xdr:row>43</xdr:row>
      <xdr:rowOff>24765</xdr:rowOff>
    </xdr:to>
    <xdr:sp macro="" textlink="">
      <xdr:nvSpPr>
        <xdr:cNvPr id="395" name="楕円 394"/>
        <xdr:cNvSpPr/>
      </xdr:nvSpPr>
      <xdr:spPr>
        <a:xfrm>
          <a:off x="15533370" y="702627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64770</xdr:rowOff>
    </xdr:from>
    <xdr:ext cx="760730" cy="249555"/>
    <xdr:sp macro="" textlink="">
      <xdr:nvSpPr>
        <xdr:cNvPr id="396" name="公債費負担の状況該当値テキスト"/>
        <xdr:cNvSpPr txBox="1"/>
      </xdr:nvSpPr>
      <xdr:spPr>
        <a:xfrm>
          <a:off x="15666720" y="6998970"/>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42</xdr:row>
      <xdr:rowOff>73025</xdr:rowOff>
    </xdr:from>
    <xdr:to>
      <xdr:col>77</xdr:col>
      <xdr:colOff>95250</xdr:colOff>
      <xdr:row>43</xdr:row>
      <xdr:rowOff>5715</xdr:rowOff>
    </xdr:to>
    <xdr:sp macro="" textlink="">
      <xdr:nvSpPr>
        <xdr:cNvPr id="397" name="楕円 396"/>
        <xdr:cNvSpPr/>
      </xdr:nvSpPr>
      <xdr:spPr>
        <a:xfrm>
          <a:off x="14766290" y="700722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156845</xdr:rowOff>
    </xdr:from>
    <xdr:ext cx="735330" cy="248285"/>
    <xdr:sp macro="" textlink="">
      <xdr:nvSpPr>
        <xdr:cNvPr id="398" name="テキスト ボックス 397"/>
        <xdr:cNvSpPr txBox="1"/>
      </xdr:nvSpPr>
      <xdr:spPr>
        <a:xfrm>
          <a:off x="14465300" y="7091045"/>
          <a:ext cx="7353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42</xdr:row>
      <xdr:rowOff>59690</xdr:rowOff>
    </xdr:from>
    <xdr:to>
      <xdr:col>73</xdr:col>
      <xdr:colOff>44450</xdr:colOff>
      <xdr:row>42</xdr:row>
      <xdr:rowOff>157480</xdr:rowOff>
    </xdr:to>
    <xdr:sp macro="" textlink="">
      <xdr:nvSpPr>
        <xdr:cNvPr id="399" name="楕円 398"/>
        <xdr:cNvSpPr/>
      </xdr:nvSpPr>
      <xdr:spPr>
        <a:xfrm>
          <a:off x="13959840" y="699389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142240</xdr:rowOff>
    </xdr:from>
    <xdr:ext cx="760730" cy="248920"/>
    <xdr:sp macro="" textlink="">
      <xdr:nvSpPr>
        <xdr:cNvPr id="400" name="テキスト ボックス 399"/>
        <xdr:cNvSpPr txBox="1"/>
      </xdr:nvSpPr>
      <xdr:spPr>
        <a:xfrm>
          <a:off x="13647420" y="7076440"/>
          <a:ext cx="7607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42</xdr:row>
      <xdr:rowOff>77470</xdr:rowOff>
    </xdr:from>
    <xdr:to>
      <xdr:col>68</xdr:col>
      <xdr:colOff>191770</xdr:colOff>
      <xdr:row>43</xdr:row>
      <xdr:rowOff>10160</xdr:rowOff>
    </xdr:to>
    <xdr:sp macro="" textlink="">
      <xdr:nvSpPr>
        <xdr:cNvPr id="401" name="楕円 400"/>
        <xdr:cNvSpPr/>
      </xdr:nvSpPr>
      <xdr:spPr>
        <a:xfrm>
          <a:off x="13141960" y="701167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160655</xdr:rowOff>
    </xdr:from>
    <xdr:ext cx="760730" cy="248285"/>
    <xdr:sp macro="" textlink="">
      <xdr:nvSpPr>
        <xdr:cNvPr id="402" name="テキスト ボックス 401"/>
        <xdr:cNvSpPr txBox="1"/>
      </xdr:nvSpPr>
      <xdr:spPr>
        <a:xfrm>
          <a:off x="12847320" y="7094855"/>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42</xdr:row>
      <xdr:rowOff>100965</xdr:rowOff>
    </xdr:from>
    <xdr:to>
      <xdr:col>64</xdr:col>
      <xdr:colOff>152400</xdr:colOff>
      <xdr:row>43</xdr:row>
      <xdr:rowOff>33655</xdr:rowOff>
    </xdr:to>
    <xdr:sp macro="" textlink="">
      <xdr:nvSpPr>
        <xdr:cNvPr id="403" name="楕円 402"/>
        <xdr:cNvSpPr/>
      </xdr:nvSpPr>
      <xdr:spPr>
        <a:xfrm>
          <a:off x="12324080" y="7035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19050</xdr:rowOff>
    </xdr:from>
    <xdr:ext cx="760730" cy="248285"/>
    <xdr:sp macro="" textlink="">
      <xdr:nvSpPr>
        <xdr:cNvPr id="404" name="テキスト ボックス 403"/>
        <xdr:cNvSpPr txBox="1"/>
      </xdr:nvSpPr>
      <xdr:spPr>
        <a:xfrm>
          <a:off x="12029440" y="7118350"/>
          <a:ext cx="7607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152400</xdr:rowOff>
    </xdr:to>
    <xdr:sp macro="" textlink="">
      <xdr:nvSpPr>
        <xdr:cNvPr id="405" name="正方形/長方形 404"/>
        <xdr:cNvSpPr/>
      </xdr:nvSpPr>
      <xdr:spPr>
        <a:xfrm>
          <a:off x="11742420" y="1161415"/>
          <a:ext cx="465328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7640" cy="307975"/>
    <xdr:sp macro="" textlink="">
      <xdr:nvSpPr>
        <xdr:cNvPr id="406" name="テキスト ボックス 405"/>
        <xdr:cNvSpPr txBox="1"/>
      </xdr:nvSpPr>
      <xdr:spPr>
        <a:xfrm>
          <a:off x="12602845" y="1511300"/>
          <a:ext cx="1437640" cy="3079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58775"/>
    <xdr:sp macro="" textlink="">
      <xdr:nvSpPr>
        <xdr:cNvPr id="407" name="テキスト ボックス 406"/>
        <xdr:cNvSpPr txBox="1"/>
      </xdr:nvSpPr>
      <xdr:spPr>
        <a:xfrm>
          <a:off x="14026515" y="14859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[29.9%]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6459200" y="1409700"/>
          <a:ext cx="1381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6459200" y="1593850"/>
          <a:ext cx="1381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7967960" y="140970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7967960" y="159385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19304000" y="140970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19304000" y="1593850"/>
          <a:ext cx="11633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81915</xdr:rowOff>
    </xdr:from>
    <xdr:to>
      <xdr:col>85</xdr:col>
      <xdr:colOff>95250</xdr:colOff>
      <xdr:row>25</xdr:row>
      <xdr:rowOff>95250</xdr:rowOff>
    </xdr:to>
    <xdr:sp macro="" textlink="">
      <xdr:nvSpPr>
        <xdr:cNvPr id="414" name="正方形/長方形 413"/>
        <xdr:cNvSpPr/>
      </xdr:nvSpPr>
      <xdr:spPr>
        <a:xfrm>
          <a:off x="11742420" y="1898015"/>
          <a:ext cx="4653280" cy="232473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81915</xdr:rowOff>
    </xdr:from>
    <xdr:to>
      <xdr:col>115</xdr:col>
      <xdr:colOff>31750</xdr:colOff>
      <xdr:row>25</xdr:row>
      <xdr:rowOff>95250</xdr:rowOff>
    </xdr:to>
    <xdr:sp macro="" textlink="">
      <xdr:nvSpPr>
        <xdr:cNvPr id="415" name="正方形/長方形 414"/>
        <xdr:cNvSpPr/>
      </xdr:nvSpPr>
      <xdr:spPr>
        <a:xfrm>
          <a:off x="16568420" y="1898015"/>
          <a:ext cx="5516880" cy="23247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81915</xdr:rowOff>
    </xdr:from>
    <xdr:to>
      <xdr:col>104</xdr:col>
      <xdr:colOff>114300</xdr:colOff>
      <xdr:row>12</xdr:row>
      <xdr:rowOff>165100</xdr:rowOff>
    </xdr:to>
    <xdr:sp macro="" textlink="">
      <xdr:nvSpPr>
        <xdr:cNvPr id="416" name="正方形/長方形 415"/>
        <xdr:cNvSpPr/>
      </xdr:nvSpPr>
      <xdr:spPr>
        <a:xfrm>
          <a:off x="16568420" y="1898015"/>
          <a:ext cx="34899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191770</xdr:colOff>
      <xdr:row>13</xdr:row>
      <xdr:rowOff>57150</xdr:rowOff>
    </xdr:from>
    <xdr:to>
      <xdr:col>114</xdr:col>
      <xdr:colOff>114300</xdr:colOff>
      <xdr:row>25</xdr:row>
      <xdr:rowOff>31115</xdr:rowOff>
    </xdr:to>
    <xdr:sp macro="" textlink="" fLocksText="0">
      <xdr:nvSpPr>
        <xdr:cNvPr id="417" name="テキスト ボックス 416"/>
        <xdr:cNvSpPr txBox="1"/>
      </xdr:nvSpPr>
      <xdr:spPr>
        <a:xfrm>
          <a:off x="16683990" y="2203450"/>
          <a:ext cx="5292090" cy="195516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将来負担比率について、令和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年度以降は数値が改善しており令和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年度決算では前年度から</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10.1</a:t>
          </a:r>
          <a:r>
            <a:rPr kumimoji="1" lang="ja-JP" altLang="en-US" sz="1300" b="0" i="0" u="none" strike="noStrike" kern="0" cap="none" spc="0" normalizeH="0" baseline="0" noProof="0">
              <a:ln>
                <a:noFill/>
              </a:ln>
              <a:solidFill>
                <a:schemeClr val="tx1"/>
              </a:solidFill>
              <a:effectLst/>
              <a:uLnTx/>
              <a:uFillTx/>
              <a:latin typeface="ＭＳ Ｐゴシック"/>
              <a:ea typeface="ＭＳ Ｐゴシック"/>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減少しています。算定の中身を見てみると、地方債の現在高は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198,234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千円減少し、将来負担額も</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239,932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千円減少しより将来負担比率は減少しています。</a:t>
          </a:r>
          <a:endParaRPr kumimoji="1" lang="ja-JP" altLang="en-US" sz="1300">
            <a:latin typeface="ＭＳ Ｐゴシック"/>
            <a:ea typeface="ＭＳ Ｐゴシック"/>
          </a:endParaRPr>
        </a:p>
      </xdr:txBody>
    </xdr:sp>
    <xdr:clientData/>
  </xdr:twoCellAnchor>
  <xdr:oneCellAnchor>
    <xdr:from>
      <xdr:col>61</xdr:col>
      <xdr:colOff>6350</xdr:colOff>
      <xdr:row>10</xdr:row>
      <xdr:rowOff>62865</xdr:rowOff>
    </xdr:from>
    <xdr:ext cx="298450" cy="224155"/>
    <xdr:sp macro="" textlink="">
      <xdr:nvSpPr>
        <xdr:cNvPr id="418" name="テキスト ボックス 417"/>
        <xdr:cNvSpPr txBox="1"/>
      </xdr:nvSpPr>
      <xdr:spPr>
        <a:xfrm>
          <a:off x="11704320" y="1713865"/>
          <a:ext cx="29845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1742420" y="422275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7810"/>
    <xdr:sp macro="" textlink="">
      <xdr:nvSpPr>
        <xdr:cNvPr id="420" name="テキスト ボックス 419"/>
        <xdr:cNvSpPr txBox="1"/>
      </xdr:nvSpPr>
      <xdr:spPr>
        <a:xfrm>
          <a:off x="11051540" y="4086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21" name="直線コネクタ 420"/>
        <xdr:cNvCxnSpPr/>
      </xdr:nvCxnSpPr>
      <xdr:spPr>
        <a:xfrm>
          <a:off x="11742420" y="383349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64770</xdr:rowOff>
    </xdr:from>
    <xdr:ext cx="762000" cy="257810"/>
    <xdr:sp macro="" textlink="">
      <xdr:nvSpPr>
        <xdr:cNvPr id="422" name="テキスト ボックス 421"/>
        <xdr:cNvSpPr txBox="1"/>
      </xdr:nvSpPr>
      <xdr:spPr>
        <a:xfrm>
          <a:off x="11051540" y="36969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147320</xdr:rowOff>
    </xdr:from>
    <xdr:to>
      <xdr:col>85</xdr:col>
      <xdr:colOff>95250</xdr:colOff>
      <xdr:row>20</xdr:row>
      <xdr:rowOff>147320</xdr:rowOff>
    </xdr:to>
    <xdr:cxnSp macro="">
      <xdr:nvCxnSpPr>
        <xdr:cNvPr id="423" name="直線コネクタ 422"/>
        <xdr:cNvCxnSpPr/>
      </xdr:nvCxnSpPr>
      <xdr:spPr>
        <a:xfrm>
          <a:off x="11742420" y="344932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62000" cy="258445"/>
    <xdr:sp macro="" textlink="">
      <xdr:nvSpPr>
        <xdr:cNvPr id="424" name="テキスト ボックス 423"/>
        <xdr:cNvSpPr txBox="1"/>
      </xdr:nvSpPr>
      <xdr:spPr>
        <a:xfrm>
          <a:off x="11051540" y="3307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1742420" y="306070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7175"/>
    <xdr:sp macro="" textlink="">
      <xdr:nvSpPr>
        <xdr:cNvPr id="426" name="テキスト ボックス 425"/>
        <xdr:cNvSpPr txBox="1"/>
      </xdr:nvSpPr>
      <xdr:spPr>
        <a:xfrm>
          <a:off x="11051540" y="29248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29210</xdr:rowOff>
    </xdr:from>
    <xdr:to>
      <xdr:col>85</xdr:col>
      <xdr:colOff>95250</xdr:colOff>
      <xdr:row>16</xdr:row>
      <xdr:rowOff>29210</xdr:rowOff>
    </xdr:to>
    <xdr:cxnSp macro="">
      <xdr:nvCxnSpPr>
        <xdr:cNvPr id="427" name="直線コネクタ 426"/>
        <xdr:cNvCxnSpPr/>
      </xdr:nvCxnSpPr>
      <xdr:spPr>
        <a:xfrm>
          <a:off x="11742420" y="2670810"/>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7810"/>
    <xdr:sp macro="" textlink="">
      <xdr:nvSpPr>
        <xdr:cNvPr id="428" name="テキスト ボックス 427"/>
        <xdr:cNvSpPr txBox="1"/>
      </xdr:nvSpPr>
      <xdr:spPr>
        <a:xfrm>
          <a:off x="11051540" y="25355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29" name="直線コネクタ 428"/>
        <xdr:cNvCxnSpPr/>
      </xdr:nvCxnSpPr>
      <xdr:spPr>
        <a:xfrm>
          <a:off x="11742420" y="228790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165100</xdr:rowOff>
    </xdr:from>
    <xdr:ext cx="762000" cy="257810"/>
    <xdr:sp macro="" textlink="">
      <xdr:nvSpPr>
        <xdr:cNvPr id="430" name="テキスト ボックス 429"/>
        <xdr:cNvSpPr txBox="1"/>
      </xdr:nvSpPr>
      <xdr:spPr>
        <a:xfrm>
          <a:off x="11051540" y="21463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81915</xdr:rowOff>
    </xdr:from>
    <xdr:to>
      <xdr:col>85</xdr:col>
      <xdr:colOff>95250</xdr:colOff>
      <xdr:row>11</xdr:row>
      <xdr:rowOff>81915</xdr:rowOff>
    </xdr:to>
    <xdr:cxnSp macro="">
      <xdr:nvCxnSpPr>
        <xdr:cNvPr id="431" name="直線コネクタ 430"/>
        <xdr:cNvCxnSpPr/>
      </xdr:nvCxnSpPr>
      <xdr:spPr>
        <a:xfrm>
          <a:off x="11742420" y="1898015"/>
          <a:ext cx="4653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81915</xdr:rowOff>
    </xdr:from>
    <xdr:to>
      <xdr:col>85</xdr:col>
      <xdr:colOff>95250</xdr:colOff>
      <xdr:row>25</xdr:row>
      <xdr:rowOff>95250</xdr:rowOff>
    </xdr:to>
    <xdr:sp macro="" textlink="">
      <xdr:nvSpPr>
        <xdr:cNvPr id="432" name="将来負担の状況グラフ枠"/>
        <xdr:cNvSpPr/>
      </xdr:nvSpPr>
      <xdr:spPr>
        <a:xfrm>
          <a:off x="11742420" y="1898015"/>
          <a:ext cx="4653280" cy="23247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23</xdr:row>
      <xdr:rowOff>125730</xdr:rowOff>
    </xdr:to>
    <xdr:cxnSp macro="">
      <xdr:nvCxnSpPr>
        <xdr:cNvPr id="433" name="直線コネクタ 432"/>
        <xdr:cNvCxnSpPr/>
      </xdr:nvCxnSpPr>
      <xdr:spPr>
        <a:xfrm flipV="1">
          <a:off x="15577820" y="2287905"/>
          <a:ext cx="0" cy="1635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97155</xdr:rowOff>
    </xdr:from>
    <xdr:ext cx="760730" cy="257810"/>
    <xdr:sp macro="" textlink="">
      <xdr:nvSpPr>
        <xdr:cNvPr id="434" name="将来負担の状況最小値テキスト"/>
        <xdr:cNvSpPr txBox="1"/>
      </xdr:nvSpPr>
      <xdr:spPr>
        <a:xfrm>
          <a:off x="15666720" y="38944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125730</xdr:rowOff>
    </xdr:from>
    <xdr:to>
      <xdr:col>81</xdr:col>
      <xdr:colOff>133350</xdr:colOff>
      <xdr:row>23</xdr:row>
      <xdr:rowOff>125730</xdr:rowOff>
    </xdr:to>
    <xdr:cxnSp macro="">
      <xdr:nvCxnSpPr>
        <xdr:cNvPr id="435" name="直線コネクタ 434"/>
        <xdr:cNvCxnSpPr/>
      </xdr:nvCxnSpPr>
      <xdr:spPr>
        <a:xfrm>
          <a:off x="15506700" y="39230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5715</xdr:rowOff>
    </xdr:from>
    <xdr:ext cx="760730" cy="258445"/>
    <xdr:sp macro="" textlink="">
      <xdr:nvSpPr>
        <xdr:cNvPr id="436" name="将来負担の状況最大値テキスト"/>
        <xdr:cNvSpPr txBox="1"/>
      </xdr:nvSpPr>
      <xdr:spPr>
        <a:xfrm>
          <a:off x="15666720" y="198691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37" name="直線コネクタ 436"/>
        <xdr:cNvCxnSpPr/>
      </xdr:nvCxnSpPr>
      <xdr:spPr>
        <a:xfrm>
          <a:off x="15506700" y="228790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28575</xdr:rowOff>
    </xdr:from>
    <xdr:to>
      <xdr:col>81</xdr:col>
      <xdr:colOff>44450</xdr:colOff>
      <xdr:row>16</xdr:row>
      <xdr:rowOff>163830</xdr:rowOff>
    </xdr:to>
    <xdr:cxnSp macro="">
      <xdr:nvCxnSpPr>
        <xdr:cNvPr id="438" name="直線コネクタ 437"/>
        <xdr:cNvCxnSpPr/>
      </xdr:nvCxnSpPr>
      <xdr:spPr>
        <a:xfrm flipV="1">
          <a:off x="14810740" y="2670175"/>
          <a:ext cx="76708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120015</xdr:rowOff>
    </xdr:from>
    <xdr:ext cx="760730" cy="257175"/>
    <xdr:sp macro="" textlink="">
      <xdr:nvSpPr>
        <xdr:cNvPr id="439" name="将来負担の状況平均値テキスト"/>
        <xdr:cNvSpPr txBox="1"/>
      </xdr:nvSpPr>
      <xdr:spPr>
        <a:xfrm>
          <a:off x="15666720" y="2101215"/>
          <a:ext cx="7607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191770</xdr:colOff>
      <xdr:row>13</xdr:row>
      <xdr:rowOff>90805</xdr:rowOff>
    </xdr:from>
    <xdr:to>
      <xdr:col>81</xdr:col>
      <xdr:colOff>95250</xdr:colOff>
      <xdr:row>14</xdr:row>
      <xdr:rowOff>20955</xdr:rowOff>
    </xdr:to>
    <xdr:sp macro="" textlink="">
      <xdr:nvSpPr>
        <xdr:cNvPr id="440" name="フローチャート: 判断 439"/>
        <xdr:cNvSpPr/>
      </xdr:nvSpPr>
      <xdr:spPr>
        <a:xfrm>
          <a:off x="15533370" y="2237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191770</xdr:colOff>
      <xdr:row>16</xdr:row>
      <xdr:rowOff>163830</xdr:rowOff>
    </xdr:from>
    <xdr:to>
      <xdr:col>77</xdr:col>
      <xdr:colOff>44450</xdr:colOff>
      <xdr:row>17</xdr:row>
      <xdr:rowOff>99060</xdr:rowOff>
    </xdr:to>
    <xdr:cxnSp macro="">
      <xdr:nvCxnSpPr>
        <xdr:cNvPr id="441" name="直線コネクタ 440"/>
        <xdr:cNvCxnSpPr/>
      </xdr:nvCxnSpPr>
      <xdr:spPr>
        <a:xfrm flipV="1">
          <a:off x="13999210" y="2805430"/>
          <a:ext cx="81153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191770</xdr:colOff>
      <xdr:row>13</xdr:row>
      <xdr:rowOff>90805</xdr:rowOff>
    </xdr:from>
    <xdr:to>
      <xdr:col>77</xdr:col>
      <xdr:colOff>95250</xdr:colOff>
      <xdr:row>14</xdr:row>
      <xdr:rowOff>20955</xdr:rowOff>
    </xdr:to>
    <xdr:sp macro="" textlink="">
      <xdr:nvSpPr>
        <xdr:cNvPr id="442" name="フローチャート: 判断 441"/>
        <xdr:cNvSpPr/>
      </xdr:nvSpPr>
      <xdr:spPr>
        <a:xfrm>
          <a:off x="14766290" y="22371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30480</xdr:rowOff>
    </xdr:from>
    <xdr:ext cx="735330" cy="257810"/>
    <xdr:sp macro="" textlink="">
      <xdr:nvSpPr>
        <xdr:cNvPr id="443" name="テキスト ボックス 442"/>
        <xdr:cNvSpPr txBox="1"/>
      </xdr:nvSpPr>
      <xdr:spPr>
        <a:xfrm>
          <a:off x="14465300" y="201168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17</xdr:row>
      <xdr:rowOff>99060</xdr:rowOff>
    </xdr:from>
    <xdr:to>
      <xdr:col>72</xdr:col>
      <xdr:colOff>191770</xdr:colOff>
      <xdr:row>18</xdr:row>
      <xdr:rowOff>120015</xdr:rowOff>
    </xdr:to>
    <xdr:cxnSp macro="">
      <xdr:nvCxnSpPr>
        <xdr:cNvPr id="444" name="直線コネクタ 443"/>
        <xdr:cNvCxnSpPr/>
      </xdr:nvCxnSpPr>
      <xdr:spPr>
        <a:xfrm flipV="1">
          <a:off x="13192760" y="2905760"/>
          <a:ext cx="80645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90805</xdr:rowOff>
    </xdr:from>
    <xdr:to>
      <xdr:col>73</xdr:col>
      <xdr:colOff>44450</xdr:colOff>
      <xdr:row>14</xdr:row>
      <xdr:rowOff>20955</xdr:rowOff>
    </xdr:to>
    <xdr:sp macro="" textlink="">
      <xdr:nvSpPr>
        <xdr:cNvPr id="445" name="フローチャート: 判断 444"/>
        <xdr:cNvSpPr/>
      </xdr:nvSpPr>
      <xdr:spPr>
        <a:xfrm>
          <a:off x="13959840" y="2237105"/>
          <a:ext cx="8382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30480</xdr:rowOff>
    </xdr:from>
    <xdr:ext cx="760730" cy="257810"/>
    <xdr:sp macro="" textlink="">
      <xdr:nvSpPr>
        <xdr:cNvPr id="446" name="テキスト ボックス 445"/>
        <xdr:cNvSpPr txBox="1"/>
      </xdr:nvSpPr>
      <xdr:spPr>
        <a:xfrm>
          <a:off x="13647420" y="20116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18</xdr:row>
      <xdr:rowOff>120015</xdr:rowOff>
    </xdr:from>
    <xdr:to>
      <xdr:col>68</xdr:col>
      <xdr:colOff>152400</xdr:colOff>
      <xdr:row>19</xdr:row>
      <xdr:rowOff>22225</xdr:rowOff>
    </xdr:to>
    <xdr:cxnSp macro="">
      <xdr:nvCxnSpPr>
        <xdr:cNvPr id="447" name="直線コネクタ 446"/>
        <xdr:cNvCxnSpPr/>
      </xdr:nvCxnSpPr>
      <xdr:spPr>
        <a:xfrm flipV="1">
          <a:off x="12374880" y="3091815"/>
          <a:ext cx="81788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90805</xdr:rowOff>
    </xdr:from>
    <xdr:to>
      <xdr:col>68</xdr:col>
      <xdr:colOff>191770</xdr:colOff>
      <xdr:row>14</xdr:row>
      <xdr:rowOff>20955</xdr:rowOff>
    </xdr:to>
    <xdr:sp macro="" textlink="">
      <xdr:nvSpPr>
        <xdr:cNvPr id="448" name="フローチャート: 判断 447"/>
        <xdr:cNvSpPr/>
      </xdr:nvSpPr>
      <xdr:spPr>
        <a:xfrm>
          <a:off x="13141960" y="2237105"/>
          <a:ext cx="9017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30480</xdr:rowOff>
    </xdr:from>
    <xdr:ext cx="760730" cy="257810"/>
    <xdr:sp macro="" textlink="">
      <xdr:nvSpPr>
        <xdr:cNvPr id="449" name="テキスト ボックス 448"/>
        <xdr:cNvSpPr txBox="1"/>
      </xdr:nvSpPr>
      <xdr:spPr>
        <a:xfrm>
          <a:off x="12847320" y="20116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90805</xdr:rowOff>
    </xdr:from>
    <xdr:to>
      <xdr:col>64</xdr:col>
      <xdr:colOff>152400</xdr:colOff>
      <xdr:row>14</xdr:row>
      <xdr:rowOff>20955</xdr:rowOff>
    </xdr:to>
    <xdr:sp macro="" textlink="">
      <xdr:nvSpPr>
        <xdr:cNvPr id="450" name="フローチャート: 判断 449"/>
        <xdr:cNvSpPr/>
      </xdr:nvSpPr>
      <xdr:spPr>
        <a:xfrm>
          <a:off x="12324080" y="2237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30480</xdr:rowOff>
    </xdr:from>
    <xdr:ext cx="760730" cy="257810"/>
    <xdr:sp macro="" textlink="">
      <xdr:nvSpPr>
        <xdr:cNvPr id="451" name="テキスト ボックス 450"/>
        <xdr:cNvSpPr txBox="1"/>
      </xdr:nvSpPr>
      <xdr:spPr>
        <a:xfrm>
          <a:off x="12029440" y="201168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0730" cy="257810"/>
    <xdr:sp macro="" textlink="">
      <xdr:nvSpPr>
        <xdr:cNvPr id="452" name="テキスト ボックス 451"/>
        <xdr:cNvSpPr txBox="1"/>
      </xdr:nvSpPr>
      <xdr:spPr>
        <a:xfrm>
          <a:off x="15379700" y="42202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0730" cy="257810"/>
    <xdr:sp macro="" textlink="">
      <xdr:nvSpPr>
        <xdr:cNvPr id="453" name="テキスト ボックス 452"/>
        <xdr:cNvSpPr txBox="1"/>
      </xdr:nvSpPr>
      <xdr:spPr>
        <a:xfrm>
          <a:off x="14612620" y="42202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191770</xdr:colOff>
      <xdr:row>25</xdr:row>
      <xdr:rowOff>92710</xdr:rowOff>
    </xdr:from>
    <xdr:ext cx="762000" cy="257810"/>
    <xdr:sp macro="" textlink="">
      <xdr:nvSpPr>
        <xdr:cNvPr id="454" name="テキスト ボックス 453"/>
        <xdr:cNvSpPr txBox="1"/>
      </xdr:nvSpPr>
      <xdr:spPr>
        <a:xfrm>
          <a:off x="13807440" y="42202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0730" cy="257810"/>
    <xdr:sp macro="" textlink="">
      <xdr:nvSpPr>
        <xdr:cNvPr id="455" name="テキスト ボックス 454"/>
        <xdr:cNvSpPr txBox="1"/>
      </xdr:nvSpPr>
      <xdr:spPr>
        <a:xfrm>
          <a:off x="12994640" y="42202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0730" cy="257810"/>
    <xdr:sp macro="" textlink="">
      <xdr:nvSpPr>
        <xdr:cNvPr id="456" name="テキスト ボックス 455"/>
        <xdr:cNvSpPr txBox="1"/>
      </xdr:nvSpPr>
      <xdr:spPr>
        <a:xfrm>
          <a:off x="12176760" y="42202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191770</xdr:colOff>
      <xdr:row>15</xdr:row>
      <xdr:rowOff>149225</xdr:rowOff>
    </xdr:from>
    <xdr:to>
      <xdr:col>81</xdr:col>
      <xdr:colOff>95250</xdr:colOff>
      <xdr:row>16</xdr:row>
      <xdr:rowOff>78740</xdr:rowOff>
    </xdr:to>
    <xdr:sp macro="" textlink="">
      <xdr:nvSpPr>
        <xdr:cNvPr id="457" name="楕円 456"/>
        <xdr:cNvSpPr/>
      </xdr:nvSpPr>
      <xdr:spPr>
        <a:xfrm>
          <a:off x="15533370" y="2625725"/>
          <a:ext cx="9525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120650</xdr:rowOff>
    </xdr:from>
    <xdr:ext cx="760730" cy="257175"/>
    <xdr:sp macro="" textlink="">
      <xdr:nvSpPr>
        <xdr:cNvPr id="458" name="将来負担の状況該当値テキスト"/>
        <xdr:cNvSpPr txBox="1"/>
      </xdr:nvSpPr>
      <xdr:spPr>
        <a:xfrm>
          <a:off x="15666720" y="259715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191770</xdr:colOff>
      <xdr:row>16</xdr:row>
      <xdr:rowOff>112395</xdr:rowOff>
    </xdr:from>
    <xdr:to>
      <xdr:col>77</xdr:col>
      <xdr:colOff>95250</xdr:colOff>
      <xdr:row>17</xdr:row>
      <xdr:rowOff>42545</xdr:rowOff>
    </xdr:to>
    <xdr:sp macro="" textlink="">
      <xdr:nvSpPr>
        <xdr:cNvPr id="459" name="楕円 458"/>
        <xdr:cNvSpPr/>
      </xdr:nvSpPr>
      <xdr:spPr>
        <a:xfrm>
          <a:off x="14766290" y="27539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27940</xdr:rowOff>
    </xdr:from>
    <xdr:ext cx="735330" cy="257810"/>
    <xdr:sp macro="" textlink="">
      <xdr:nvSpPr>
        <xdr:cNvPr id="460" name="テキスト ボックス 459"/>
        <xdr:cNvSpPr txBox="1"/>
      </xdr:nvSpPr>
      <xdr:spPr>
        <a:xfrm>
          <a:off x="14465300" y="283464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17</xdr:row>
      <xdr:rowOff>48260</xdr:rowOff>
    </xdr:from>
    <xdr:to>
      <xdr:col>73</xdr:col>
      <xdr:colOff>44450</xdr:colOff>
      <xdr:row>17</xdr:row>
      <xdr:rowOff>150495</xdr:rowOff>
    </xdr:to>
    <xdr:sp macro="" textlink="">
      <xdr:nvSpPr>
        <xdr:cNvPr id="461" name="楕円 460"/>
        <xdr:cNvSpPr/>
      </xdr:nvSpPr>
      <xdr:spPr>
        <a:xfrm>
          <a:off x="13959840" y="2854960"/>
          <a:ext cx="838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134620</xdr:rowOff>
    </xdr:from>
    <xdr:ext cx="760730" cy="258445"/>
    <xdr:sp macro="" textlink="">
      <xdr:nvSpPr>
        <xdr:cNvPr id="462" name="テキスト ボックス 461"/>
        <xdr:cNvSpPr txBox="1"/>
      </xdr:nvSpPr>
      <xdr:spPr>
        <a:xfrm>
          <a:off x="13647420" y="294132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18</xdr:row>
      <xdr:rowOff>68580</xdr:rowOff>
    </xdr:from>
    <xdr:to>
      <xdr:col>68</xdr:col>
      <xdr:colOff>191770</xdr:colOff>
      <xdr:row>18</xdr:row>
      <xdr:rowOff>165100</xdr:rowOff>
    </xdr:to>
    <xdr:sp macro="" textlink="">
      <xdr:nvSpPr>
        <xdr:cNvPr id="463" name="楕円 462"/>
        <xdr:cNvSpPr/>
      </xdr:nvSpPr>
      <xdr:spPr>
        <a:xfrm>
          <a:off x="13141960" y="3040380"/>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154940</xdr:rowOff>
    </xdr:from>
    <xdr:ext cx="760730" cy="258445"/>
    <xdr:sp macro="" textlink="">
      <xdr:nvSpPr>
        <xdr:cNvPr id="464" name="テキスト ボックス 463"/>
        <xdr:cNvSpPr txBox="1"/>
      </xdr:nvSpPr>
      <xdr:spPr>
        <a:xfrm>
          <a:off x="12847320" y="3126740"/>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18</xdr:row>
      <xdr:rowOff>142875</xdr:rowOff>
    </xdr:from>
    <xdr:to>
      <xdr:col>64</xdr:col>
      <xdr:colOff>152400</xdr:colOff>
      <xdr:row>19</xdr:row>
      <xdr:rowOff>73025</xdr:rowOff>
    </xdr:to>
    <xdr:sp macro="" textlink="">
      <xdr:nvSpPr>
        <xdr:cNvPr id="465" name="楕円 464"/>
        <xdr:cNvSpPr/>
      </xdr:nvSpPr>
      <xdr:spPr>
        <a:xfrm>
          <a:off x="12324080" y="31146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57785</xdr:rowOff>
    </xdr:from>
    <xdr:ext cx="760730" cy="257810"/>
    <xdr:sp macro="" textlink="">
      <xdr:nvSpPr>
        <xdr:cNvPr id="466" name="テキスト ボックス 465"/>
        <xdr:cNvSpPr txBox="1"/>
      </xdr:nvSpPr>
      <xdr:spPr>
        <a:xfrm>
          <a:off x="12029440" y="319468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61986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484725" y="190500"/>
          <a:ext cx="35877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510125" y="215900"/>
          <a:ext cx="35433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182880</xdr:colOff>
      <xdr:row>4</xdr:row>
      <xdr:rowOff>0</xdr:rowOff>
    </xdr:to>
    <xdr:sp macro="" textlink="">
      <xdr:nvSpPr>
        <xdr:cNvPr id="5" name="正方形/長方形 4"/>
        <xdr:cNvSpPr/>
      </xdr:nvSpPr>
      <xdr:spPr>
        <a:xfrm>
          <a:off x="17535525" y="241300"/>
          <a:ext cx="34956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高知県東洋町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930755" y="190500"/>
          <a:ext cx="243776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956155" y="215900"/>
          <a:ext cx="239331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981555" y="241300"/>
          <a:ext cx="233616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10788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10565" y="1524000"/>
          <a:ext cx="881189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20420" y="1555750"/>
          <a:ext cx="127698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33905" y="1555750"/>
          <a:ext cx="116713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2,059
2,044
74.02
3,307,001
3,203,890
63,059
1,928,088
4,093,423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64535" y="1555750"/>
          <a:ext cx="13868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51375" y="1549400"/>
          <a:ext cx="18605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511925" y="1549400"/>
          <a:ext cx="11671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29.9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725410" y="1549400"/>
          <a:ext cx="58356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51375" y="2413000"/>
          <a:ext cx="18605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575425" y="2413000"/>
          <a:ext cx="312039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674860" y="1524000"/>
          <a:ext cx="12979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900920" y="15875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900920" y="1854200"/>
          <a:ext cx="116713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900920" y="2184400"/>
          <a:ext cx="116713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759315" y="1676400"/>
          <a:ext cx="15430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794240" y="16256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794240" y="18923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83869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759315" y="2159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83869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759315" y="2540000"/>
          <a:ext cx="15430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350" cy="257810"/>
    <xdr:sp macro="" textlink="">
      <xdr:nvSpPr>
        <xdr:cNvPr id="30" name="テキスト ボックス 29"/>
        <xdr:cNvSpPr txBox="1"/>
      </xdr:nvSpPr>
      <xdr:spPr>
        <a:xfrm>
          <a:off x="647065" y="3492500"/>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470" cy="257810"/>
    <xdr:sp macro="" textlink="">
      <xdr:nvSpPr>
        <xdr:cNvPr id="31" name="テキスト ボックス 30"/>
        <xdr:cNvSpPr txBox="1"/>
      </xdr:nvSpPr>
      <xdr:spPr>
        <a:xfrm>
          <a:off x="647065" y="37465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1505" cy="259080"/>
    <xdr:sp macro="" textlink="">
      <xdr:nvSpPr>
        <xdr:cNvPr id="32" name="テキスト ボックス 31"/>
        <xdr:cNvSpPr txBox="1"/>
      </xdr:nvSpPr>
      <xdr:spPr>
        <a:xfrm>
          <a:off x="64706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85" cy="259080"/>
    <xdr:sp macro="" textlink="">
      <xdr:nvSpPr>
        <xdr:cNvPr id="33" name="テキスト ボックス 32"/>
        <xdr:cNvSpPr txBox="1"/>
      </xdr:nvSpPr>
      <xdr:spPr>
        <a:xfrm>
          <a:off x="64706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182880</xdr:colOff>
      <xdr:row>29</xdr:row>
      <xdr:rowOff>44450</xdr:rowOff>
    </xdr:to>
    <xdr:sp macro="" textlink="">
      <xdr:nvSpPr>
        <xdr:cNvPr id="34" name="正方形/長方形 33"/>
        <xdr:cNvSpPr/>
      </xdr:nvSpPr>
      <xdr:spPr>
        <a:xfrm>
          <a:off x="710565" y="4699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182880</xdr:colOff>
      <xdr:row>27</xdr:row>
      <xdr:rowOff>133350</xdr:rowOff>
    </xdr:from>
    <xdr:to>
      <xdr:col>34</xdr:col>
      <xdr:colOff>120650</xdr:colOff>
      <xdr:row>29</xdr:row>
      <xdr:rowOff>44450</xdr:rowOff>
    </xdr:to>
    <xdr:sp macro="" textlink="">
      <xdr:nvSpPr>
        <xdr:cNvPr id="35" name="正方形/長方形 34"/>
        <xdr:cNvSpPr/>
      </xdr:nvSpPr>
      <xdr:spPr>
        <a:xfrm>
          <a:off x="4937760" y="4762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28</xdr:row>
      <xdr:rowOff>152400</xdr:rowOff>
    </xdr:from>
    <xdr:to>
      <xdr:col>34</xdr:col>
      <xdr:colOff>120650</xdr:colOff>
      <xdr:row>30</xdr:row>
      <xdr:rowOff>63500</xdr:rowOff>
    </xdr:to>
    <xdr:sp macro="" textlink="">
      <xdr:nvSpPr>
        <xdr:cNvPr id="36" name="正方形/長方形 35"/>
        <xdr:cNvSpPr/>
      </xdr:nvSpPr>
      <xdr:spPr>
        <a:xfrm>
          <a:off x="4937760" y="4953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48652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48652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96226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96226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182880</xdr:colOff>
      <xdr:row>44</xdr:row>
      <xdr:rowOff>12700</xdr:rowOff>
    </xdr:to>
    <xdr:sp macro="" textlink="">
      <xdr:nvSpPr>
        <xdr:cNvPr id="41" name="正方形/長方形 40"/>
        <xdr:cNvSpPr/>
      </xdr:nvSpPr>
      <xdr:spPr>
        <a:xfrm>
          <a:off x="710565" y="5270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34940" y="5270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182880</xdr:colOff>
      <xdr:row>32</xdr:row>
      <xdr:rowOff>38100</xdr:rowOff>
    </xdr:to>
    <xdr:sp macro="" textlink="">
      <xdr:nvSpPr>
        <xdr:cNvPr id="43" name="正方形/長方形 42"/>
        <xdr:cNvSpPr/>
      </xdr:nvSpPr>
      <xdr:spPr>
        <a:xfrm>
          <a:off x="5298440" y="5270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1939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年度では経常収支比率が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％増加しております。主な要因は会計年度任用職員の勤勉手当の支給が始まったことが挙げられます。また、本町は</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代の職員数の割合が多く、新規職員の採用など定員適正化管理を</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行ったことによる改善</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が見られ、今後も引き続き適正な管理を行っていきます。</a:t>
          </a:r>
        </a:p>
      </xdr:txBody>
    </xdr:sp>
    <xdr:clientData/>
  </xdr:twoCellAnchor>
  <xdr:oneCellAnchor>
    <xdr:from>
      <xdr:col>3</xdr:col>
      <xdr:colOff>123825</xdr:colOff>
      <xdr:row>29</xdr:row>
      <xdr:rowOff>107950</xdr:rowOff>
    </xdr:from>
    <xdr:ext cx="298450" cy="225425"/>
    <xdr:sp macro="" textlink="">
      <xdr:nvSpPr>
        <xdr:cNvPr id="45" name="テキスト ボックス 44"/>
        <xdr:cNvSpPr txBox="1"/>
      </xdr:nvSpPr>
      <xdr:spPr>
        <a:xfrm>
          <a:off x="67246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182880</xdr:colOff>
      <xdr:row>44</xdr:row>
      <xdr:rowOff>12700</xdr:rowOff>
    </xdr:to>
    <xdr:cxnSp macro="">
      <xdr:nvCxnSpPr>
        <xdr:cNvPr id="46" name="直線コネクタ 45"/>
        <xdr:cNvCxnSpPr/>
      </xdr:nvCxnSpPr>
      <xdr:spPr>
        <a:xfrm>
          <a:off x="710565" y="7556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7810"/>
    <xdr:sp macro="" textlink="">
      <xdr:nvSpPr>
        <xdr:cNvPr id="47" name="テキスト ボックス 46"/>
        <xdr:cNvSpPr txBox="1"/>
      </xdr:nvSpPr>
      <xdr:spPr>
        <a:xfrm>
          <a:off x="236855" y="7414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182880</xdr:colOff>
      <xdr:row>41</xdr:row>
      <xdr:rowOff>146050</xdr:rowOff>
    </xdr:to>
    <xdr:cxnSp macro="">
      <xdr:nvCxnSpPr>
        <xdr:cNvPr id="48" name="直線コネクタ 47"/>
        <xdr:cNvCxnSpPr/>
      </xdr:nvCxnSpPr>
      <xdr:spPr>
        <a:xfrm>
          <a:off x="710565" y="717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8000" cy="259080"/>
    <xdr:sp macro="" textlink="">
      <xdr:nvSpPr>
        <xdr:cNvPr id="49" name="テキスト ボックス 48"/>
        <xdr:cNvSpPr txBox="1"/>
      </xdr:nvSpPr>
      <xdr:spPr>
        <a:xfrm>
          <a:off x="236855" y="7033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182880</xdr:colOff>
      <xdr:row>39</xdr:row>
      <xdr:rowOff>107950</xdr:rowOff>
    </xdr:to>
    <xdr:cxnSp macro="">
      <xdr:nvCxnSpPr>
        <xdr:cNvPr id="50" name="直線コネクタ 49"/>
        <xdr:cNvCxnSpPr/>
      </xdr:nvCxnSpPr>
      <xdr:spPr>
        <a:xfrm>
          <a:off x="710565" y="679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8000" cy="259080"/>
    <xdr:sp macro="" textlink="">
      <xdr:nvSpPr>
        <xdr:cNvPr id="51" name="テキスト ボックス 50"/>
        <xdr:cNvSpPr txBox="1"/>
      </xdr:nvSpPr>
      <xdr:spPr>
        <a:xfrm>
          <a:off x="236855" y="665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182880</xdr:colOff>
      <xdr:row>37</xdr:row>
      <xdr:rowOff>69850</xdr:rowOff>
    </xdr:to>
    <xdr:cxnSp macro="">
      <xdr:nvCxnSpPr>
        <xdr:cNvPr id="52" name="直線コネクタ 51"/>
        <xdr:cNvCxnSpPr/>
      </xdr:nvCxnSpPr>
      <xdr:spPr>
        <a:xfrm>
          <a:off x="710565" y="641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8000" cy="257810"/>
    <xdr:sp macro="" textlink="">
      <xdr:nvSpPr>
        <xdr:cNvPr id="53" name="テキスト ボックス 52"/>
        <xdr:cNvSpPr txBox="1"/>
      </xdr:nvSpPr>
      <xdr:spPr>
        <a:xfrm>
          <a:off x="236855" y="6271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182880</xdr:colOff>
      <xdr:row>35</xdr:row>
      <xdr:rowOff>31750</xdr:rowOff>
    </xdr:to>
    <xdr:cxnSp macro="">
      <xdr:nvCxnSpPr>
        <xdr:cNvPr id="54" name="直線コネクタ 53"/>
        <xdr:cNvCxnSpPr/>
      </xdr:nvCxnSpPr>
      <xdr:spPr>
        <a:xfrm>
          <a:off x="710565" y="603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8000" cy="259080"/>
    <xdr:sp macro="" textlink="">
      <xdr:nvSpPr>
        <xdr:cNvPr id="55" name="テキスト ボックス 54"/>
        <xdr:cNvSpPr txBox="1"/>
      </xdr:nvSpPr>
      <xdr:spPr>
        <a:xfrm>
          <a:off x="236855" y="589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182880</xdr:colOff>
      <xdr:row>32</xdr:row>
      <xdr:rowOff>165100</xdr:rowOff>
    </xdr:to>
    <xdr:cxnSp macro="">
      <xdr:nvCxnSpPr>
        <xdr:cNvPr id="56" name="直線コネクタ 55"/>
        <xdr:cNvCxnSpPr/>
      </xdr:nvCxnSpPr>
      <xdr:spPr>
        <a:xfrm>
          <a:off x="710565" y="565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8000" cy="259080"/>
    <xdr:sp macro="" textlink="">
      <xdr:nvSpPr>
        <xdr:cNvPr id="57" name="テキスト ボックス 56"/>
        <xdr:cNvSpPr txBox="1"/>
      </xdr:nvSpPr>
      <xdr:spPr>
        <a:xfrm>
          <a:off x="236855" y="550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30</xdr:row>
      <xdr:rowOff>127000</xdr:rowOff>
    </xdr:to>
    <xdr:cxnSp macro="">
      <xdr:nvCxnSpPr>
        <xdr:cNvPr id="58" name="直線コネクタ 57"/>
        <xdr:cNvCxnSpPr/>
      </xdr:nvCxnSpPr>
      <xdr:spPr>
        <a:xfrm>
          <a:off x="710565" y="527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7810"/>
    <xdr:sp macro="" textlink="">
      <xdr:nvSpPr>
        <xdr:cNvPr id="59" name="テキスト ボックス 58"/>
        <xdr:cNvSpPr txBox="1"/>
      </xdr:nvSpPr>
      <xdr:spPr>
        <a:xfrm>
          <a:off x="236855" y="5128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182880</xdr:colOff>
      <xdr:row>44</xdr:row>
      <xdr:rowOff>12700</xdr:rowOff>
    </xdr:to>
    <xdr:sp macro="" textlink="">
      <xdr:nvSpPr>
        <xdr:cNvPr id="60" name="人件費グラフ枠"/>
        <xdr:cNvSpPr/>
      </xdr:nvSpPr>
      <xdr:spPr>
        <a:xfrm>
          <a:off x="710565" y="5270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xdr:cNvCxnSpPr/>
      </xdr:nvCxnSpPr>
      <xdr:spPr>
        <a:xfrm flipV="1">
          <a:off x="4414520" y="564388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11430</xdr:rowOff>
    </xdr:from>
    <xdr:ext cx="760730" cy="259080"/>
    <xdr:sp macro="" textlink="">
      <xdr:nvSpPr>
        <xdr:cNvPr id="62" name="人件費最小値テキスト"/>
        <xdr:cNvSpPr txBox="1"/>
      </xdr:nvSpPr>
      <xdr:spPr>
        <a:xfrm>
          <a:off x="4503420" y="68694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42.7</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342765" y="68973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72390</xdr:rowOff>
    </xdr:from>
    <xdr:ext cx="760730" cy="259080"/>
    <xdr:sp macro="" textlink="">
      <xdr:nvSpPr>
        <xdr:cNvPr id="64" name="人件費最大値テキスト"/>
        <xdr:cNvSpPr txBox="1"/>
      </xdr:nvSpPr>
      <xdr:spPr>
        <a:xfrm>
          <a:off x="4503420" y="53873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xdr:cNvCxnSpPr/>
      </xdr:nvCxnSpPr>
      <xdr:spPr>
        <a:xfrm>
          <a:off x="4342765" y="56438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36</xdr:row>
      <xdr:rowOff>35560</xdr:rowOff>
    </xdr:from>
    <xdr:to>
      <xdr:col>24</xdr:col>
      <xdr:colOff>25400</xdr:colOff>
      <xdr:row>36</xdr:row>
      <xdr:rowOff>138430</xdr:rowOff>
    </xdr:to>
    <xdr:cxnSp macro="">
      <xdr:nvCxnSpPr>
        <xdr:cNvPr id="66" name="直線コネクタ 65"/>
        <xdr:cNvCxnSpPr/>
      </xdr:nvCxnSpPr>
      <xdr:spPr>
        <a:xfrm>
          <a:off x="3657600" y="6207760"/>
          <a:ext cx="75692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5080</xdr:rowOff>
    </xdr:from>
    <xdr:ext cx="760730" cy="259080"/>
    <xdr:sp macro="" textlink="">
      <xdr:nvSpPr>
        <xdr:cNvPr id="67" name="人件費平均値テキスト"/>
        <xdr:cNvSpPr txBox="1"/>
      </xdr:nvSpPr>
      <xdr:spPr>
        <a:xfrm>
          <a:off x="4503420" y="600583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xdr:cNvSpPr/>
      </xdr:nvSpPr>
      <xdr:spPr>
        <a:xfrm>
          <a:off x="4380865" y="616077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182880</xdr:colOff>
      <xdr:row>36</xdr:row>
      <xdr:rowOff>35560</xdr:rowOff>
    </xdr:to>
    <xdr:cxnSp macro="">
      <xdr:nvCxnSpPr>
        <xdr:cNvPr id="69" name="直線コネクタ 68"/>
        <xdr:cNvCxnSpPr/>
      </xdr:nvCxnSpPr>
      <xdr:spPr>
        <a:xfrm>
          <a:off x="2841625" y="6131560"/>
          <a:ext cx="81597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xdr:cNvSpPr/>
      </xdr:nvSpPr>
      <xdr:spPr>
        <a:xfrm>
          <a:off x="3611245" y="6130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69850</xdr:rowOff>
    </xdr:from>
    <xdr:ext cx="736600" cy="259080"/>
    <xdr:sp macro="" textlink="">
      <xdr:nvSpPr>
        <xdr:cNvPr id="71" name="テキスト ボックス 70"/>
        <xdr:cNvSpPr txBox="1"/>
      </xdr:nvSpPr>
      <xdr:spPr>
        <a:xfrm>
          <a:off x="3298190" y="5899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73660</xdr:rowOff>
    </xdr:from>
    <xdr:to>
      <xdr:col>15</xdr:col>
      <xdr:colOff>98425</xdr:colOff>
      <xdr:row>35</xdr:row>
      <xdr:rowOff>130810</xdr:rowOff>
    </xdr:to>
    <xdr:cxnSp macro="">
      <xdr:nvCxnSpPr>
        <xdr:cNvPr id="72" name="直線コネクタ 71"/>
        <xdr:cNvCxnSpPr/>
      </xdr:nvCxnSpPr>
      <xdr:spPr>
        <a:xfrm>
          <a:off x="2021205" y="6074410"/>
          <a:ext cx="82042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xdr:cNvSpPr/>
      </xdr:nvSpPr>
      <xdr:spPr>
        <a:xfrm>
          <a:off x="2790825"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44450</xdr:rowOff>
    </xdr:from>
    <xdr:ext cx="760730" cy="259080"/>
    <xdr:sp macro="" textlink="">
      <xdr:nvSpPr>
        <xdr:cNvPr id="74" name="テキスト ボックス 73"/>
        <xdr:cNvSpPr txBox="1"/>
      </xdr:nvSpPr>
      <xdr:spPr>
        <a:xfrm>
          <a:off x="2494915" y="62166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73660</xdr:rowOff>
    </xdr:from>
    <xdr:to>
      <xdr:col>11</xdr:col>
      <xdr:colOff>9525</xdr:colOff>
      <xdr:row>36</xdr:row>
      <xdr:rowOff>43180</xdr:rowOff>
    </xdr:to>
    <xdr:cxnSp macro="">
      <xdr:nvCxnSpPr>
        <xdr:cNvPr id="75" name="直線コネクタ 74"/>
        <xdr:cNvCxnSpPr/>
      </xdr:nvCxnSpPr>
      <xdr:spPr>
        <a:xfrm flipV="1">
          <a:off x="1217930" y="6074410"/>
          <a:ext cx="803275"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xdr:cNvSpPr/>
      </xdr:nvSpPr>
      <xdr:spPr>
        <a:xfrm>
          <a:off x="1987550" y="610743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21590</xdr:rowOff>
    </xdr:from>
    <xdr:ext cx="762000" cy="259080"/>
    <xdr:sp macro="" textlink="">
      <xdr:nvSpPr>
        <xdr:cNvPr id="77" name="テキスト ボックス 76"/>
        <xdr:cNvSpPr txBox="1"/>
      </xdr:nvSpPr>
      <xdr:spPr>
        <a:xfrm>
          <a:off x="1674495" y="619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16713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101600</xdr:rowOff>
    </xdr:from>
    <xdr:ext cx="760730" cy="259080"/>
    <xdr:sp macro="" textlink="">
      <xdr:nvSpPr>
        <xdr:cNvPr id="79" name="テキスト ボックス 78"/>
        <xdr:cNvSpPr txBox="1"/>
      </xdr:nvSpPr>
      <xdr:spPr>
        <a:xfrm>
          <a:off x="871220" y="6273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730" cy="259080"/>
    <xdr:sp macro="" textlink="">
      <xdr:nvSpPr>
        <xdr:cNvPr id="80" name="テキスト ボックス 79"/>
        <xdr:cNvSpPr txBox="1"/>
      </xdr:nvSpPr>
      <xdr:spPr>
        <a:xfrm>
          <a:off x="421576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0730" cy="259080"/>
    <xdr:sp macro="" textlink="">
      <xdr:nvSpPr>
        <xdr:cNvPr id="81" name="テキスト ボックス 80"/>
        <xdr:cNvSpPr txBox="1"/>
      </xdr:nvSpPr>
      <xdr:spPr>
        <a:xfrm>
          <a:off x="346329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xdr:cNvSpPr txBox="1"/>
      </xdr:nvSpPr>
      <xdr:spPr>
        <a:xfrm>
          <a:off x="264287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44</xdr:row>
      <xdr:rowOff>10160</xdr:rowOff>
    </xdr:from>
    <xdr:ext cx="762000" cy="259080"/>
    <xdr:sp macro="" textlink="">
      <xdr:nvSpPr>
        <xdr:cNvPr id="83" name="テキスト ボックス 82"/>
        <xdr:cNvSpPr txBox="1"/>
      </xdr:nvSpPr>
      <xdr:spPr>
        <a:xfrm>
          <a:off x="18288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730" cy="259080"/>
    <xdr:sp macro="" textlink="">
      <xdr:nvSpPr>
        <xdr:cNvPr id="84" name="テキスト ボックス 83"/>
        <xdr:cNvSpPr txBox="1"/>
      </xdr:nvSpPr>
      <xdr:spPr>
        <a:xfrm>
          <a:off x="101917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85" name="楕円 84"/>
        <xdr:cNvSpPr/>
      </xdr:nvSpPr>
      <xdr:spPr>
        <a:xfrm>
          <a:off x="4380865" y="62598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59690</xdr:rowOff>
    </xdr:from>
    <xdr:ext cx="760730" cy="259080"/>
    <xdr:sp macro="" textlink="">
      <xdr:nvSpPr>
        <xdr:cNvPr id="86" name="人件費該当値テキスト"/>
        <xdr:cNvSpPr txBox="1"/>
      </xdr:nvSpPr>
      <xdr:spPr>
        <a:xfrm>
          <a:off x="4503420" y="6231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xdr:cNvSpPr/>
      </xdr:nvSpPr>
      <xdr:spPr>
        <a:xfrm>
          <a:off x="3611245" y="61569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71120</xdr:rowOff>
    </xdr:from>
    <xdr:ext cx="736600" cy="259080"/>
    <xdr:sp macro="" textlink="">
      <xdr:nvSpPr>
        <xdr:cNvPr id="88" name="テキスト ボックス 87"/>
        <xdr:cNvSpPr txBox="1"/>
      </xdr:nvSpPr>
      <xdr:spPr>
        <a:xfrm>
          <a:off x="3298190" y="6243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xdr:cNvSpPr/>
      </xdr:nvSpPr>
      <xdr:spPr>
        <a:xfrm>
          <a:off x="2790825"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20320</xdr:rowOff>
    </xdr:from>
    <xdr:ext cx="760730" cy="257810"/>
    <xdr:sp macro="" textlink="">
      <xdr:nvSpPr>
        <xdr:cNvPr id="90" name="テキスト ボックス 89"/>
        <xdr:cNvSpPr txBox="1"/>
      </xdr:nvSpPr>
      <xdr:spPr>
        <a:xfrm>
          <a:off x="2494915" y="58496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22860</xdr:rowOff>
    </xdr:from>
    <xdr:to>
      <xdr:col>11</xdr:col>
      <xdr:colOff>60325</xdr:colOff>
      <xdr:row>35</xdr:row>
      <xdr:rowOff>124460</xdr:rowOff>
    </xdr:to>
    <xdr:sp macro="" textlink="">
      <xdr:nvSpPr>
        <xdr:cNvPr id="91" name="楕円 90"/>
        <xdr:cNvSpPr/>
      </xdr:nvSpPr>
      <xdr:spPr>
        <a:xfrm>
          <a:off x="1987550" y="60236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134620</xdr:rowOff>
    </xdr:from>
    <xdr:ext cx="762000" cy="257810"/>
    <xdr:sp macro="" textlink="">
      <xdr:nvSpPr>
        <xdr:cNvPr id="92" name="テキスト ボックス 91"/>
        <xdr:cNvSpPr txBox="1"/>
      </xdr:nvSpPr>
      <xdr:spPr>
        <a:xfrm>
          <a:off x="1674495" y="57924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xdr:cNvSpPr/>
      </xdr:nvSpPr>
      <xdr:spPr>
        <a:xfrm>
          <a:off x="116713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104140</xdr:rowOff>
    </xdr:from>
    <xdr:ext cx="760730" cy="259080"/>
    <xdr:sp macro="" textlink="">
      <xdr:nvSpPr>
        <xdr:cNvPr id="94" name="テキスト ボックス 93"/>
        <xdr:cNvSpPr txBox="1"/>
      </xdr:nvSpPr>
      <xdr:spPr>
        <a:xfrm>
          <a:off x="871220" y="59334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1383010" y="1270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562417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562417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7176115" y="1333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7176115" y="1524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18651855" y="1333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18651855" y="1524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1383010" y="1841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10</xdr:row>
      <xdr:rowOff>127000</xdr:rowOff>
    </xdr:from>
    <xdr:to>
      <xdr:col>113</xdr:col>
      <xdr:colOff>130175</xdr:colOff>
      <xdr:row>24</xdr:row>
      <xdr:rowOff>12700</xdr:rowOff>
    </xdr:to>
    <xdr:sp macro="" textlink="">
      <xdr:nvSpPr>
        <xdr:cNvPr id="103" name="正方形/長方形 102"/>
        <xdr:cNvSpPr/>
      </xdr:nvSpPr>
      <xdr:spPr>
        <a:xfrm>
          <a:off x="15910560" y="1841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5970885" y="1841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6008985" y="2159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とほぼ同じように推移しておりますが、各種システム関連の導入や更新・保守経費などを筆頭に経常経費を圧迫しております。必要経費の確保のために、日常的な経常経費の削減や、業務の見直し等に取り組んでいきます。</a:t>
          </a:r>
        </a:p>
      </xdr:txBody>
    </xdr:sp>
    <xdr:clientData/>
  </xdr:twoCellAnchor>
  <xdr:oneCellAnchor>
    <xdr:from>
      <xdr:col>62</xdr:col>
      <xdr:colOff>6350</xdr:colOff>
      <xdr:row>9</xdr:row>
      <xdr:rowOff>107950</xdr:rowOff>
    </xdr:from>
    <xdr:ext cx="298450" cy="225425"/>
    <xdr:sp macro="" textlink="">
      <xdr:nvSpPr>
        <xdr:cNvPr id="106" name="テキスト ボックス 105"/>
        <xdr:cNvSpPr txBox="1"/>
      </xdr:nvSpPr>
      <xdr:spPr>
        <a:xfrm>
          <a:off x="1134491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1383010" y="4127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8000" cy="257810"/>
    <xdr:sp macro="" textlink="">
      <xdr:nvSpPr>
        <xdr:cNvPr id="108" name="テキスト ボックス 107"/>
        <xdr:cNvSpPr txBox="1"/>
      </xdr:nvSpPr>
      <xdr:spPr>
        <a:xfrm>
          <a:off x="10926445" y="3985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1383010" y="3670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508000" cy="257810"/>
    <xdr:sp macro="" textlink="">
      <xdr:nvSpPr>
        <xdr:cNvPr id="110" name="テキスト ボックス 109"/>
        <xdr:cNvSpPr txBox="1"/>
      </xdr:nvSpPr>
      <xdr:spPr>
        <a:xfrm>
          <a:off x="10926445" y="35280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1383010" y="3213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508000" cy="257810"/>
    <xdr:sp macro="" textlink="">
      <xdr:nvSpPr>
        <xdr:cNvPr id="112" name="テキスト ボックス 111"/>
        <xdr:cNvSpPr txBox="1"/>
      </xdr:nvSpPr>
      <xdr:spPr>
        <a:xfrm>
          <a:off x="10926445" y="30708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1383010" y="2755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508000" cy="257810"/>
    <xdr:sp macro="" textlink="">
      <xdr:nvSpPr>
        <xdr:cNvPr id="114" name="テキスト ボックス 113"/>
        <xdr:cNvSpPr txBox="1"/>
      </xdr:nvSpPr>
      <xdr:spPr>
        <a:xfrm>
          <a:off x="10926445" y="2613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1383010" y="2298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508000" cy="257810"/>
    <xdr:sp macro="" textlink="">
      <xdr:nvSpPr>
        <xdr:cNvPr id="116" name="テキスト ボックス 115"/>
        <xdr:cNvSpPr txBox="1"/>
      </xdr:nvSpPr>
      <xdr:spPr>
        <a:xfrm>
          <a:off x="10926445" y="2156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1383010" y="184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1383010" y="1841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158750</xdr:rowOff>
    </xdr:from>
    <xdr:to>
      <xdr:col>82</xdr:col>
      <xdr:colOff>107950</xdr:colOff>
      <xdr:row>20</xdr:row>
      <xdr:rowOff>113030</xdr:rowOff>
    </xdr:to>
    <xdr:cxnSp macro="">
      <xdr:nvCxnSpPr>
        <xdr:cNvPr id="119" name="直線コネクタ 118"/>
        <xdr:cNvCxnSpPr/>
      </xdr:nvCxnSpPr>
      <xdr:spPr>
        <a:xfrm flipV="1">
          <a:off x="15104110" y="255905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20</xdr:row>
      <xdr:rowOff>85090</xdr:rowOff>
    </xdr:from>
    <xdr:ext cx="762000" cy="259080"/>
    <xdr:sp macro="" textlink="">
      <xdr:nvSpPr>
        <xdr:cNvPr id="120" name="物件費最小値テキスト"/>
        <xdr:cNvSpPr txBox="1"/>
      </xdr:nvSpPr>
      <xdr:spPr>
        <a:xfrm>
          <a:off x="15179040" y="3514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113030</xdr:rowOff>
    </xdr:from>
    <xdr:to>
      <xdr:col>82</xdr:col>
      <xdr:colOff>182880</xdr:colOff>
      <xdr:row>20</xdr:row>
      <xdr:rowOff>113030</xdr:rowOff>
    </xdr:to>
    <xdr:cxnSp macro="">
      <xdr:nvCxnSpPr>
        <xdr:cNvPr id="121" name="直線コネクタ 120"/>
        <xdr:cNvCxnSpPr/>
      </xdr:nvCxnSpPr>
      <xdr:spPr>
        <a:xfrm>
          <a:off x="15015210" y="35420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13</xdr:row>
      <xdr:rowOff>73660</xdr:rowOff>
    </xdr:from>
    <xdr:ext cx="762000" cy="259080"/>
    <xdr:sp macro="" textlink="">
      <xdr:nvSpPr>
        <xdr:cNvPr id="122" name="物件費最大値テキスト"/>
        <xdr:cNvSpPr txBox="1"/>
      </xdr:nvSpPr>
      <xdr:spPr>
        <a:xfrm>
          <a:off x="1517904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158750</xdr:rowOff>
    </xdr:from>
    <xdr:to>
      <xdr:col>82</xdr:col>
      <xdr:colOff>182880</xdr:colOff>
      <xdr:row>14</xdr:row>
      <xdr:rowOff>158750</xdr:rowOff>
    </xdr:to>
    <xdr:cxnSp macro="">
      <xdr:nvCxnSpPr>
        <xdr:cNvPr id="123" name="直線コネクタ 122"/>
        <xdr:cNvCxnSpPr/>
      </xdr:nvCxnSpPr>
      <xdr:spPr>
        <a:xfrm>
          <a:off x="15015210" y="25590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109220</xdr:rowOff>
    </xdr:from>
    <xdr:to>
      <xdr:col>82</xdr:col>
      <xdr:colOff>107950</xdr:colOff>
      <xdr:row>17</xdr:row>
      <xdr:rowOff>74930</xdr:rowOff>
    </xdr:to>
    <xdr:cxnSp macro="">
      <xdr:nvCxnSpPr>
        <xdr:cNvPr id="124" name="直線コネクタ 123"/>
        <xdr:cNvCxnSpPr/>
      </xdr:nvCxnSpPr>
      <xdr:spPr>
        <a:xfrm flipV="1">
          <a:off x="14334490" y="2852420"/>
          <a:ext cx="76962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17</xdr:row>
      <xdr:rowOff>22860</xdr:rowOff>
    </xdr:from>
    <xdr:ext cx="762000" cy="259080"/>
    <xdr:sp macro="" textlink="">
      <xdr:nvSpPr>
        <xdr:cNvPr id="125" name="物件費平均値テキスト"/>
        <xdr:cNvSpPr txBox="1"/>
      </xdr:nvSpPr>
      <xdr:spPr>
        <a:xfrm>
          <a:off x="15179040" y="2937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50800</xdr:rowOff>
    </xdr:from>
    <xdr:to>
      <xdr:col>82</xdr:col>
      <xdr:colOff>158750</xdr:colOff>
      <xdr:row>17</xdr:row>
      <xdr:rowOff>152400</xdr:rowOff>
    </xdr:to>
    <xdr:sp macro="" textlink="">
      <xdr:nvSpPr>
        <xdr:cNvPr id="126" name="フローチャート: 判断 125"/>
        <xdr:cNvSpPr/>
      </xdr:nvSpPr>
      <xdr:spPr>
        <a:xfrm>
          <a:off x="15053310" y="296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74930</xdr:rowOff>
    </xdr:from>
    <xdr:to>
      <xdr:col>78</xdr:col>
      <xdr:colOff>69850</xdr:colOff>
      <xdr:row>17</xdr:row>
      <xdr:rowOff>106680</xdr:rowOff>
    </xdr:to>
    <xdr:cxnSp macro="">
      <xdr:nvCxnSpPr>
        <xdr:cNvPr id="127" name="直線コネクタ 126"/>
        <xdr:cNvCxnSpPr/>
      </xdr:nvCxnSpPr>
      <xdr:spPr>
        <a:xfrm flipV="1">
          <a:off x="13531215" y="2989580"/>
          <a:ext cx="80327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37465</xdr:rowOff>
    </xdr:from>
    <xdr:to>
      <xdr:col>78</xdr:col>
      <xdr:colOff>120650</xdr:colOff>
      <xdr:row>17</xdr:row>
      <xdr:rowOff>139065</xdr:rowOff>
    </xdr:to>
    <xdr:sp macro="" textlink="">
      <xdr:nvSpPr>
        <xdr:cNvPr id="128" name="フローチャート: 判断 127"/>
        <xdr:cNvSpPr/>
      </xdr:nvSpPr>
      <xdr:spPr>
        <a:xfrm>
          <a:off x="1428369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123825</xdr:rowOff>
    </xdr:from>
    <xdr:ext cx="735330" cy="257810"/>
    <xdr:sp macro="" textlink="">
      <xdr:nvSpPr>
        <xdr:cNvPr id="129" name="テキスト ボックス 128"/>
        <xdr:cNvSpPr txBox="1"/>
      </xdr:nvSpPr>
      <xdr:spPr>
        <a:xfrm>
          <a:off x="13987780" y="303847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42545</xdr:rowOff>
    </xdr:from>
    <xdr:to>
      <xdr:col>73</xdr:col>
      <xdr:colOff>180975</xdr:colOff>
      <xdr:row>17</xdr:row>
      <xdr:rowOff>106680</xdr:rowOff>
    </xdr:to>
    <xdr:cxnSp macro="">
      <xdr:nvCxnSpPr>
        <xdr:cNvPr id="130" name="直線コネクタ 129"/>
        <xdr:cNvCxnSpPr/>
      </xdr:nvCxnSpPr>
      <xdr:spPr>
        <a:xfrm>
          <a:off x="12710795" y="2957195"/>
          <a:ext cx="82042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23495</xdr:rowOff>
    </xdr:from>
    <xdr:to>
      <xdr:col>74</xdr:col>
      <xdr:colOff>31750</xdr:colOff>
      <xdr:row>17</xdr:row>
      <xdr:rowOff>125095</xdr:rowOff>
    </xdr:to>
    <xdr:sp macro="" textlink="">
      <xdr:nvSpPr>
        <xdr:cNvPr id="131" name="フローチャート: 判断 130"/>
        <xdr:cNvSpPr/>
      </xdr:nvSpPr>
      <xdr:spPr>
        <a:xfrm>
          <a:off x="13480415" y="29381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135255</xdr:rowOff>
    </xdr:from>
    <xdr:ext cx="762000" cy="257810"/>
    <xdr:sp macro="" textlink="">
      <xdr:nvSpPr>
        <xdr:cNvPr id="132" name="テキスト ボックス 131"/>
        <xdr:cNvSpPr txBox="1"/>
      </xdr:nvSpPr>
      <xdr:spPr>
        <a:xfrm>
          <a:off x="13167360" y="27070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42545</xdr:rowOff>
    </xdr:from>
    <xdr:to>
      <xdr:col>69</xdr:col>
      <xdr:colOff>92075</xdr:colOff>
      <xdr:row>17</xdr:row>
      <xdr:rowOff>152400</xdr:rowOff>
    </xdr:to>
    <xdr:cxnSp macro="">
      <xdr:nvCxnSpPr>
        <xdr:cNvPr id="133" name="直線コネクタ 132"/>
        <xdr:cNvCxnSpPr/>
      </xdr:nvCxnSpPr>
      <xdr:spPr>
        <a:xfrm flipV="1">
          <a:off x="11890375" y="2957195"/>
          <a:ext cx="82042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140335</xdr:rowOff>
    </xdr:from>
    <xdr:to>
      <xdr:col>69</xdr:col>
      <xdr:colOff>142875</xdr:colOff>
      <xdr:row>17</xdr:row>
      <xdr:rowOff>70485</xdr:rowOff>
    </xdr:to>
    <xdr:sp macro="" textlink="">
      <xdr:nvSpPr>
        <xdr:cNvPr id="134" name="フローチャート: 判断 133"/>
        <xdr:cNvSpPr/>
      </xdr:nvSpPr>
      <xdr:spPr>
        <a:xfrm>
          <a:off x="12659995" y="288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80645</xdr:rowOff>
    </xdr:from>
    <xdr:ext cx="762000" cy="259080"/>
    <xdr:sp macro="" textlink="">
      <xdr:nvSpPr>
        <xdr:cNvPr id="135" name="テキスト ボックス 134"/>
        <xdr:cNvSpPr txBox="1"/>
      </xdr:nvSpPr>
      <xdr:spPr>
        <a:xfrm>
          <a:off x="12364085" y="2652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xdr:cNvSpPr/>
      </xdr:nvSpPr>
      <xdr:spPr>
        <a:xfrm>
          <a:off x="11856720" y="288798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85090</xdr:rowOff>
    </xdr:from>
    <xdr:ext cx="760730" cy="259080"/>
    <xdr:sp macro="" textlink="">
      <xdr:nvSpPr>
        <xdr:cNvPr id="137" name="テキスト ボックス 136"/>
        <xdr:cNvSpPr txBox="1"/>
      </xdr:nvSpPr>
      <xdr:spPr>
        <a:xfrm>
          <a:off x="11543665" y="26568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0730" cy="259080"/>
    <xdr:sp macro="" textlink="">
      <xdr:nvSpPr>
        <xdr:cNvPr id="138" name="テキスト ボックス 137"/>
        <xdr:cNvSpPr txBox="1"/>
      </xdr:nvSpPr>
      <xdr:spPr>
        <a:xfrm>
          <a:off x="14905355"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9080"/>
    <xdr:sp macro="" textlink="">
      <xdr:nvSpPr>
        <xdr:cNvPr id="139" name="テキスト ボックス 138"/>
        <xdr:cNvSpPr txBox="1"/>
      </xdr:nvSpPr>
      <xdr:spPr>
        <a:xfrm>
          <a:off x="1413573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0" name="テキスト ボックス 139"/>
        <xdr:cNvSpPr txBox="1"/>
      </xdr:nvSpPr>
      <xdr:spPr>
        <a:xfrm>
          <a:off x="133324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0730" cy="259080"/>
    <xdr:sp macro="" textlink="">
      <xdr:nvSpPr>
        <xdr:cNvPr id="141" name="テキスト ボックス 140"/>
        <xdr:cNvSpPr txBox="1"/>
      </xdr:nvSpPr>
      <xdr:spPr>
        <a:xfrm>
          <a:off x="1251204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24</xdr:row>
      <xdr:rowOff>10160</xdr:rowOff>
    </xdr:from>
    <xdr:ext cx="762000" cy="259080"/>
    <xdr:sp macro="" textlink="">
      <xdr:nvSpPr>
        <xdr:cNvPr id="142" name="テキスト ボックス 141"/>
        <xdr:cNvSpPr txBox="1"/>
      </xdr:nvSpPr>
      <xdr:spPr>
        <a:xfrm>
          <a:off x="117043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16</xdr:row>
      <xdr:rowOff>57785</xdr:rowOff>
    </xdr:from>
    <xdr:to>
      <xdr:col>82</xdr:col>
      <xdr:colOff>158750</xdr:colOff>
      <xdr:row>16</xdr:row>
      <xdr:rowOff>159385</xdr:rowOff>
    </xdr:to>
    <xdr:sp macro="" textlink="">
      <xdr:nvSpPr>
        <xdr:cNvPr id="143" name="楕円 142"/>
        <xdr:cNvSpPr/>
      </xdr:nvSpPr>
      <xdr:spPr>
        <a:xfrm>
          <a:off x="15053310" y="280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15</xdr:row>
      <xdr:rowOff>74930</xdr:rowOff>
    </xdr:from>
    <xdr:ext cx="762000" cy="257810"/>
    <xdr:sp macro="" textlink="">
      <xdr:nvSpPr>
        <xdr:cNvPr id="144" name="物件費該当値テキスト"/>
        <xdr:cNvSpPr txBox="1"/>
      </xdr:nvSpPr>
      <xdr:spPr>
        <a:xfrm>
          <a:off x="15179040" y="26466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23495</xdr:rowOff>
    </xdr:from>
    <xdr:to>
      <xdr:col>78</xdr:col>
      <xdr:colOff>120650</xdr:colOff>
      <xdr:row>17</xdr:row>
      <xdr:rowOff>125095</xdr:rowOff>
    </xdr:to>
    <xdr:sp macro="" textlink="">
      <xdr:nvSpPr>
        <xdr:cNvPr id="145" name="楕円 144"/>
        <xdr:cNvSpPr/>
      </xdr:nvSpPr>
      <xdr:spPr>
        <a:xfrm>
          <a:off x="14283690" y="293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135255</xdr:rowOff>
    </xdr:from>
    <xdr:ext cx="735330" cy="257810"/>
    <xdr:sp macro="" textlink="">
      <xdr:nvSpPr>
        <xdr:cNvPr id="146" name="テキスト ボックス 145"/>
        <xdr:cNvSpPr txBox="1"/>
      </xdr:nvSpPr>
      <xdr:spPr>
        <a:xfrm>
          <a:off x="13987780" y="270700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55880</xdr:rowOff>
    </xdr:from>
    <xdr:to>
      <xdr:col>74</xdr:col>
      <xdr:colOff>31750</xdr:colOff>
      <xdr:row>17</xdr:row>
      <xdr:rowOff>157480</xdr:rowOff>
    </xdr:to>
    <xdr:sp macro="" textlink="">
      <xdr:nvSpPr>
        <xdr:cNvPr id="147" name="楕円 146"/>
        <xdr:cNvSpPr/>
      </xdr:nvSpPr>
      <xdr:spPr>
        <a:xfrm>
          <a:off x="13480415" y="297053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142240</xdr:rowOff>
    </xdr:from>
    <xdr:ext cx="762000" cy="259080"/>
    <xdr:sp macro="" textlink="">
      <xdr:nvSpPr>
        <xdr:cNvPr id="148" name="テキスト ボックス 147"/>
        <xdr:cNvSpPr txBox="1"/>
      </xdr:nvSpPr>
      <xdr:spPr>
        <a:xfrm>
          <a:off x="13167360" y="3056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163195</xdr:rowOff>
    </xdr:from>
    <xdr:to>
      <xdr:col>69</xdr:col>
      <xdr:colOff>142875</xdr:colOff>
      <xdr:row>17</xdr:row>
      <xdr:rowOff>93345</xdr:rowOff>
    </xdr:to>
    <xdr:sp macro="" textlink="">
      <xdr:nvSpPr>
        <xdr:cNvPr id="149" name="楕円 148"/>
        <xdr:cNvSpPr/>
      </xdr:nvSpPr>
      <xdr:spPr>
        <a:xfrm>
          <a:off x="12659995" y="290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78105</xdr:rowOff>
    </xdr:from>
    <xdr:ext cx="762000" cy="257810"/>
    <xdr:sp macro="" textlink="">
      <xdr:nvSpPr>
        <xdr:cNvPr id="150" name="テキスト ボックス 149"/>
        <xdr:cNvSpPr txBox="1"/>
      </xdr:nvSpPr>
      <xdr:spPr>
        <a:xfrm>
          <a:off x="12364085" y="299275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101600</xdr:rowOff>
    </xdr:from>
    <xdr:to>
      <xdr:col>65</xdr:col>
      <xdr:colOff>53975</xdr:colOff>
      <xdr:row>18</xdr:row>
      <xdr:rowOff>31750</xdr:rowOff>
    </xdr:to>
    <xdr:sp macro="" textlink="">
      <xdr:nvSpPr>
        <xdr:cNvPr id="151" name="楕円 150"/>
        <xdr:cNvSpPr/>
      </xdr:nvSpPr>
      <xdr:spPr>
        <a:xfrm>
          <a:off x="11856720" y="30162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16510</xdr:rowOff>
    </xdr:from>
    <xdr:ext cx="760730" cy="259080"/>
    <xdr:sp macro="" textlink="">
      <xdr:nvSpPr>
        <xdr:cNvPr id="152" name="テキスト ボックス 151"/>
        <xdr:cNvSpPr txBox="1"/>
      </xdr:nvSpPr>
      <xdr:spPr>
        <a:xfrm>
          <a:off x="11543665" y="31026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182880</xdr:colOff>
      <xdr:row>49</xdr:row>
      <xdr:rowOff>44450</xdr:rowOff>
    </xdr:to>
    <xdr:sp macro="" textlink="">
      <xdr:nvSpPr>
        <xdr:cNvPr id="153" name="正方形/長方形 152"/>
        <xdr:cNvSpPr/>
      </xdr:nvSpPr>
      <xdr:spPr>
        <a:xfrm>
          <a:off x="710565" y="8128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182880</xdr:colOff>
      <xdr:row>47</xdr:row>
      <xdr:rowOff>133350</xdr:rowOff>
    </xdr:from>
    <xdr:to>
      <xdr:col>34</xdr:col>
      <xdr:colOff>120650</xdr:colOff>
      <xdr:row>49</xdr:row>
      <xdr:rowOff>44450</xdr:rowOff>
    </xdr:to>
    <xdr:sp macro="" textlink="">
      <xdr:nvSpPr>
        <xdr:cNvPr id="154" name="正方形/長方形 153"/>
        <xdr:cNvSpPr/>
      </xdr:nvSpPr>
      <xdr:spPr>
        <a:xfrm>
          <a:off x="4937760" y="8191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48</xdr:row>
      <xdr:rowOff>152400</xdr:rowOff>
    </xdr:from>
    <xdr:to>
      <xdr:col>34</xdr:col>
      <xdr:colOff>120650</xdr:colOff>
      <xdr:row>50</xdr:row>
      <xdr:rowOff>63500</xdr:rowOff>
    </xdr:to>
    <xdr:sp macro="" textlink="">
      <xdr:nvSpPr>
        <xdr:cNvPr id="155" name="正方形/長方形 154"/>
        <xdr:cNvSpPr/>
      </xdr:nvSpPr>
      <xdr:spPr>
        <a:xfrm>
          <a:off x="4937760" y="8382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648652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648652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796226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796226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60" name="正方形/長方形 159"/>
        <xdr:cNvSpPr/>
      </xdr:nvSpPr>
      <xdr:spPr>
        <a:xfrm>
          <a:off x="710565" y="8699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234940" y="8699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182880</xdr:colOff>
      <xdr:row>52</xdr:row>
      <xdr:rowOff>38100</xdr:rowOff>
    </xdr:to>
    <xdr:sp macro="" textlink="">
      <xdr:nvSpPr>
        <xdr:cNvPr id="162" name="正方形/長方形 161"/>
        <xdr:cNvSpPr/>
      </xdr:nvSpPr>
      <xdr:spPr>
        <a:xfrm>
          <a:off x="5298440" y="8699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31939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過去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年間において、類似団体とほぼ同様でありますが、障害福祉関連費の決算額により影響を受けやすい構造にあるため、今後社会保障経費関連の事業費は慎重に判断していく必要があります。</a:t>
          </a:r>
        </a:p>
      </xdr:txBody>
    </xdr:sp>
    <xdr:clientData/>
  </xdr:twoCellAnchor>
  <xdr:oneCellAnchor>
    <xdr:from>
      <xdr:col>3</xdr:col>
      <xdr:colOff>123825</xdr:colOff>
      <xdr:row>49</xdr:row>
      <xdr:rowOff>107950</xdr:rowOff>
    </xdr:from>
    <xdr:ext cx="298450" cy="225425"/>
    <xdr:sp macro="" textlink="">
      <xdr:nvSpPr>
        <xdr:cNvPr id="164" name="テキスト ボックス 163"/>
        <xdr:cNvSpPr txBox="1"/>
      </xdr:nvSpPr>
      <xdr:spPr>
        <a:xfrm>
          <a:off x="67246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182880</xdr:colOff>
      <xdr:row>64</xdr:row>
      <xdr:rowOff>12700</xdr:rowOff>
    </xdr:to>
    <xdr:cxnSp macro="">
      <xdr:nvCxnSpPr>
        <xdr:cNvPr id="165" name="直線コネクタ 164"/>
        <xdr:cNvCxnSpPr/>
      </xdr:nvCxnSpPr>
      <xdr:spPr>
        <a:xfrm>
          <a:off x="710565" y="10985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7810"/>
    <xdr:sp macro="" textlink="">
      <xdr:nvSpPr>
        <xdr:cNvPr id="166" name="テキスト ボックス 165"/>
        <xdr:cNvSpPr txBox="1"/>
      </xdr:nvSpPr>
      <xdr:spPr>
        <a:xfrm>
          <a:off x="236855" y="10843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182880</xdr:colOff>
      <xdr:row>62</xdr:row>
      <xdr:rowOff>29210</xdr:rowOff>
    </xdr:to>
    <xdr:cxnSp macro="">
      <xdr:nvCxnSpPr>
        <xdr:cNvPr id="167" name="直線コネクタ 166"/>
        <xdr:cNvCxnSpPr/>
      </xdr:nvCxnSpPr>
      <xdr:spPr>
        <a:xfrm>
          <a:off x="710565" y="1065911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8000" cy="259080"/>
    <xdr:sp macro="" textlink="">
      <xdr:nvSpPr>
        <xdr:cNvPr id="168" name="テキスト ボックス 167"/>
        <xdr:cNvSpPr txBox="1"/>
      </xdr:nvSpPr>
      <xdr:spPr>
        <a:xfrm>
          <a:off x="23685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182880</xdr:colOff>
      <xdr:row>60</xdr:row>
      <xdr:rowOff>45085</xdr:rowOff>
    </xdr:to>
    <xdr:cxnSp macro="">
      <xdr:nvCxnSpPr>
        <xdr:cNvPr id="169" name="直線コネクタ 168"/>
        <xdr:cNvCxnSpPr/>
      </xdr:nvCxnSpPr>
      <xdr:spPr>
        <a:xfrm>
          <a:off x="710565" y="1033208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8000" cy="257810"/>
    <xdr:sp macro="" textlink="">
      <xdr:nvSpPr>
        <xdr:cNvPr id="170" name="テキスト ボックス 169"/>
        <xdr:cNvSpPr txBox="1"/>
      </xdr:nvSpPr>
      <xdr:spPr>
        <a:xfrm>
          <a:off x="236855" y="10190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182880</xdr:colOff>
      <xdr:row>58</xdr:row>
      <xdr:rowOff>61595</xdr:rowOff>
    </xdr:to>
    <xdr:cxnSp macro="">
      <xdr:nvCxnSpPr>
        <xdr:cNvPr id="171" name="直線コネクタ 170"/>
        <xdr:cNvCxnSpPr/>
      </xdr:nvCxnSpPr>
      <xdr:spPr>
        <a:xfrm>
          <a:off x="710565" y="1000569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8000" cy="258445"/>
    <xdr:sp macro="" textlink="">
      <xdr:nvSpPr>
        <xdr:cNvPr id="172" name="テキスト ボックス 171"/>
        <xdr:cNvSpPr txBox="1"/>
      </xdr:nvSpPr>
      <xdr:spPr>
        <a:xfrm>
          <a:off x="23685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182880</xdr:colOff>
      <xdr:row>56</xdr:row>
      <xdr:rowOff>78105</xdr:rowOff>
    </xdr:to>
    <xdr:cxnSp macro="">
      <xdr:nvCxnSpPr>
        <xdr:cNvPr id="173" name="直線コネクタ 172"/>
        <xdr:cNvCxnSpPr/>
      </xdr:nvCxnSpPr>
      <xdr:spPr>
        <a:xfrm>
          <a:off x="710565" y="967930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8000" cy="259080"/>
    <xdr:sp macro="" textlink="">
      <xdr:nvSpPr>
        <xdr:cNvPr id="174" name="テキスト ボックス 173"/>
        <xdr:cNvSpPr txBox="1"/>
      </xdr:nvSpPr>
      <xdr:spPr>
        <a:xfrm>
          <a:off x="23685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182880</xdr:colOff>
      <xdr:row>54</xdr:row>
      <xdr:rowOff>94615</xdr:rowOff>
    </xdr:to>
    <xdr:cxnSp macro="">
      <xdr:nvCxnSpPr>
        <xdr:cNvPr id="175" name="直線コネクタ 174"/>
        <xdr:cNvCxnSpPr/>
      </xdr:nvCxnSpPr>
      <xdr:spPr>
        <a:xfrm>
          <a:off x="710565" y="9352915"/>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8000" cy="257810"/>
    <xdr:sp macro="" textlink="">
      <xdr:nvSpPr>
        <xdr:cNvPr id="176" name="テキスト ボックス 175"/>
        <xdr:cNvSpPr txBox="1"/>
      </xdr:nvSpPr>
      <xdr:spPr>
        <a:xfrm>
          <a:off x="236855" y="9210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182880</xdr:colOff>
      <xdr:row>52</xdr:row>
      <xdr:rowOff>110490</xdr:rowOff>
    </xdr:to>
    <xdr:cxnSp macro="">
      <xdr:nvCxnSpPr>
        <xdr:cNvPr id="177" name="直線コネクタ 176"/>
        <xdr:cNvCxnSpPr/>
      </xdr:nvCxnSpPr>
      <xdr:spPr>
        <a:xfrm>
          <a:off x="710565" y="902589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8000" cy="259080"/>
    <xdr:sp macro="" textlink="">
      <xdr:nvSpPr>
        <xdr:cNvPr id="178" name="テキスト ボックス 177"/>
        <xdr:cNvSpPr txBox="1"/>
      </xdr:nvSpPr>
      <xdr:spPr>
        <a:xfrm>
          <a:off x="23685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182880</xdr:colOff>
      <xdr:row>50</xdr:row>
      <xdr:rowOff>127000</xdr:rowOff>
    </xdr:to>
    <xdr:cxnSp macro="">
      <xdr:nvCxnSpPr>
        <xdr:cNvPr id="179" name="直線コネクタ 178"/>
        <xdr:cNvCxnSpPr/>
      </xdr:nvCxnSpPr>
      <xdr:spPr>
        <a:xfrm>
          <a:off x="710565" y="869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182880</xdr:colOff>
      <xdr:row>64</xdr:row>
      <xdr:rowOff>12700</xdr:rowOff>
    </xdr:to>
    <xdr:sp macro="" textlink="">
      <xdr:nvSpPr>
        <xdr:cNvPr id="180" name="扶助費グラフ枠"/>
        <xdr:cNvSpPr/>
      </xdr:nvSpPr>
      <xdr:spPr>
        <a:xfrm>
          <a:off x="710565" y="8699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xdr:rowOff>
    </xdr:from>
    <xdr:to>
      <xdr:col>24</xdr:col>
      <xdr:colOff>25400</xdr:colOff>
      <xdr:row>60</xdr:row>
      <xdr:rowOff>143510</xdr:rowOff>
    </xdr:to>
    <xdr:cxnSp macro="">
      <xdr:nvCxnSpPr>
        <xdr:cNvPr id="181" name="直線コネクタ 180"/>
        <xdr:cNvCxnSpPr/>
      </xdr:nvCxnSpPr>
      <xdr:spPr>
        <a:xfrm flipV="1">
          <a:off x="4414520" y="9091295"/>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115570</xdr:rowOff>
    </xdr:from>
    <xdr:ext cx="760730" cy="259080"/>
    <xdr:sp macro="" textlink="">
      <xdr:nvSpPr>
        <xdr:cNvPr id="182" name="扶助費最小値テキスト"/>
        <xdr:cNvSpPr txBox="1"/>
      </xdr:nvSpPr>
      <xdr:spPr>
        <a:xfrm>
          <a:off x="4503420" y="104025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143510</xdr:rowOff>
    </xdr:from>
    <xdr:to>
      <xdr:col>24</xdr:col>
      <xdr:colOff>114300</xdr:colOff>
      <xdr:row>60</xdr:row>
      <xdr:rowOff>143510</xdr:rowOff>
    </xdr:to>
    <xdr:cxnSp macro="">
      <xdr:nvCxnSpPr>
        <xdr:cNvPr id="183" name="直線コネクタ 182"/>
        <xdr:cNvCxnSpPr/>
      </xdr:nvCxnSpPr>
      <xdr:spPr>
        <a:xfrm>
          <a:off x="4342765" y="104305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90805</xdr:rowOff>
    </xdr:from>
    <xdr:ext cx="760730" cy="258445"/>
    <xdr:sp macro="" textlink="">
      <xdr:nvSpPr>
        <xdr:cNvPr id="184" name="扶助費最大値テキスト"/>
        <xdr:cNvSpPr txBox="1"/>
      </xdr:nvSpPr>
      <xdr:spPr>
        <a:xfrm>
          <a:off x="4503420" y="883475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4445</xdr:rowOff>
    </xdr:from>
    <xdr:to>
      <xdr:col>24</xdr:col>
      <xdr:colOff>114300</xdr:colOff>
      <xdr:row>53</xdr:row>
      <xdr:rowOff>4445</xdr:rowOff>
    </xdr:to>
    <xdr:cxnSp macro="">
      <xdr:nvCxnSpPr>
        <xdr:cNvPr id="185" name="直線コネクタ 184"/>
        <xdr:cNvCxnSpPr/>
      </xdr:nvCxnSpPr>
      <xdr:spPr>
        <a:xfrm>
          <a:off x="4342765" y="90912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54</xdr:row>
      <xdr:rowOff>110490</xdr:rowOff>
    </xdr:from>
    <xdr:to>
      <xdr:col>24</xdr:col>
      <xdr:colOff>25400</xdr:colOff>
      <xdr:row>54</xdr:row>
      <xdr:rowOff>127000</xdr:rowOff>
    </xdr:to>
    <xdr:cxnSp macro="">
      <xdr:nvCxnSpPr>
        <xdr:cNvPr id="186" name="直線コネクタ 185"/>
        <xdr:cNvCxnSpPr/>
      </xdr:nvCxnSpPr>
      <xdr:spPr>
        <a:xfrm>
          <a:off x="3657600" y="9368790"/>
          <a:ext cx="7569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146050</xdr:rowOff>
    </xdr:from>
    <xdr:ext cx="760730" cy="257810"/>
    <xdr:sp macro="" textlink="">
      <xdr:nvSpPr>
        <xdr:cNvPr id="187" name="扶助費平均値テキスト"/>
        <xdr:cNvSpPr txBox="1"/>
      </xdr:nvSpPr>
      <xdr:spPr>
        <a:xfrm>
          <a:off x="4503420" y="9404350"/>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2540</xdr:rowOff>
    </xdr:from>
    <xdr:to>
      <xdr:col>24</xdr:col>
      <xdr:colOff>76200</xdr:colOff>
      <xdr:row>55</xdr:row>
      <xdr:rowOff>104140</xdr:rowOff>
    </xdr:to>
    <xdr:sp macro="" textlink="">
      <xdr:nvSpPr>
        <xdr:cNvPr id="188" name="フローチャート: 判断 187"/>
        <xdr:cNvSpPr/>
      </xdr:nvSpPr>
      <xdr:spPr>
        <a:xfrm>
          <a:off x="4380865" y="9432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110490</xdr:rowOff>
    </xdr:from>
    <xdr:to>
      <xdr:col>19</xdr:col>
      <xdr:colOff>182880</xdr:colOff>
      <xdr:row>55</xdr:row>
      <xdr:rowOff>135255</xdr:rowOff>
    </xdr:to>
    <xdr:cxnSp macro="">
      <xdr:nvCxnSpPr>
        <xdr:cNvPr id="189" name="直線コネクタ 188"/>
        <xdr:cNvCxnSpPr/>
      </xdr:nvCxnSpPr>
      <xdr:spPr>
        <a:xfrm flipV="1">
          <a:off x="2841625" y="9368790"/>
          <a:ext cx="815975"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158115</xdr:rowOff>
    </xdr:from>
    <xdr:to>
      <xdr:col>20</xdr:col>
      <xdr:colOff>38100</xdr:colOff>
      <xdr:row>55</xdr:row>
      <xdr:rowOff>88265</xdr:rowOff>
    </xdr:to>
    <xdr:sp macro="" textlink="">
      <xdr:nvSpPr>
        <xdr:cNvPr id="190" name="フローチャート: 判断 189"/>
        <xdr:cNvSpPr/>
      </xdr:nvSpPr>
      <xdr:spPr>
        <a:xfrm>
          <a:off x="3611245" y="941641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73025</xdr:rowOff>
    </xdr:from>
    <xdr:ext cx="736600" cy="259080"/>
    <xdr:sp macro="" textlink="">
      <xdr:nvSpPr>
        <xdr:cNvPr id="191" name="テキスト ボックス 190"/>
        <xdr:cNvSpPr txBox="1"/>
      </xdr:nvSpPr>
      <xdr:spPr>
        <a:xfrm>
          <a:off x="3298190" y="95027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143510</xdr:rowOff>
    </xdr:from>
    <xdr:to>
      <xdr:col>15</xdr:col>
      <xdr:colOff>98425</xdr:colOff>
      <xdr:row>55</xdr:row>
      <xdr:rowOff>135255</xdr:rowOff>
    </xdr:to>
    <xdr:cxnSp macro="">
      <xdr:nvCxnSpPr>
        <xdr:cNvPr id="192" name="直線コネクタ 191"/>
        <xdr:cNvCxnSpPr/>
      </xdr:nvCxnSpPr>
      <xdr:spPr>
        <a:xfrm>
          <a:off x="2021205" y="9401810"/>
          <a:ext cx="82042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158115</xdr:rowOff>
    </xdr:from>
    <xdr:to>
      <xdr:col>15</xdr:col>
      <xdr:colOff>149225</xdr:colOff>
      <xdr:row>55</xdr:row>
      <xdr:rowOff>88265</xdr:rowOff>
    </xdr:to>
    <xdr:sp macro="" textlink="">
      <xdr:nvSpPr>
        <xdr:cNvPr id="193" name="フローチャート: 判断 192"/>
        <xdr:cNvSpPr/>
      </xdr:nvSpPr>
      <xdr:spPr>
        <a:xfrm>
          <a:off x="2790825"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98425</xdr:rowOff>
    </xdr:from>
    <xdr:ext cx="760730" cy="257810"/>
    <xdr:sp macro="" textlink="">
      <xdr:nvSpPr>
        <xdr:cNvPr id="194" name="テキスト ボックス 193"/>
        <xdr:cNvSpPr txBox="1"/>
      </xdr:nvSpPr>
      <xdr:spPr>
        <a:xfrm>
          <a:off x="2494915" y="91852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143510</xdr:rowOff>
    </xdr:from>
    <xdr:to>
      <xdr:col>11</xdr:col>
      <xdr:colOff>9525</xdr:colOff>
      <xdr:row>55</xdr:row>
      <xdr:rowOff>37465</xdr:rowOff>
    </xdr:to>
    <xdr:cxnSp macro="">
      <xdr:nvCxnSpPr>
        <xdr:cNvPr id="195" name="直線コネクタ 194"/>
        <xdr:cNvCxnSpPr/>
      </xdr:nvCxnSpPr>
      <xdr:spPr>
        <a:xfrm flipV="1">
          <a:off x="1217930" y="9401810"/>
          <a:ext cx="80327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141605</xdr:rowOff>
    </xdr:from>
    <xdr:to>
      <xdr:col>11</xdr:col>
      <xdr:colOff>60325</xdr:colOff>
      <xdr:row>55</xdr:row>
      <xdr:rowOff>71755</xdr:rowOff>
    </xdr:to>
    <xdr:sp macro="" textlink="">
      <xdr:nvSpPr>
        <xdr:cNvPr id="196" name="フローチャート: 判断 195"/>
        <xdr:cNvSpPr/>
      </xdr:nvSpPr>
      <xdr:spPr>
        <a:xfrm>
          <a:off x="1987550" y="939990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56515</xdr:rowOff>
    </xdr:from>
    <xdr:ext cx="762000" cy="258445"/>
    <xdr:sp macro="" textlink="">
      <xdr:nvSpPr>
        <xdr:cNvPr id="197" name="テキスト ボックス 196"/>
        <xdr:cNvSpPr txBox="1"/>
      </xdr:nvSpPr>
      <xdr:spPr>
        <a:xfrm>
          <a:off x="1674495" y="9486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xdr:cNvSpPr/>
      </xdr:nvSpPr>
      <xdr:spPr>
        <a:xfrm>
          <a:off x="116713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105410</xdr:rowOff>
    </xdr:from>
    <xdr:ext cx="760730" cy="259080"/>
    <xdr:sp macro="" textlink="">
      <xdr:nvSpPr>
        <xdr:cNvPr id="199" name="テキスト ボックス 198"/>
        <xdr:cNvSpPr txBox="1"/>
      </xdr:nvSpPr>
      <xdr:spPr>
        <a:xfrm>
          <a:off x="871220" y="95351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730" cy="259080"/>
    <xdr:sp macro="" textlink="">
      <xdr:nvSpPr>
        <xdr:cNvPr id="200" name="テキスト ボックス 199"/>
        <xdr:cNvSpPr txBox="1"/>
      </xdr:nvSpPr>
      <xdr:spPr>
        <a:xfrm>
          <a:off x="421576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0730" cy="259080"/>
    <xdr:sp macro="" textlink="">
      <xdr:nvSpPr>
        <xdr:cNvPr id="201" name="テキスト ボックス 200"/>
        <xdr:cNvSpPr txBox="1"/>
      </xdr:nvSpPr>
      <xdr:spPr>
        <a:xfrm>
          <a:off x="346329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2" name="テキスト ボックス 201"/>
        <xdr:cNvSpPr txBox="1"/>
      </xdr:nvSpPr>
      <xdr:spPr>
        <a:xfrm>
          <a:off x="264287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64</xdr:row>
      <xdr:rowOff>10160</xdr:rowOff>
    </xdr:from>
    <xdr:ext cx="762000" cy="259080"/>
    <xdr:sp macro="" textlink="">
      <xdr:nvSpPr>
        <xdr:cNvPr id="203" name="テキスト ボックス 202"/>
        <xdr:cNvSpPr txBox="1"/>
      </xdr:nvSpPr>
      <xdr:spPr>
        <a:xfrm>
          <a:off x="18288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730" cy="259080"/>
    <xdr:sp macro="" textlink="">
      <xdr:nvSpPr>
        <xdr:cNvPr id="204" name="テキスト ボックス 203"/>
        <xdr:cNvSpPr txBox="1"/>
      </xdr:nvSpPr>
      <xdr:spPr>
        <a:xfrm>
          <a:off x="101917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5" name="楕円 204"/>
        <xdr:cNvSpPr/>
      </xdr:nvSpPr>
      <xdr:spPr>
        <a:xfrm>
          <a:off x="4380865" y="933450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92710</xdr:rowOff>
    </xdr:from>
    <xdr:ext cx="760730" cy="259080"/>
    <xdr:sp macro="" textlink="">
      <xdr:nvSpPr>
        <xdr:cNvPr id="206" name="扶助費該当値テキスト"/>
        <xdr:cNvSpPr txBox="1"/>
      </xdr:nvSpPr>
      <xdr:spPr>
        <a:xfrm>
          <a:off x="4503420" y="9179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59690</xdr:rowOff>
    </xdr:from>
    <xdr:to>
      <xdr:col>20</xdr:col>
      <xdr:colOff>38100</xdr:colOff>
      <xdr:row>54</xdr:row>
      <xdr:rowOff>161290</xdr:rowOff>
    </xdr:to>
    <xdr:sp macro="" textlink="">
      <xdr:nvSpPr>
        <xdr:cNvPr id="207" name="楕円 206"/>
        <xdr:cNvSpPr/>
      </xdr:nvSpPr>
      <xdr:spPr>
        <a:xfrm>
          <a:off x="3611245" y="931799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0</xdr:rowOff>
    </xdr:from>
    <xdr:ext cx="736600" cy="259080"/>
    <xdr:sp macro="" textlink="">
      <xdr:nvSpPr>
        <xdr:cNvPr id="208" name="テキスト ボックス 207"/>
        <xdr:cNvSpPr txBox="1"/>
      </xdr:nvSpPr>
      <xdr:spPr>
        <a:xfrm>
          <a:off x="3298190" y="9086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84455</xdr:rowOff>
    </xdr:from>
    <xdr:to>
      <xdr:col>15</xdr:col>
      <xdr:colOff>149225</xdr:colOff>
      <xdr:row>56</xdr:row>
      <xdr:rowOff>14605</xdr:rowOff>
    </xdr:to>
    <xdr:sp macro="" textlink="">
      <xdr:nvSpPr>
        <xdr:cNvPr id="209" name="楕円 208"/>
        <xdr:cNvSpPr/>
      </xdr:nvSpPr>
      <xdr:spPr>
        <a:xfrm>
          <a:off x="2790825" y="95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170815</xdr:rowOff>
    </xdr:from>
    <xdr:ext cx="760730" cy="258445"/>
    <xdr:sp macro="" textlink="">
      <xdr:nvSpPr>
        <xdr:cNvPr id="210" name="テキスト ボックス 209"/>
        <xdr:cNvSpPr txBox="1"/>
      </xdr:nvSpPr>
      <xdr:spPr>
        <a:xfrm>
          <a:off x="2494915" y="960056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92710</xdr:rowOff>
    </xdr:from>
    <xdr:to>
      <xdr:col>11</xdr:col>
      <xdr:colOff>60325</xdr:colOff>
      <xdr:row>55</xdr:row>
      <xdr:rowOff>22860</xdr:rowOff>
    </xdr:to>
    <xdr:sp macro="" textlink="">
      <xdr:nvSpPr>
        <xdr:cNvPr id="211" name="楕円 210"/>
        <xdr:cNvSpPr/>
      </xdr:nvSpPr>
      <xdr:spPr>
        <a:xfrm>
          <a:off x="1987550" y="93510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33020</xdr:rowOff>
    </xdr:from>
    <xdr:ext cx="762000" cy="259080"/>
    <xdr:sp macro="" textlink="">
      <xdr:nvSpPr>
        <xdr:cNvPr id="212" name="テキスト ボックス 211"/>
        <xdr:cNvSpPr txBox="1"/>
      </xdr:nvSpPr>
      <xdr:spPr>
        <a:xfrm>
          <a:off x="1674495" y="911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158115</xdr:rowOff>
    </xdr:from>
    <xdr:to>
      <xdr:col>6</xdr:col>
      <xdr:colOff>171450</xdr:colOff>
      <xdr:row>55</xdr:row>
      <xdr:rowOff>88265</xdr:rowOff>
    </xdr:to>
    <xdr:sp macro="" textlink="">
      <xdr:nvSpPr>
        <xdr:cNvPr id="213" name="楕円 212"/>
        <xdr:cNvSpPr/>
      </xdr:nvSpPr>
      <xdr:spPr>
        <a:xfrm>
          <a:off x="1167130" y="94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98425</xdr:rowOff>
    </xdr:from>
    <xdr:ext cx="760730" cy="257810"/>
    <xdr:sp macro="" textlink="">
      <xdr:nvSpPr>
        <xdr:cNvPr id="214" name="テキスト ボックス 213"/>
        <xdr:cNvSpPr txBox="1"/>
      </xdr:nvSpPr>
      <xdr:spPr>
        <a:xfrm>
          <a:off x="871220" y="918527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1383010" y="8128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562417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562417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7176115" y="8191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7176115" y="8382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18651855" y="8191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18651855" y="8382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1383010" y="8699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50</xdr:row>
      <xdr:rowOff>127000</xdr:rowOff>
    </xdr:from>
    <xdr:to>
      <xdr:col>113</xdr:col>
      <xdr:colOff>130175</xdr:colOff>
      <xdr:row>64</xdr:row>
      <xdr:rowOff>12700</xdr:rowOff>
    </xdr:to>
    <xdr:sp macro="" textlink="">
      <xdr:nvSpPr>
        <xdr:cNvPr id="223" name="正方形/長方形 222"/>
        <xdr:cNvSpPr/>
      </xdr:nvSpPr>
      <xdr:spPr>
        <a:xfrm>
          <a:off x="15910560" y="8699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5970885" y="8699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6008985" y="9017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その他の経費について、令和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年度まで類似団体平均を大きく上回っておりましたが、下水道事業と簡易水道事業が令和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年度から公営企業会計に移行したことに伴い繰出金が減額したことにより、経常収支比率が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5.7</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ポイント減額</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しました。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62</xdr:col>
      <xdr:colOff>6350</xdr:colOff>
      <xdr:row>49</xdr:row>
      <xdr:rowOff>107950</xdr:rowOff>
    </xdr:from>
    <xdr:ext cx="298450" cy="225425"/>
    <xdr:sp macro="" textlink="">
      <xdr:nvSpPr>
        <xdr:cNvPr id="226" name="テキスト ボックス 225"/>
        <xdr:cNvSpPr txBox="1"/>
      </xdr:nvSpPr>
      <xdr:spPr>
        <a:xfrm>
          <a:off x="1134491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1383010" y="10985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8000" cy="257810"/>
    <xdr:sp macro="" textlink="">
      <xdr:nvSpPr>
        <xdr:cNvPr id="228" name="テキスト ボックス 227"/>
        <xdr:cNvSpPr txBox="1"/>
      </xdr:nvSpPr>
      <xdr:spPr>
        <a:xfrm>
          <a:off x="10926445" y="10843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1383010" y="1060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8000" cy="259080"/>
    <xdr:sp macro="" textlink="">
      <xdr:nvSpPr>
        <xdr:cNvPr id="230" name="テキスト ボックス 229"/>
        <xdr:cNvSpPr txBox="1"/>
      </xdr:nvSpPr>
      <xdr:spPr>
        <a:xfrm>
          <a:off x="10926445" y="10462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1383010" y="10223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8000" cy="259080"/>
    <xdr:sp macro="" textlink="">
      <xdr:nvSpPr>
        <xdr:cNvPr id="232" name="テキスト ボックス 231"/>
        <xdr:cNvSpPr txBox="1"/>
      </xdr:nvSpPr>
      <xdr:spPr>
        <a:xfrm>
          <a:off x="10926445" y="1008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1383010" y="9842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8000" cy="257810"/>
    <xdr:sp macro="" textlink="">
      <xdr:nvSpPr>
        <xdr:cNvPr id="234" name="テキスト ボックス 233"/>
        <xdr:cNvSpPr txBox="1"/>
      </xdr:nvSpPr>
      <xdr:spPr>
        <a:xfrm>
          <a:off x="10926445" y="9700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1383010" y="9461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8000" cy="259080"/>
    <xdr:sp macro="" textlink="">
      <xdr:nvSpPr>
        <xdr:cNvPr id="236" name="テキスト ボックス 235"/>
        <xdr:cNvSpPr txBox="1"/>
      </xdr:nvSpPr>
      <xdr:spPr>
        <a:xfrm>
          <a:off x="10926445" y="9319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1383010" y="908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8000" cy="259080"/>
    <xdr:sp macro="" textlink="">
      <xdr:nvSpPr>
        <xdr:cNvPr id="238" name="テキスト ボックス 237"/>
        <xdr:cNvSpPr txBox="1"/>
      </xdr:nvSpPr>
      <xdr:spPr>
        <a:xfrm>
          <a:off x="10926445" y="893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1383010" y="8699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1383010" y="8699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xdr:cNvCxnSpPr/>
      </xdr:nvCxnSpPr>
      <xdr:spPr>
        <a:xfrm flipV="1">
          <a:off x="15104110" y="908812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61</xdr:row>
      <xdr:rowOff>41910</xdr:rowOff>
    </xdr:from>
    <xdr:ext cx="762000" cy="257810"/>
    <xdr:sp macro="" textlink="">
      <xdr:nvSpPr>
        <xdr:cNvPr id="242" name="その他最小値テキスト"/>
        <xdr:cNvSpPr txBox="1"/>
      </xdr:nvSpPr>
      <xdr:spPr>
        <a:xfrm>
          <a:off x="15179040" y="105003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69850</xdr:rowOff>
    </xdr:from>
    <xdr:to>
      <xdr:col>82</xdr:col>
      <xdr:colOff>182880</xdr:colOff>
      <xdr:row>61</xdr:row>
      <xdr:rowOff>69850</xdr:rowOff>
    </xdr:to>
    <xdr:cxnSp macro="">
      <xdr:nvCxnSpPr>
        <xdr:cNvPr id="243" name="直線コネクタ 242"/>
        <xdr:cNvCxnSpPr/>
      </xdr:nvCxnSpPr>
      <xdr:spPr>
        <a:xfrm>
          <a:off x="15015210" y="105283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51</xdr:row>
      <xdr:rowOff>87630</xdr:rowOff>
    </xdr:from>
    <xdr:ext cx="762000" cy="257810"/>
    <xdr:sp macro="" textlink="">
      <xdr:nvSpPr>
        <xdr:cNvPr id="244" name="その他最大値テキスト"/>
        <xdr:cNvSpPr txBox="1"/>
      </xdr:nvSpPr>
      <xdr:spPr>
        <a:xfrm>
          <a:off x="15179040" y="88315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1270</xdr:rowOff>
    </xdr:from>
    <xdr:to>
      <xdr:col>82</xdr:col>
      <xdr:colOff>182880</xdr:colOff>
      <xdr:row>53</xdr:row>
      <xdr:rowOff>1270</xdr:rowOff>
    </xdr:to>
    <xdr:cxnSp macro="">
      <xdr:nvCxnSpPr>
        <xdr:cNvPr id="245" name="直線コネクタ 244"/>
        <xdr:cNvCxnSpPr/>
      </xdr:nvCxnSpPr>
      <xdr:spPr>
        <a:xfrm>
          <a:off x="15015210" y="90881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60</xdr:row>
      <xdr:rowOff>35560</xdr:rowOff>
    </xdr:to>
    <xdr:cxnSp macro="">
      <xdr:nvCxnSpPr>
        <xdr:cNvPr id="246" name="直線コネクタ 245"/>
        <xdr:cNvCxnSpPr/>
      </xdr:nvCxnSpPr>
      <xdr:spPr>
        <a:xfrm flipV="1">
          <a:off x="14334490" y="9888220"/>
          <a:ext cx="76962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55</xdr:row>
      <xdr:rowOff>115570</xdr:rowOff>
    </xdr:from>
    <xdr:ext cx="762000" cy="259080"/>
    <xdr:sp macro="" textlink="">
      <xdr:nvSpPr>
        <xdr:cNvPr id="247" name="その他平均値テキスト"/>
        <xdr:cNvSpPr txBox="1"/>
      </xdr:nvSpPr>
      <xdr:spPr>
        <a:xfrm>
          <a:off x="15179040" y="9545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505331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35560</xdr:rowOff>
    </xdr:from>
    <xdr:to>
      <xdr:col>78</xdr:col>
      <xdr:colOff>69850</xdr:colOff>
      <xdr:row>60</xdr:row>
      <xdr:rowOff>104140</xdr:rowOff>
    </xdr:to>
    <xdr:cxnSp macro="">
      <xdr:nvCxnSpPr>
        <xdr:cNvPr id="249" name="直線コネクタ 248"/>
        <xdr:cNvCxnSpPr/>
      </xdr:nvCxnSpPr>
      <xdr:spPr>
        <a:xfrm flipV="1">
          <a:off x="13531215" y="10322560"/>
          <a:ext cx="80327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xdr:cNvSpPr/>
      </xdr:nvSpPr>
      <xdr:spPr>
        <a:xfrm>
          <a:off x="1428369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161290</xdr:rowOff>
    </xdr:from>
    <xdr:ext cx="735330" cy="259080"/>
    <xdr:sp macro="" textlink="">
      <xdr:nvSpPr>
        <xdr:cNvPr id="251" name="テキスト ボックス 250"/>
        <xdr:cNvSpPr txBox="1"/>
      </xdr:nvSpPr>
      <xdr:spPr>
        <a:xfrm>
          <a:off x="13987780" y="95910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130810</xdr:rowOff>
    </xdr:from>
    <xdr:to>
      <xdr:col>73</xdr:col>
      <xdr:colOff>180975</xdr:colOff>
      <xdr:row>60</xdr:row>
      <xdr:rowOff>104140</xdr:rowOff>
    </xdr:to>
    <xdr:cxnSp macro="">
      <xdr:nvCxnSpPr>
        <xdr:cNvPr id="252" name="直線コネクタ 251"/>
        <xdr:cNvCxnSpPr/>
      </xdr:nvCxnSpPr>
      <xdr:spPr>
        <a:xfrm>
          <a:off x="12710795" y="10246360"/>
          <a:ext cx="82042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xdr:cNvSpPr/>
      </xdr:nvSpPr>
      <xdr:spPr>
        <a:xfrm>
          <a:off x="13480415" y="983742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5080</xdr:rowOff>
    </xdr:from>
    <xdr:ext cx="762000" cy="259080"/>
    <xdr:sp macro="" textlink="">
      <xdr:nvSpPr>
        <xdr:cNvPr id="254" name="テキスト ボックス 253"/>
        <xdr:cNvSpPr txBox="1"/>
      </xdr:nvSpPr>
      <xdr:spPr>
        <a:xfrm>
          <a:off x="13167360" y="960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130810</xdr:rowOff>
    </xdr:from>
    <xdr:to>
      <xdr:col>69</xdr:col>
      <xdr:colOff>92075</xdr:colOff>
      <xdr:row>59</xdr:row>
      <xdr:rowOff>161290</xdr:rowOff>
    </xdr:to>
    <xdr:cxnSp macro="">
      <xdr:nvCxnSpPr>
        <xdr:cNvPr id="255" name="直線コネクタ 254"/>
        <xdr:cNvCxnSpPr/>
      </xdr:nvCxnSpPr>
      <xdr:spPr>
        <a:xfrm flipV="1">
          <a:off x="11890375" y="10246360"/>
          <a:ext cx="8204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xdr:cNvSpPr/>
      </xdr:nvSpPr>
      <xdr:spPr>
        <a:xfrm>
          <a:off x="12659995"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153670</xdr:rowOff>
    </xdr:from>
    <xdr:ext cx="762000" cy="259080"/>
    <xdr:sp macro="" textlink="">
      <xdr:nvSpPr>
        <xdr:cNvPr id="257" name="テキスト ボックス 256"/>
        <xdr:cNvSpPr txBox="1"/>
      </xdr:nvSpPr>
      <xdr:spPr>
        <a:xfrm>
          <a:off x="12364085" y="958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xdr:cNvSpPr/>
      </xdr:nvSpPr>
      <xdr:spPr>
        <a:xfrm>
          <a:off x="11856720" y="989076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58420</xdr:rowOff>
    </xdr:from>
    <xdr:ext cx="760730" cy="259080"/>
    <xdr:sp macro="" textlink="">
      <xdr:nvSpPr>
        <xdr:cNvPr id="259" name="テキスト ボックス 258"/>
        <xdr:cNvSpPr txBox="1"/>
      </xdr:nvSpPr>
      <xdr:spPr>
        <a:xfrm>
          <a:off x="11543665" y="96596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0730" cy="259080"/>
    <xdr:sp macro="" textlink="">
      <xdr:nvSpPr>
        <xdr:cNvPr id="260" name="テキスト ボックス 259"/>
        <xdr:cNvSpPr txBox="1"/>
      </xdr:nvSpPr>
      <xdr:spPr>
        <a:xfrm>
          <a:off x="1490535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9080"/>
    <xdr:sp macro="" textlink="">
      <xdr:nvSpPr>
        <xdr:cNvPr id="261" name="テキスト ボックス 260"/>
        <xdr:cNvSpPr txBox="1"/>
      </xdr:nvSpPr>
      <xdr:spPr>
        <a:xfrm>
          <a:off x="1413573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2" name="テキスト ボックス 261"/>
        <xdr:cNvSpPr txBox="1"/>
      </xdr:nvSpPr>
      <xdr:spPr>
        <a:xfrm>
          <a:off x="133324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0730" cy="259080"/>
    <xdr:sp macro="" textlink="">
      <xdr:nvSpPr>
        <xdr:cNvPr id="263" name="テキスト ボックス 262"/>
        <xdr:cNvSpPr txBox="1"/>
      </xdr:nvSpPr>
      <xdr:spPr>
        <a:xfrm>
          <a:off x="1251204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64</xdr:row>
      <xdr:rowOff>10160</xdr:rowOff>
    </xdr:from>
    <xdr:ext cx="762000" cy="259080"/>
    <xdr:sp macro="" textlink="">
      <xdr:nvSpPr>
        <xdr:cNvPr id="264" name="テキスト ボックス 263"/>
        <xdr:cNvSpPr txBox="1"/>
      </xdr:nvSpPr>
      <xdr:spPr>
        <a:xfrm>
          <a:off x="117043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5" name="楕円 264"/>
        <xdr:cNvSpPr/>
      </xdr:nvSpPr>
      <xdr:spPr>
        <a:xfrm>
          <a:off x="1505331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57</xdr:row>
      <xdr:rowOff>36830</xdr:rowOff>
    </xdr:from>
    <xdr:ext cx="762000" cy="259080"/>
    <xdr:sp macro="" textlink="">
      <xdr:nvSpPr>
        <xdr:cNvPr id="266" name="その他該当値テキスト"/>
        <xdr:cNvSpPr txBox="1"/>
      </xdr:nvSpPr>
      <xdr:spPr>
        <a:xfrm>
          <a:off x="15179040" y="9809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156210</xdr:rowOff>
    </xdr:from>
    <xdr:to>
      <xdr:col>78</xdr:col>
      <xdr:colOff>120650</xdr:colOff>
      <xdr:row>60</xdr:row>
      <xdr:rowOff>86360</xdr:rowOff>
    </xdr:to>
    <xdr:sp macro="" textlink="">
      <xdr:nvSpPr>
        <xdr:cNvPr id="267" name="楕円 266"/>
        <xdr:cNvSpPr/>
      </xdr:nvSpPr>
      <xdr:spPr>
        <a:xfrm>
          <a:off x="1428369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71120</xdr:rowOff>
    </xdr:from>
    <xdr:ext cx="735330" cy="259080"/>
    <xdr:sp macro="" textlink="">
      <xdr:nvSpPr>
        <xdr:cNvPr id="268" name="テキスト ボックス 267"/>
        <xdr:cNvSpPr txBox="1"/>
      </xdr:nvSpPr>
      <xdr:spPr>
        <a:xfrm>
          <a:off x="13987780" y="103581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60</xdr:row>
      <xdr:rowOff>53340</xdr:rowOff>
    </xdr:from>
    <xdr:to>
      <xdr:col>74</xdr:col>
      <xdr:colOff>31750</xdr:colOff>
      <xdr:row>60</xdr:row>
      <xdr:rowOff>154940</xdr:rowOff>
    </xdr:to>
    <xdr:sp macro="" textlink="">
      <xdr:nvSpPr>
        <xdr:cNvPr id="269" name="楕円 268"/>
        <xdr:cNvSpPr/>
      </xdr:nvSpPr>
      <xdr:spPr>
        <a:xfrm>
          <a:off x="13480415" y="103403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139700</xdr:rowOff>
    </xdr:from>
    <xdr:ext cx="762000" cy="259080"/>
    <xdr:sp macro="" textlink="">
      <xdr:nvSpPr>
        <xdr:cNvPr id="270" name="テキスト ボックス 269"/>
        <xdr:cNvSpPr txBox="1"/>
      </xdr:nvSpPr>
      <xdr:spPr>
        <a:xfrm>
          <a:off x="13167360" y="1042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59</xdr:row>
      <xdr:rowOff>80010</xdr:rowOff>
    </xdr:from>
    <xdr:to>
      <xdr:col>69</xdr:col>
      <xdr:colOff>142875</xdr:colOff>
      <xdr:row>60</xdr:row>
      <xdr:rowOff>10160</xdr:rowOff>
    </xdr:to>
    <xdr:sp macro="" textlink="">
      <xdr:nvSpPr>
        <xdr:cNvPr id="271" name="楕円 270"/>
        <xdr:cNvSpPr/>
      </xdr:nvSpPr>
      <xdr:spPr>
        <a:xfrm>
          <a:off x="12659995"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166370</xdr:rowOff>
    </xdr:from>
    <xdr:ext cx="762000" cy="257810"/>
    <xdr:sp macro="" textlink="">
      <xdr:nvSpPr>
        <xdr:cNvPr id="272" name="テキスト ボックス 271"/>
        <xdr:cNvSpPr txBox="1"/>
      </xdr:nvSpPr>
      <xdr:spPr>
        <a:xfrm>
          <a:off x="12364085" y="10281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110490</xdr:rowOff>
    </xdr:from>
    <xdr:to>
      <xdr:col>65</xdr:col>
      <xdr:colOff>53975</xdr:colOff>
      <xdr:row>60</xdr:row>
      <xdr:rowOff>40640</xdr:rowOff>
    </xdr:to>
    <xdr:sp macro="" textlink="">
      <xdr:nvSpPr>
        <xdr:cNvPr id="273" name="楕円 272"/>
        <xdr:cNvSpPr/>
      </xdr:nvSpPr>
      <xdr:spPr>
        <a:xfrm>
          <a:off x="11856720" y="102260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25400</xdr:rowOff>
    </xdr:from>
    <xdr:ext cx="760730" cy="259080"/>
    <xdr:sp macro="" textlink="">
      <xdr:nvSpPr>
        <xdr:cNvPr id="274" name="テキスト ボックス 273"/>
        <xdr:cNvSpPr txBox="1"/>
      </xdr:nvSpPr>
      <xdr:spPr>
        <a:xfrm>
          <a:off x="11543665" y="103124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1383010" y="4699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562417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562417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7176115" y="4762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7176115" y="4953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18651855" y="4762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18651855" y="4953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1383010" y="5270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30</xdr:row>
      <xdr:rowOff>127000</xdr:rowOff>
    </xdr:from>
    <xdr:to>
      <xdr:col>113</xdr:col>
      <xdr:colOff>130175</xdr:colOff>
      <xdr:row>44</xdr:row>
      <xdr:rowOff>12700</xdr:rowOff>
    </xdr:to>
    <xdr:sp macro="" textlink="">
      <xdr:nvSpPr>
        <xdr:cNvPr id="283" name="正方形/長方形 282"/>
        <xdr:cNvSpPr/>
      </xdr:nvSpPr>
      <xdr:spPr>
        <a:xfrm>
          <a:off x="15910560" y="5270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5970885" y="5270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6008985" y="5588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とほぼ同じように推移しておりますが、本町は消防業務を室戸市に委託しているほか、広域でゴミ処理に要する費用負担を行っており、経常経費の削減が困難な状況となってきています。住民や他団体への補助金等の支出を慎重に行い、バランスを取っていく必要があります。</a:t>
          </a:r>
        </a:p>
      </xdr:txBody>
    </xdr:sp>
    <xdr:clientData/>
  </xdr:twoCellAnchor>
  <xdr:oneCellAnchor>
    <xdr:from>
      <xdr:col>62</xdr:col>
      <xdr:colOff>6350</xdr:colOff>
      <xdr:row>29</xdr:row>
      <xdr:rowOff>107950</xdr:rowOff>
    </xdr:from>
    <xdr:ext cx="298450" cy="225425"/>
    <xdr:sp macro="" textlink="">
      <xdr:nvSpPr>
        <xdr:cNvPr id="286" name="テキスト ボックス 285"/>
        <xdr:cNvSpPr txBox="1"/>
      </xdr:nvSpPr>
      <xdr:spPr>
        <a:xfrm>
          <a:off x="1134491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1383010" y="7556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8000" cy="257810"/>
    <xdr:sp macro="" textlink="">
      <xdr:nvSpPr>
        <xdr:cNvPr id="288" name="テキスト ボックス 287"/>
        <xdr:cNvSpPr txBox="1"/>
      </xdr:nvSpPr>
      <xdr:spPr>
        <a:xfrm>
          <a:off x="10926445" y="7414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1383010" y="70993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8000" cy="257810"/>
    <xdr:sp macro="" textlink="">
      <xdr:nvSpPr>
        <xdr:cNvPr id="290" name="テキスト ボックス 289"/>
        <xdr:cNvSpPr txBox="1"/>
      </xdr:nvSpPr>
      <xdr:spPr>
        <a:xfrm>
          <a:off x="10926445" y="69570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1383010" y="66421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8000" cy="257810"/>
    <xdr:sp macro="" textlink="">
      <xdr:nvSpPr>
        <xdr:cNvPr id="292" name="テキスト ボックス 291"/>
        <xdr:cNvSpPr txBox="1"/>
      </xdr:nvSpPr>
      <xdr:spPr>
        <a:xfrm>
          <a:off x="10926445" y="64998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1383010" y="61849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8000" cy="257810"/>
    <xdr:sp macro="" textlink="">
      <xdr:nvSpPr>
        <xdr:cNvPr id="294" name="テキスト ボックス 293"/>
        <xdr:cNvSpPr txBox="1"/>
      </xdr:nvSpPr>
      <xdr:spPr>
        <a:xfrm>
          <a:off x="10926445" y="6042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1383010" y="57277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8000" cy="257810"/>
    <xdr:sp macro="" textlink="">
      <xdr:nvSpPr>
        <xdr:cNvPr id="296" name="テキスト ボックス 295"/>
        <xdr:cNvSpPr txBox="1"/>
      </xdr:nvSpPr>
      <xdr:spPr>
        <a:xfrm>
          <a:off x="10926445" y="5585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1383010" y="5270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1383010" y="5270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40640</xdr:rowOff>
    </xdr:from>
    <xdr:to>
      <xdr:col>82</xdr:col>
      <xdr:colOff>107950</xdr:colOff>
      <xdr:row>41</xdr:row>
      <xdr:rowOff>129540</xdr:rowOff>
    </xdr:to>
    <xdr:cxnSp macro="">
      <xdr:nvCxnSpPr>
        <xdr:cNvPr id="299" name="直線コネクタ 298"/>
        <xdr:cNvCxnSpPr/>
      </xdr:nvCxnSpPr>
      <xdr:spPr>
        <a:xfrm flipV="1">
          <a:off x="15104110" y="5869940"/>
          <a:ext cx="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41</xdr:row>
      <xdr:rowOff>101600</xdr:rowOff>
    </xdr:from>
    <xdr:ext cx="762000" cy="259080"/>
    <xdr:sp macro="" textlink="">
      <xdr:nvSpPr>
        <xdr:cNvPr id="300" name="補助費等最小値テキスト"/>
        <xdr:cNvSpPr txBox="1"/>
      </xdr:nvSpPr>
      <xdr:spPr>
        <a:xfrm>
          <a:off x="15179040" y="7131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129540</xdr:rowOff>
    </xdr:from>
    <xdr:to>
      <xdr:col>82</xdr:col>
      <xdr:colOff>182880</xdr:colOff>
      <xdr:row>41</xdr:row>
      <xdr:rowOff>129540</xdr:rowOff>
    </xdr:to>
    <xdr:cxnSp macro="">
      <xdr:nvCxnSpPr>
        <xdr:cNvPr id="301" name="直線コネクタ 300"/>
        <xdr:cNvCxnSpPr/>
      </xdr:nvCxnSpPr>
      <xdr:spPr>
        <a:xfrm>
          <a:off x="15015210" y="71589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32</xdr:row>
      <xdr:rowOff>126365</xdr:rowOff>
    </xdr:from>
    <xdr:ext cx="762000" cy="259080"/>
    <xdr:sp macro="" textlink="">
      <xdr:nvSpPr>
        <xdr:cNvPr id="302" name="補助費等最大値テキスト"/>
        <xdr:cNvSpPr txBox="1"/>
      </xdr:nvSpPr>
      <xdr:spPr>
        <a:xfrm>
          <a:off x="1517904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40640</xdr:rowOff>
    </xdr:from>
    <xdr:to>
      <xdr:col>82</xdr:col>
      <xdr:colOff>182880</xdr:colOff>
      <xdr:row>34</xdr:row>
      <xdr:rowOff>40640</xdr:rowOff>
    </xdr:to>
    <xdr:cxnSp macro="">
      <xdr:nvCxnSpPr>
        <xdr:cNvPr id="303" name="直線コネクタ 302"/>
        <xdr:cNvCxnSpPr/>
      </xdr:nvCxnSpPr>
      <xdr:spPr>
        <a:xfrm>
          <a:off x="15015210" y="58699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37</xdr:row>
      <xdr:rowOff>92710</xdr:rowOff>
    </xdr:to>
    <xdr:cxnSp macro="">
      <xdr:nvCxnSpPr>
        <xdr:cNvPr id="304" name="直線コネクタ 303"/>
        <xdr:cNvCxnSpPr/>
      </xdr:nvCxnSpPr>
      <xdr:spPr>
        <a:xfrm>
          <a:off x="14334490" y="6299200"/>
          <a:ext cx="76962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36</xdr:row>
      <xdr:rowOff>53975</xdr:rowOff>
    </xdr:from>
    <xdr:ext cx="762000" cy="257810"/>
    <xdr:sp macro="" textlink="">
      <xdr:nvSpPr>
        <xdr:cNvPr id="305" name="補助費等平均値テキスト"/>
        <xdr:cNvSpPr txBox="1"/>
      </xdr:nvSpPr>
      <xdr:spPr>
        <a:xfrm>
          <a:off x="15179040" y="622617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37465</xdr:rowOff>
    </xdr:from>
    <xdr:to>
      <xdr:col>82</xdr:col>
      <xdr:colOff>158750</xdr:colOff>
      <xdr:row>37</xdr:row>
      <xdr:rowOff>139065</xdr:rowOff>
    </xdr:to>
    <xdr:sp macro="" textlink="">
      <xdr:nvSpPr>
        <xdr:cNvPr id="306" name="フローチャート: 判断 305"/>
        <xdr:cNvSpPr/>
      </xdr:nvSpPr>
      <xdr:spPr>
        <a:xfrm>
          <a:off x="1505331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36</xdr:row>
      <xdr:rowOff>127000</xdr:rowOff>
    </xdr:to>
    <xdr:cxnSp macro="">
      <xdr:nvCxnSpPr>
        <xdr:cNvPr id="307" name="直線コネクタ 306"/>
        <xdr:cNvCxnSpPr/>
      </xdr:nvCxnSpPr>
      <xdr:spPr>
        <a:xfrm>
          <a:off x="13531215" y="6276340"/>
          <a:ext cx="80327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130810</xdr:rowOff>
    </xdr:from>
    <xdr:to>
      <xdr:col>78</xdr:col>
      <xdr:colOff>120650</xdr:colOff>
      <xdr:row>37</xdr:row>
      <xdr:rowOff>60960</xdr:rowOff>
    </xdr:to>
    <xdr:sp macro="" textlink="">
      <xdr:nvSpPr>
        <xdr:cNvPr id="308" name="フローチャート: 判断 307"/>
        <xdr:cNvSpPr/>
      </xdr:nvSpPr>
      <xdr:spPr>
        <a:xfrm>
          <a:off x="1428369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45720</xdr:rowOff>
    </xdr:from>
    <xdr:ext cx="735330" cy="259080"/>
    <xdr:sp macro="" textlink="">
      <xdr:nvSpPr>
        <xdr:cNvPr id="309" name="テキスト ボックス 308"/>
        <xdr:cNvSpPr txBox="1"/>
      </xdr:nvSpPr>
      <xdr:spPr>
        <a:xfrm>
          <a:off x="13987780" y="638937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49530</xdr:rowOff>
    </xdr:from>
    <xdr:to>
      <xdr:col>73</xdr:col>
      <xdr:colOff>180975</xdr:colOff>
      <xdr:row>36</xdr:row>
      <xdr:rowOff>104140</xdr:rowOff>
    </xdr:to>
    <xdr:cxnSp macro="">
      <xdr:nvCxnSpPr>
        <xdr:cNvPr id="310" name="直線コネクタ 309"/>
        <xdr:cNvCxnSpPr/>
      </xdr:nvCxnSpPr>
      <xdr:spPr>
        <a:xfrm>
          <a:off x="12710795" y="6221730"/>
          <a:ext cx="8204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85090</xdr:rowOff>
    </xdr:from>
    <xdr:to>
      <xdr:col>74</xdr:col>
      <xdr:colOff>31750</xdr:colOff>
      <xdr:row>37</xdr:row>
      <xdr:rowOff>15240</xdr:rowOff>
    </xdr:to>
    <xdr:sp macro="" textlink="">
      <xdr:nvSpPr>
        <xdr:cNvPr id="311" name="フローチャート: 判断 310"/>
        <xdr:cNvSpPr/>
      </xdr:nvSpPr>
      <xdr:spPr>
        <a:xfrm>
          <a:off x="13480415" y="6257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0</xdr:rowOff>
    </xdr:from>
    <xdr:ext cx="762000" cy="259080"/>
    <xdr:sp macro="" textlink="">
      <xdr:nvSpPr>
        <xdr:cNvPr id="312" name="テキスト ボックス 311"/>
        <xdr:cNvSpPr txBox="1"/>
      </xdr:nvSpPr>
      <xdr:spPr>
        <a:xfrm>
          <a:off x="1316736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3810</xdr:rowOff>
    </xdr:from>
    <xdr:to>
      <xdr:col>69</xdr:col>
      <xdr:colOff>92075</xdr:colOff>
      <xdr:row>36</xdr:row>
      <xdr:rowOff>49530</xdr:rowOff>
    </xdr:to>
    <xdr:cxnSp macro="">
      <xdr:nvCxnSpPr>
        <xdr:cNvPr id="313" name="直線コネクタ 312"/>
        <xdr:cNvCxnSpPr/>
      </xdr:nvCxnSpPr>
      <xdr:spPr>
        <a:xfrm>
          <a:off x="11890375" y="6176010"/>
          <a:ext cx="8204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62230</xdr:rowOff>
    </xdr:from>
    <xdr:to>
      <xdr:col>69</xdr:col>
      <xdr:colOff>142875</xdr:colOff>
      <xdr:row>36</xdr:row>
      <xdr:rowOff>163830</xdr:rowOff>
    </xdr:to>
    <xdr:sp macro="" textlink="">
      <xdr:nvSpPr>
        <xdr:cNvPr id="314" name="フローチャート: 判断 313"/>
        <xdr:cNvSpPr/>
      </xdr:nvSpPr>
      <xdr:spPr>
        <a:xfrm>
          <a:off x="12659995"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148590</xdr:rowOff>
    </xdr:from>
    <xdr:ext cx="762000" cy="259080"/>
    <xdr:sp macro="" textlink="">
      <xdr:nvSpPr>
        <xdr:cNvPr id="315" name="テキスト ボックス 314"/>
        <xdr:cNvSpPr txBox="1"/>
      </xdr:nvSpPr>
      <xdr:spPr>
        <a:xfrm>
          <a:off x="12364085" y="6320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85090</xdr:rowOff>
    </xdr:from>
    <xdr:to>
      <xdr:col>65</xdr:col>
      <xdr:colOff>53975</xdr:colOff>
      <xdr:row>37</xdr:row>
      <xdr:rowOff>15240</xdr:rowOff>
    </xdr:to>
    <xdr:sp macro="" textlink="">
      <xdr:nvSpPr>
        <xdr:cNvPr id="316" name="フローチャート: 判断 315"/>
        <xdr:cNvSpPr/>
      </xdr:nvSpPr>
      <xdr:spPr>
        <a:xfrm>
          <a:off x="11856720" y="62572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0</xdr:rowOff>
    </xdr:from>
    <xdr:ext cx="760730" cy="259080"/>
    <xdr:sp macro="" textlink="">
      <xdr:nvSpPr>
        <xdr:cNvPr id="317" name="テキスト ボックス 316"/>
        <xdr:cNvSpPr txBox="1"/>
      </xdr:nvSpPr>
      <xdr:spPr>
        <a:xfrm>
          <a:off x="11543665" y="63436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0730" cy="259080"/>
    <xdr:sp macro="" textlink="">
      <xdr:nvSpPr>
        <xdr:cNvPr id="318" name="テキスト ボックス 317"/>
        <xdr:cNvSpPr txBox="1"/>
      </xdr:nvSpPr>
      <xdr:spPr>
        <a:xfrm>
          <a:off x="1490535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9080"/>
    <xdr:sp macro="" textlink="">
      <xdr:nvSpPr>
        <xdr:cNvPr id="319" name="テキスト ボックス 318"/>
        <xdr:cNvSpPr txBox="1"/>
      </xdr:nvSpPr>
      <xdr:spPr>
        <a:xfrm>
          <a:off x="1413573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0" name="テキスト ボックス 319"/>
        <xdr:cNvSpPr txBox="1"/>
      </xdr:nvSpPr>
      <xdr:spPr>
        <a:xfrm>
          <a:off x="133324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0730" cy="259080"/>
    <xdr:sp macro="" textlink="">
      <xdr:nvSpPr>
        <xdr:cNvPr id="321" name="テキスト ボックス 320"/>
        <xdr:cNvSpPr txBox="1"/>
      </xdr:nvSpPr>
      <xdr:spPr>
        <a:xfrm>
          <a:off x="1251204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44</xdr:row>
      <xdr:rowOff>10160</xdr:rowOff>
    </xdr:from>
    <xdr:ext cx="762000" cy="259080"/>
    <xdr:sp macro="" textlink="">
      <xdr:nvSpPr>
        <xdr:cNvPr id="322" name="テキスト ボックス 321"/>
        <xdr:cNvSpPr txBox="1"/>
      </xdr:nvSpPr>
      <xdr:spPr>
        <a:xfrm>
          <a:off x="117043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3" name="楕円 322"/>
        <xdr:cNvSpPr/>
      </xdr:nvSpPr>
      <xdr:spPr>
        <a:xfrm>
          <a:off x="1505331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37</xdr:row>
      <xdr:rowOff>13970</xdr:rowOff>
    </xdr:from>
    <xdr:ext cx="762000" cy="259080"/>
    <xdr:sp macro="" textlink="">
      <xdr:nvSpPr>
        <xdr:cNvPr id="324" name="補助費等該当値テキスト"/>
        <xdr:cNvSpPr txBox="1"/>
      </xdr:nvSpPr>
      <xdr:spPr>
        <a:xfrm>
          <a:off x="1517904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5" name="楕円 324"/>
        <xdr:cNvSpPr/>
      </xdr:nvSpPr>
      <xdr:spPr>
        <a:xfrm>
          <a:off x="1428369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16510</xdr:rowOff>
    </xdr:from>
    <xdr:ext cx="735330" cy="259080"/>
    <xdr:sp macro="" textlink="">
      <xdr:nvSpPr>
        <xdr:cNvPr id="326" name="テキスト ボックス 325"/>
        <xdr:cNvSpPr txBox="1"/>
      </xdr:nvSpPr>
      <xdr:spPr>
        <a:xfrm>
          <a:off x="13987780" y="60172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27" name="楕円 326"/>
        <xdr:cNvSpPr/>
      </xdr:nvSpPr>
      <xdr:spPr>
        <a:xfrm>
          <a:off x="13480415" y="622554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165100</xdr:rowOff>
    </xdr:from>
    <xdr:ext cx="762000" cy="259080"/>
    <xdr:sp macro="" textlink="">
      <xdr:nvSpPr>
        <xdr:cNvPr id="328" name="テキスト ボックス 327"/>
        <xdr:cNvSpPr txBox="1"/>
      </xdr:nvSpPr>
      <xdr:spPr>
        <a:xfrm>
          <a:off x="13167360"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170180</xdr:rowOff>
    </xdr:from>
    <xdr:to>
      <xdr:col>69</xdr:col>
      <xdr:colOff>142875</xdr:colOff>
      <xdr:row>36</xdr:row>
      <xdr:rowOff>100330</xdr:rowOff>
    </xdr:to>
    <xdr:sp macro="" textlink="">
      <xdr:nvSpPr>
        <xdr:cNvPr id="329" name="楕円 328"/>
        <xdr:cNvSpPr/>
      </xdr:nvSpPr>
      <xdr:spPr>
        <a:xfrm>
          <a:off x="12659995"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110490</xdr:rowOff>
    </xdr:from>
    <xdr:ext cx="762000" cy="257810"/>
    <xdr:sp macro="" textlink="">
      <xdr:nvSpPr>
        <xdr:cNvPr id="330" name="テキスト ボックス 329"/>
        <xdr:cNvSpPr txBox="1"/>
      </xdr:nvSpPr>
      <xdr:spPr>
        <a:xfrm>
          <a:off x="12364085" y="59397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124460</xdr:rowOff>
    </xdr:from>
    <xdr:to>
      <xdr:col>65</xdr:col>
      <xdr:colOff>53975</xdr:colOff>
      <xdr:row>36</xdr:row>
      <xdr:rowOff>54610</xdr:rowOff>
    </xdr:to>
    <xdr:sp macro="" textlink="">
      <xdr:nvSpPr>
        <xdr:cNvPr id="331" name="楕円 330"/>
        <xdr:cNvSpPr/>
      </xdr:nvSpPr>
      <xdr:spPr>
        <a:xfrm>
          <a:off x="11856720" y="612521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64770</xdr:rowOff>
    </xdr:from>
    <xdr:ext cx="760730" cy="257810"/>
    <xdr:sp macro="" textlink="">
      <xdr:nvSpPr>
        <xdr:cNvPr id="332" name="テキスト ボックス 331"/>
        <xdr:cNvSpPr txBox="1"/>
      </xdr:nvSpPr>
      <xdr:spPr>
        <a:xfrm>
          <a:off x="11543665" y="58940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182880</xdr:colOff>
      <xdr:row>69</xdr:row>
      <xdr:rowOff>44450</xdr:rowOff>
    </xdr:to>
    <xdr:sp macro="" textlink="">
      <xdr:nvSpPr>
        <xdr:cNvPr id="333" name="正方形/長方形 332"/>
        <xdr:cNvSpPr/>
      </xdr:nvSpPr>
      <xdr:spPr>
        <a:xfrm>
          <a:off x="710565" y="11557000"/>
          <a:ext cx="42271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182880</xdr:colOff>
      <xdr:row>67</xdr:row>
      <xdr:rowOff>133350</xdr:rowOff>
    </xdr:from>
    <xdr:to>
      <xdr:col>34</xdr:col>
      <xdr:colOff>120650</xdr:colOff>
      <xdr:row>69</xdr:row>
      <xdr:rowOff>44450</xdr:rowOff>
    </xdr:to>
    <xdr:sp macro="" textlink="">
      <xdr:nvSpPr>
        <xdr:cNvPr id="334" name="正方形/長方形 333"/>
        <xdr:cNvSpPr/>
      </xdr:nvSpPr>
      <xdr:spPr>
        <a:xfrm>
          <a:off x="4937760" y="116205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182880</xdr:colOff>
      <xdr:row>68</xdr:row>
      <xdr:rowOff>152400</xdr:rowOff>
    </xdr:from>
    <xdr:to>
      <xdr:col>34</xdr:col>
      <xdr:colOff>120650</xdr:colOff>
      <xdr:row>70</xdr:row>
      <xdr:rowOff>63500</xdr:rowOff>
    </xdr:to>
    <xdr:sp macro="" textlink="">
      <xdr:nvSpPr>
        <xdr:cNvPr id="335" name="正方形/長方形 334"/>
        <xdr:cNvSpPr/>
      </xdr:nvSpPr>
      <xdr:spPr>
        <a:xfrm>
          <a:off x="4937760" y="11811000"/>
          <a:ext cx="1400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140/151</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648652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648652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796226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796226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40" name="正方形/長方形 339"/>
        <xdr:cNvSpPr/>
      </xdr:nvSpPr>
      <xdr:spPr>
        <a:xfrm>
          <a:off x="710565" y="12128500"/>
          <a:ext cx="42271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234940" y="12128500"/>
          <a:ext cx="487108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182880</xdr:colOff>
      <xdr:row>72</xdr:row>
      <xdr:rowOff>38100</xdr:rowOff>
    </xdr:to>
    <xdr:sp macro="" textlink="">
      <xdr:nvSpPr>
        <xdr:cNvPr id="342" name="正方形/長方形 341"/>
        <xdr:cNvSpPr/>
      </xdr:nvSpPr>
      <xdr:spPr>
        <a:xfrm>
          <a:off x="5298440" y="12128500"/>
          <a:ext cx="34798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31939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類似団体平均と逆転した平成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年度からは光ケーブル整備事業（償還額</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120,000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千円／年）の償還が始まっており、今後も類似団体平均よりも悪化する恐れがあります。</a:t>
          </a:r>
        </a:p>
      </xdr:txBody>
    </xdr:sp>
    <xdr:clientData/>
  </xdr:twoCellAnchor>
  <xdr:oneCellAnchor>
    <xdr:from>
      <xdr:col>3</xdr:col>
      <xdr:colOff>123825</xdr:colOff>
      <xdr:row>69</xdr:row>
      <xdr:rowOff>107950</xdr:rowOff>
    </xdr:from>
    <xdr:ext cx="298450" cy="225425"/>
    <xdr:sp macro="" textlink="">
      <xdr:nvSpPr>
        <xdr:cNvPr id="344" name="テキスト ボックス 343"/>
        <xdr:cNvSpPr txBox="1"/>
      </xdr:nvSpPr>
      <xdr:spPr>
        <a:xfrm>
          <a:off x="67246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182880</xdr:colOff>
      <xdr:row>84</xdr:row>
      <xdr:rowOff>12700</xdr:rowOff>
    </xdr:to>
    <xdr:cxnSp macro="">
      <xdr:nvCxnSpPr>
        <xdr:cNvPr id="345" name="直線コネクタ 344"/>
        <xdr:cNvCxnSpPr/>
      </xdr:nvCxnSpPr>
      <xdr:spPr>
        <a:xfrm>
          <a:off x="710565" y="14414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7810"/>
    <xdr:sp macro="" textlink="">
      <xdr:nvSpPr>
        <xdr:cNvPr id="346" name="テキスト ボックス 345"/>
        <xdr:cNvSpPr txBox="1"/>
      </xdr:nvSpPr>
      <xdr:spPr>
        <a:xfrm>
          <a:off x="236855" y="14272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182880</xdr:colOff>
      <xdr:row>81</xdr:row>
      <xdr:rowOff>146050</xdr:rowOff>
    </xdr:to>
    <xdr:cxnSp macro="">
      <xdr:nvCxnSpPr>
        <xdr:cNvPr id="347" name="直線コネクタ 346"/>
        <xdr:cNvCxnSpPr/>
      </xdr:nvCxnSpPr>
      <xdr:spPr>
        <a:xfrm>
          <a:off x="710565" y="14033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8000" cy="259080"/>
    <xdr:sp macro="" textlink="">
      <xdr:nvSpPr>
        <xdr:cNvPr id="348" name="テキスト ボックス 347"/>
        <xdr:cNvSpPr txBox="1"/>
      </xdr:nvSpPr>
      <xdr:spPr>
        <a:xfrm>
          <a:off x="236855" y="13891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182880</xdr:colOff>
      <xdr:row>79</xdr:row>
      <xdr:rowOff>107950</xdr:rowOff>
    </xdr:to>
    <xdr:cxnSp macro="">
      <xdr:nvCxnSpPr>
        <xdr:cNvPr id="349" name="直線コネクタ 348"/>
        <xdr:cNvCxnSpPr/>
      </xdr:nvCxnSpPr>
      <xdr:spPr>
        <a:xfrm>
          <a:off x="710565" y="13652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8000" cy="259080"/>
    <xdr:sp macro="" textlink="">
      <xdr:nvSpPr>
        <xdr:cNvPr id="350" name="テキスト ボックス 349"/>
        <xdr:cNvSpPr txBox="1"/>
      </xdr:nvSpPr>
      <xdr:spPr>
        <a:xfrm>
          <a:off x="236855"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182880</xdr:colOff>
      <xdr:row>77</xdr:row>
      <xdr:rowOff>69850</xdr:rowOff>
    </xdr:to>
    <xdr:cxnSp macro="">
      <xdr:nvCxnSpPr>
        <xdr:cNvPr id="351" name="直線コネクタ 350"/>
        <xdr:cNvCxnSpPr/>
      </xdr:nvCxnSpPr>
      <xdr:spPr>
        <a:xfrm>
          <a:off x="710565" y="13271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8000" cy="257810"/>
    <xdr:sp macro="" textlink="">
      <xdr:nvSpPr>
        <xdr:cNvPr id="352" name="テキスト ボックス 351"/>
        <xdr:cNvSpPr txBox="1"/>
      </xdr:nvSpPr>
      <xdr:spPr>
        <a:xfrm>
          <a:off x="236855" y="13129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182880</xdr:colOff>
      <xdr:row>75</xdr:row>
      <xdr:rowOff>31750</xdr:rowOff>
    </xdr:to>
    <xdr:cxnSp macro="">
      <xdr:nvCxnSpPr>
        <xdr:cNvPr id="353" name="直線コネクタ 352"/>
        <xdr:cNvCxnSpPr/>
      </xdr:nvCxnSpPr>
      <xdr:spPr>
        <a:xfrm>
          <a:off x="710565" y="12890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8000" cy="259080"/>
    <xdr:sp macro="" textlink="">
      <xdr:nvSpPr>
        <xdr:cNvPr id="354" name="テキスト ボックス 353"/>
        <xdr:cNvSpPr txBox="1"/>
      </xdr:nvSpPr>
      <xdr:spPr>
        <a:xfrm>
          <a:off x="236855" y="12748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182880</xdr:colOff>
      <xdr:row>72</xdr:row>
      <xdr:rowOff>165100</xdr:rowOff>
    </xdr:to>
    <xdr:cxnSp macro="">
      <xdr:nvCxnSpPr>
        <xdr:cNvPr id="355" name="直線コネクタ 354"/>
        <xdr:cNvCxnSpPr/>
      </xdr:nvCxnSpPr>
      <xdr:spPr>
        <a:xfrm>
          <a:off x="710565" y="12509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8000" cy="259080"/>
    <xdr:sp macro="" textlink="">
      <xdr:nvSpPr>
        <xdr:cNvPr id="356" name="テキスト ボックス 355"/>
        <xdr:cNvSpPr txBox="1"/>
      </xdr:nvSpPr>
      <xdr:spPr>
        <a:xfrm>
          <a:off x="236855" y="12367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182880</xdr:colOff>
      <xdr:row>70</xdr:row>
      <xdr:rowOff>127000</xdr:rowOff>
    </xdr:to>
    <xdr:cxnSp macro="">
      <xdr:nvCxnSpPr>
        <xdr:cNvPr id="357" name="直線コネクタ 356"/>
        <xdr:cNvCxnSpPr/>
      </xdr:nvCxnSpPr>
      <xdr:spPr>
        <a:xfrm>
          <a:off x="710565" y="12128500"/>
          <a:ext cx="42271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182880</xdr:colOff>
      <xdr:row>84</xdr:row>
      <xdr:rowOff>12700</xdr:rowOff>
    </xdr:to>
    <xdr:sp macro="" textlink="">
      <xdr:nvSpPr>
        <xdr:cNvPr id="358" name="公債費グラフ枠"/>
        <xdr:cNvSpPr/>
      </xdr:nvSpPr>
      <xdr:spPr>
        <a:xfrm>
          <a:off x="710565" y="12128500"/>
          <a:ext cx="42271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xdr:cNvCxnSpPr/>
      </xdr:nvCxnSpPr>
      <xdr:spPr>
        <a:xfrm flipV="1">
          <a:off x="4414520" y="12665710"/>
          <a:ext cx="0" cy="1089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11430</xdr:rowOff>
    </xdr:from>
    <xdr:ext cx="760730" cy="259080"/>
    <xdr:sp macro="" textlink="">
      <xdr:nvSpPr>
        <xdr:cNvPr id="360" name="公債費最小値テキスト"/>
        <xdr:cNvSpPr txBox="1"/>
      </xdr:nvSpPr>
      <xdr:spPr>
        <a:xfrm>
          <a:off x="4503420" y="137274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xdr:cNvCxnSpPr/>
      </xdr:nvCxnSpPr>
      <xdr:spPr>
        <a:xfrm>
          <a:off x="4342765" y="137553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64770</xdr:rowOff>
    </xdr:from>
    <xdr:ext cx="760730" cy="257810"/>
    <xdr:sp macro="" textlink="">
      <xdr:nvSpPr>
        <xdr:cNvPr id="362" name="公債費最大値テキスト"/>
        <xdr:cNvSpPr txBox="1"/>
      </xdr:nvSpPr>
      <xdr:spPr>
        <a:xfrm>
          <a:off x="4503420" y="124091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xdr:cNvCxnSpPr/>
      </xdr:nvCxnSpPr>
      <xdr:spPr>
        <a:xfrm>
          <a:off x="4342765" y="126657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182880</xdr:colOff>
      <xdr:row>78</xdr:row>
      <xdr:rowOff>69850</xdr:rowOff>
    </xdr:from>
    <xdr:to>
      <xdr:col>24</xdr:col>
      <xdr:colOff>25400</xdr:colOff>
      <xdr:row>78</xdr:row>
      <xdr:rowOff>81280</xdr:rowOff>
    </xdr:to>
    <xdr:cxnSp macro="">
      <xdr:nvCxnSpPr>
        <xdr:cNvPr id="364" name="直線コネクタ 363"/>
        <xdr:cNvCxnSpPr/>
      </xdr:nvCxnSpPr>
      <xdr:spPr>
        <a:xfrm>
          <a:off x="3657600" y="13442950"/>
          <a:ext cx="7569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127000</xdr:rowOff>
    </xdr:from>
    <xdr:ext cx="760730" cy="259080"/>
    <xdr:sp macro="" textlink="">
      <xdr:nvSpPr>
        <xdr:cNvPr id="365" name="公債費平均値テキスト"/>
        <xdr:cNvSpPr txBox="1"/>
      </xdr:nvSpPr>
      <xdr:spPr>
        <a:xfrm>
          <a:off x="4503420" y="1298575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110490</xdr:rowOff>
    </xdr:from>
    <xdr:to>
      <xdr:col>24</xdr:col>
      <xdr:colOff>76200</xdr:colOff>
      <xdr:row>77</xdr:row>
      <xdr:rowOff>40640</xdr:rowOff>
    </xdr:to>
    <xdr:sp macro="" textlink="">
      <xdr:nvSpPr>
        <xdr:cNvPr id="366" name="フローチャート: 判断 365"/>
        <xdr:cNvSpPr/>
      </xdr:nvSpPr>
      <xdr:spPr>
        <a:xfrm>
          <a:off x="4380865" y="1314069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43180</xdr:rowOff>
    </xdr:from>
    <xdr:to>
      <xdr:col>19</xdr:col>
      <xdr:colOff>182880</xdr:colOff>
      <xdr:row>78</xdr:row>
      <xdr:rowOff>69850</xdr:rowOff>
    </xdr:to>
    <xdr:cxnSp macro="">
      <xdr:nvCxnSpPr>
        <xdr:cNvPr id="367" name="直線コネクタ 366"/>
        <xdr:cNvCxnSpPr/>
      </xdr:nvCxnSpPr>
      <xdr:spPr>
        <a:xfrm>
          <a:off x="2841625" y="13416280"/>
          <a:ext cx="81597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118110</xdr:rowOff>
    </xdr:from>
    <xdr:to>
      <xdr:col>20</xdr:col>
      <xdr:colOff>38100</xdr:colOff>
      <xdr:row>77</xdr:row>
      <xdr:rowOff>48260</xdr:rowOff>
    </xdr:to>
    <xdr:sp macro="" textlink="">
      <xdr:nvSpPr>
        <xdr:cNvPr id="368" name="フローチャート: 判断 367"/>
        <xdr:cNvSpPr/>
      </xdr:nvSpPr>
      <xdr:spPr>
        <a:xfrm>
          <a:off x="3611245" y="131483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58420</xdr:rowOff>
    </xdr:from>
    <xdr:ext cx="736600" cy="259080"/>
    <xdr:sp macro="" textlink="">
      <xdr:nvSpPr>
        <xdr:cNvPr id="369" name="テキスト ボックス 368"/>
        <xdr:cNvSpPr txBox="1"/>
      </xdr:nvSpPr>
      <xdr:spPr>
        <a:xfrm>
          <a:off x="3298190" y="12917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168910</xdr:rowOff>
    </xdr:from>
    <xdr:to>
      <xdr:col>15</xdr:col>
      <xdr:colOff>98425</xdr:colOff>
      <xdr:row>78</xdr:row>
      <xdr:rowOff>43180</xdr:rowOff>
    </xdr:to>
    <xdr:cxnSp macro="">
      <xdr:nvCxnSpPr>
        <xdr:cNvPr id="370" name="直線コネクタ 369"/>
        <xdr:cNvCxnSpPr/>
      </xdr:nvCxnSpPr>
      <xdr:spPr>
        <a:xfrm>
          <a:off x="2021205" y="13370560"/>
          <a:ext cx="8204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xdr:cNvSpPr/>
      </xdr:nvSpPr>
      <xdr:spPr>
        <a:xfrm>
          <a:off x="2790825"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54610</xdr:rowOff>
    </xdr:from>
    <xdr:ext cx="760730" cy="257810"/>
    <xdr:sp macro="" textlink="">
      <xdr:nvSpPr>
        <xdr:cNvPr id="372" name="テキスト ボックス 371"/>
        <xdr:cNvSpPr txBox="1"/>
      </xdr:nvSpPr>
      <xdr:spPr>
        <a:xfrm>
          <a:off x="2494915" y="129133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168910</xdr:rowOff>
    </xdr:from>
    <xdr:to>
      <xdr:col>11</xdr:col>
      <xdr:colOff>9525</xdr:colOff>
      <xdr:row>78</xdr:row>
      <xdr:rowOff>31750</xdr:rowOff>
    </xdr:to>
    <xdr:cxnSp macro="">
      <xdr:nvCxnSpPr>
        <xdr:cNvPr id="373" name="直線コネクタ 372"/>
        <xdr:cNvCxnSpPr/>
      </xdr:nvCxnSpPr>
      <xdr:spPr>
        <a:xfrm flipV="1">
          <a:off x="1217930" y="13370560"/>
          <a:ext cx="803275"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80010</xdr:rowOff>
    </xdr:from>
    <xdr:to>
      <xdr:col>11</xdr:col>
      <xdr:colOff>60325</xdr:colOff>
      <xdr:row>77</xdr:row>
      <xdr:rowOff>10160</xdr:rowOff>
    </xdr:to>
    <xdr:sp macro="" textlink="">
      <xdr:nvSpPr>
        <xdr:cNvPr id="374" name="フローチャート: 判断 373"/>
        <xdr:cNvSpPr/>
      </xdr:nvSpPr>
      <xdr:spPr>
        <a:xfrm>
          <a:off x="1987550" y="1311021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20320</xdr:rowOff>
    </xdr:from>
    <xdr:ext cx="762000" cy="257810"/>
    <xdr:sp macro="" textlink="">
      <xdr:nvSpPr>
        <xdr:cNvPr id="375" name="テキスト ボックス 374"/>
        <xdr:cNvSpPr txBox="1"/>
      </xdr:nvSpPr>
      <xdr:spPr>
        <a:xfrm>
          <a:off x="1674495" y="128790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110490</xdr:rowOff>
    </xdr:from>
    <xdr:to>
      <xdr:col>6</xdr:col>
      <xdr:colOff>171450</xdr:colOff>
      <xdr:row>77</xdr:row>
      <xdr:rowOff>40640</xdr:rowOff>
    </xdr:to>
    <xdr:sp macro="" textlink="">
      <xdr:nvSpPr>
        <xdr:cNvPr id="376" name="フローチャート: 判断 375"/>
        <xdr:cNvSpPr/>
      </xdr:nvSpPr>
      <xdr:spPr>
        <a:xfrm>
          <a:off x="116713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50800</xdr:rowOff>
    </xdr:from>
    <xdr:ext cx="760730" cy="259080"/>
    <xdr:sp macro="" textlink="">
      <xdr:nvSpPr>
        <xdr:cNvPr id="377" name="テキスト ボックス 376"/>
        <xdr:cNvSpPr txBox="1"/>
      </xdr:nvSpPr>
      <xdr:spPr>
        <a:xfrm>
          <a:off x="871220" y="129095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730" cy="259080"/>
    <xdr:sp macro="" textlink="">
      <xdr:nvSpPr>
        <xdr:cNvPr id="378" name="テキスト ボックス 377"/>
        <xdr:cNvSpPr txBox="1"/>
      </xdr:nvSpPr>
      <xdr:spPr>
        <a:xfrm>
          <a:off x="421576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0730" cy="259080"/>
    <xdr:sp macro="" textlink="">
      <xdr:nvSpPr>
        <xdr:cNvPr id="379" name="テキスト ボックス 378"/>
        <xdr:cNvSpPr txBox="1"/>
      </xdr:nvSpPr>
      <xdr:spPr>
        <a:xfrm>
          <a:off x="346329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0" name="テキスト ボックス 379"/>
        <xdr:cNvSpPr txBox="1"/>
      </xdr:nvSpPr>
      <xdr:spPr>
        <a:xfrm>
          <a:off x="264287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182880</xdr:colOff>
      <xdr:row>84</xdr:row>
      <xdr:rowOff>10160</xdr:rowOff>
    </xdr:from>
    <xdr:ext cx="762000" cy="259080"/>
    <xdr:sp macro="" textlink="">
      <xdr:nvSpPr>
        <xdr:cNvPr id="381" name="テキスト ボックス 380"/>
        <xdr:cNvSpPr txBox="1"/>
      </xdr:nvSpPr>
      <xdr:spPr>
        <a:xfrm>
          <a:off x="18288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730" cy="259080"/>
    <xdr:sp macro="" textlink="">
      <xdr:nvSpPr>
        <xdr:cNvPr id="382" name="テキスト ボックス 381"/>
        <xdr:cNvSpPr txBox="1"/>
      </xdr:nvSpPr>
      <xdr:spPr>
        <a:xfrm>
          <a:off x="101917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83" name="楕円 382"/>
        <xdr:cNvSpPr/>
      </xdr:nvSpPr>
      <xdr:spPr>
        <a:xfrm>
          <a:off x="4380865" y="1340358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2540</xdr:rowOff>
    </xdr:from>
    <xdr:ext cx="760730" cy="259080"/>
    <xdr:sp macro="" textlink="">
      <xdr:nvSpPr>
        <xdr:cNvPr id="384" name="公債費該当値テキスト"/>
        <xdr:cNvSpPr txBox="1"/>
      </xdr:nvSpPr>
      <xdr:spPr>
        <a:xfrm>
          <a:off x="4503420" y="133756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19050</xdr:rowOff>
    </xdr:from>
    <xdr:to>
      <xdr:col>20</xdr:col>
      <xdr:colOff>38100</xdr:colOff>
      <xdr:row>78</xdr:row>
      <xdr:rowOff>120650</xdr:rowOff>
    </xdr:to>
    <xdr:sp macro="" textlink="">
      <xdr:nvSpPr>
        <xdr:cNvPr id="385" name="楕円 384"/>
        <xdr:cNvSpPr/>
      </xdr:nvSpPr>
      <xdr:spPr>
        <a:xfrm>
          <a:off x="3611245" y="1339215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105410</xdr:rowOff>
    </xdr:from>
    <xdr:ext cx="736600" cy="259080"/>
    <xdr:sp macro="" textlink="">
      <xdr:nvSpPr>
        <xdr:cNvPr id="386" name="テキスト ボックス 385"/>
        <xdr:cNvSpPr txBox="1"/>
      </xdr:nvSpPr>
      <xdr:spPr>
        <a:xfrm>
          <a:off x="3298190" y="13478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163830</xdr:rowOff>
    </xdr:from>
    <xdr:to>
      <xdr:col>15</xdr:col>
      <xdr:colOff>149225</xdr:colOff>
      <xdr:row>78</xdr:row>
      <xdr:rowOff>93980</xdr:rowOff>
    </xdr:to>
    <xdr:sp macro="" textlink="">
      <xdr:nvSpPr>
        <xdr:cNvPr id="387" name="楕円 386"/>
        <xdr:cNvSpPr/>
      </xdr:nvSpPr>
      <xdr:spPr>
        <a:xfrm>
          <a:off x="2790825"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78740</xdr:rowOff>
    </xdr:from>
    <xdr:ext cx="760730" cy="259080"/>
    <xdr:sp macro="" textlink="">
      <xdr:nvSpPr>
        <xdr:cNvPr id="388" name="テキスト ボックス 387"/>
        <xdr:cNvSpPr txBox="1"/>
      </xdr:nvSpPr>
      <xdr:spPr>
        <a:xfrm>
          <a:off x="2494915" y="134518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118110</xdr:rowOff>
    </xdr:from>
    <xdr:to>
      <xdr:col>11</xdr:col>
      <xdr:colOff>60325</xdr:colOff>
      <xdr:row>78</xdr:row>
      <xdr:rowOff>48260</xdr:rowOff>
    </xdr:to>
    <xdr:sp macro="" textlink="">
      <xdr:nvSpPr>
        <xdr:cNvPr id="389" name="楕円 388"/>
        <xdr:cNvSpPr/>
      </xdr:nvSpPr>
      <xdr:spPr>
        <a:xfrm>
          <a:off x="1987550" y="13319760"/>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33020</xdr:rowOff>
    </xdr:from>
    <xdr:ext cx="762000" cy="259080"/>
    <xdr:sp macro="" textlink="">
      <xdr:nvSpPr>
        <xdr:cNvPr id="390" name="テキスト ボックス 389"/>
        <xdr:cNvSpPr txBox="1"/>
      </xdr:nvSpPr>
      <xdr:spPr>
        <a:xfrm>
          <a:off x="1674495" y="13406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152400</xdr:rowOff>
    </xdr:from>
    <xdr:to>
      <xdr:col>6</xdr:col>
      <xdr:colOff>171450</xdr:colOff>
      <xdr:row>78</xdr:row>
      <xdr:rowOff>82550</xdr:rowOff>
    </xdr:to>
    <xdr:sp macro="" textlink="">
      <xdr:nvSpPr>
        <xdr:cNvPr id="391" name="楕円 390"/>
        <xdr:cNvSpPr/>
      </xdr:nvSpPr>
      <xdr:spPr>
        <a:xfrm>
          <a:off x="116713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67310</xdr:rowOff>
    </xdr:from>
    <xdr:ext cx="760730" cy="259080"/>
    <xdr:sp macro="" textlink="">
      <xdr:nvSpPr>
        <xdr:cNvPr id="392" name="テキスト ボックス 391"/>
        <xdr:cNvSpPr txBox="1"/>
      </xdr:nvSpPr>
      <xdr:spPr>
        <a:xfrm>
          <a:off x="871220" y="134404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1383010" y="11557000"/>
          <a:ext cx="422846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562417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562417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76/151</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7176115" y="116205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7176115" y="11811000"/>
          <a:ext cx="12769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18651855" y="116205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18651855" y="11811000"/>
          <a:ext cx="13868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1383010" y="12128500"/>
          <a:ext cx="422846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182880</xdr:colOff>
      <xdr:row>70</xdr:row>
      <xdr:rowOff>127000</xdr:rowOff>
    </xdr:from>
    <xdr:to>
      <xdr:col>113</xdr:col>
      <xdr:colOff>130175</xdr:colOff>
      <xdr:row>84</xdr:row>
      <xdr:rowOff>12700</xdr:rowOff>
    </xdr:to>
    <xdr:sp macro="" textlink="">
      <xdr:nvSpPr>
        <xdr:cNvPr id="401" name="正方形/長方形 400"/>
        <xdr:cNvSpPr/>
      </xdr:nvSpPr>
      <xdr:spPr>
        <a:xfrm>
          <a:off x="15910560" y="12128500"/>
          <a:ext cx="488505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5970885" y="12128500"/>
          <a:ext cx="34842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6008985" y="12446000"/>
          <a:ext cx="4651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年度まで類似団体平均との差は年々解消している傾向にありましたが、令和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年度の決算において類似団体の公債費、繰出金が減少していることに対して本町は増加となっており乖離が見られましたが、令和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年度では類似団体平均値とほぼ同額となっております。引き続き義務的経費を除く経常経費について見直しをしていく必要があります。</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dr:col>62</xdr:col>
      <xdr:colOff>6350</xdr:colOff>
      <xdr:row>69</xdr:row>
      <xdr:rowOff>107950</xdr:rowOff>
    </xdr:from>
    <xdr:ext cx="298450" cy="225425"/>
    <xdr:sp macro="" textlink="">
      <xdr:nvSpPr>
        <xdr:cNvPr id="404" name="テキスト ボックス 403"/>
        <xdr:cNvSpPr txBox="1"/>
      </xdr:nvSpPr>
      <xdr:spPr>
        <a:xfrm>
          <a:off x="1134491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1383010" y="14414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8000" cy="257810"/>
    <xdr:sp macro="" textlink="">
      <xdr:nvSpPr>
        <xdr:cNvPr id="406" name="テキスト ボックス 405"/>
        <xdr:cNvSpPr txBox="1"/>
      </xdr:nvSpPr>
      <xdr:spPr>
        <a:xfrm>
          <a:off x="10926445" y="14272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82</xdr:row>
      <xdr:rowOff>29210</xdr:rowOff>
    </xdr:from>
    <xdr:to>
      <xdr:col>85</xdr:col>
      <xdr:colOff>66675</xdr:colOff>
      <xdr:row>82</xdr:row>
      <xdr:rowOff>29210</xdr:rowOff>
    </xdr:to>
    <xdr:cxnSp macro="">
      <xdr:nvCxnSpPr>
        <xdr:cNvPr id="407" name="直線コネクタ 406"/>
        <xdr:cNvCxnSpPr/>
      </xdr:nvCxnSpPr>
      <xdr:spPr>
        <a:xfrm>
          <a:off x="11383010" y="1408811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58420</xdr:rowOff>
    </xdr:from>
    <xdr:ext cx="508000" cy="259080"/>
    <xdr:sp macro="" textlink="">
      <xdr:nvSpPr>
        <xdr:cNvPr id="408" name="テキスト ボックス 407"/>
        <xdr:cNvSpPr txBox="1"/>
      </xdr:nvSpPr>
      <xdr:spPr>
        <a:xfrm>
          <a:off x="10926445" y="13945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45085</xdr:rowOff>
    </xdr:from>
    <xdr:to>
      <xdr:col>85</xdr:col>
      <xdr:colOff>66675</xdr:colOff>
      <xdr:row>80</xdr:row>
      <xdr:rowOff>45085</xdr:rowOff>
    </xdr:to>
    <xdr:cxnSp macro="">
      <xdr:nvCxnSpPr>
        <xdr:cNvPr id="409" name="直線コネクタ 408"/>
        <xdr:cNvCxnSpPr/>
      </xdr:nvCxnSpPr>
      <xdr:spPr>
        <a:xfrm>
          <a:off x="11383010" y="1376108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74930</xdr:rowOff>
    </xdr:from>
    <xdr:ext cx="508000" cy="257810"/>
    <xdr:sp macro="" textlink="">
      <xdr:nvSpPr>
        <xdr:cNvPr id="410" name="テキスト ボックス 409"/>
        <xdr:cNvSpPr txBox="1"/>
      </xdr:nvSpPr>
      <xdr:spPr>
        <a:xfrm>
          <a:off x="10926445" y="13619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61595</xdr:rowOff>
    </xdr:from>
    <xdr:to>
      <xdr:col>85</xdr:col>
      <xdr:colOff>66675</xdr:colOff>
      <xdr:row>78</xdr:row>
      <xdr:rowOff>61595</xdr:rowOff>
    </xdr:to>
    <xdr:cxnSp macro="">
      <xdr:nvCxnSpPr>
        <xdr:cNvPr id="411" name="直線コネクタ 410"/>
        <xdr:cNvCxnSpPr/>
      </xdr:nvCxnSpPr>
      <xdr:spPr>
        <a:xfrm>
          <a:off x="11383010" y="1343469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90805</xdr:rowOff>
    </xdr:from>
    <xdr:ext cx="508000" cy="258445"/>
    <xdr:sp macro="" textlink="">
      <xdr:nvSpPr>
        <xdr:cNvPr id="412" name="テキスト ボックス 411"/>
        <xdr:cNvSpPr txBox="1"/>
      </xdr:nvSpPr>
      <xdr:spPr>
        <a:xfrm>
          <a:off x="10926445" y="13292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78105</xdr:rowOff>
    </xdr:from>
    <xdr:to>
      <xdr:col>85</xdr:col>
      <xdr:colOff>66675</xdr:colOff>
      <xdr:row>76</xdr:row>
      <xdr:rowOff>78105</xdr:rowOff>
    </xdr:to>
    <xdr:cxnSp macro="">
      <xdr:nvCxnSpPr>
        <xdr:cNvPr id="413" name="直線コネクタ 412"/>
        <xdr:cNvCxnSpPr/>
      </xdr:nvCxnSpPr>
      <xdr:spPr>
        <a:xfrm>
          <a:off x="11383010" y="1310830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107315</xdr:rowOff>
    </xdr:from>
    <xdr:ext cx="508000" cy="259080"/>
    <xdr:sp macro="" textlink="">
      <xdr:nvSpPr>
        <xdr:cNvPr id="414" name="テキスト ボックス 413"/>
        <xdr:cNvSpPr txBox="1"/>
      </xdr:nvSpPr>
      <xdr:spPr>
        <a:xfrm>
          <a:off x="10926445" y="12966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94615</xdr:rowOff>
    </xdr:from>
    <xdr:to>
      <xdr:col>85</xdr:col>
      <xdr:colOff>66675</xdr:colOff>
      <xdr:row>74</xdr:row>
      <xdr:rowOff>94615</xdr:rowOff>
    </xdr:to>
    <xdr:cxnSp macro="">
      <xdr:nvCxnSpPr>
        <xdr:cNvPr id="415" name="直線コネクタ 414"/>
        <xdr:cNvCxnSpPr/>
      </xdr:nvCxnSpPr>
      <xdr:spPr>
        <a:xfrm>
          <a:off x="11383010" y="12781915"/>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123825</xdr:rowOff>
    </xdr:from>
    <xdr:ext cx="508000" cy="257810"/>
    <xdr:sp macro="" textlink="">
      <xdr:nvSpPr>
        <xdr:cNvPr id="416" name="テキスト ボックス 415"/>
        <xdr:cNvSpPr txBox="1"/>
      </xdr:nvSpPr>
      <xdr:spPr>
        <a:xfrm>
          <a:off x="10926445" y="12639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110490</xdr:rowOff>
    </xdr:from>
    <xdr:to>
      <xdr:col>85</xdr:col>
      <xdr:colOff>66675</xdr:colOff>
      <xdr:row>72</xdr:row>
      <xdr:rowOff>110490</xdr:rowOff>
    </xdr:to>
    <xdr:cxnSp macro="">
      <xdr:nvCxnSpPr>
        <xdr:cNvPr id="417" name="直線コネクタ 416"/>
        <xdr:cNvCxnSpPr/>
      </xdr:nvCxnSpPr>
      <xdr:spPr>
        <a:xfrm>
          <a:off x="11383010" y="1245489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139700</xdr:rowOff>
    </xdr:from>
    <xdr:ext cx="508000" cy="259080"/>
    <xdr:sp macro="" textlink="">
      <xdr:nvSpPr>
        <xdr:cNvPr id="418" name="テキスト ボックス 417"/>
        <xdr:cNvSpPr txBox="1"/>
      </xdr:nvSpPr>
      <xdr:spPr>
        <a:xfrm>
          <a:off x="10926445" y="12312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1383010" y="12128500"/>
          <a:ext cx="422846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8000" cy="257810"/>
    <xdr:sp macro="" textlink="">
      <xdr:nvSpPr>
        <xdr:cNvPr id="420" name="テキスト ボックス 419"/>
        <xdr:cNvSpPr txBox="1"/>
      </xdr:nvSpPr>
      <xdr:spPr>
        <a:xfrm>
          <a:off x="10926445" y="11986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1383010" y="12128500"/>
          <a:ext cx="422846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132080</xdr:rowOff>
    </xdr:from>
    <xdr:to>
      <xdr:col>82</xdr:col>
      <xdr:colOff>107950</xdr:colOff>
      <xdr:row>81</xdr:row>
      <xdr:rowOff>20955</xdr:rowOff>
    </xdr:to>
    <xdr:cxnSp macro="">
      <xdr:nvCxnSpPr>
        <xdr:cNvPr id="422" name="直線コネクタ 421"/>
        <xdr:cNvCxnSpPr/>
      </xdr:nvCxnSpPr>
      <xdr:spPr>
        <a:xfrm flipV="1">
          <a:off x="15104110" y="12647930"/>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80</xdr:row>
      <xdr:rowOff>164465</xdr:rowOff>
    </xdr:from>
    <xdr:ext cx="762000" cy="259080"/>
    <xdr:sp macro="" textlink="">
      <xdr:nvSpPr>
        <xdr:cNvPr id="423" name="公債費以外最小値テキスト"/>
        <xdr:cNvSpPr txBox="1"/>
      </xdr:nvSpPr>
      <xdr:spPr>
        <a:xfrm>
          <a:off x="15179040" y="1388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84.5</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20955</xdr:rowOff>
    </xdr:from>
    <xdr:to>
      <xdr:col>82</xdr:col>
      <xdr:colOff>182880</xdr:colOff>
      <xdr:row>81</xdr:row>
      <xdr:rowOff>20955</xdr:rowOff>
    </xdr:to>
    <xdr:cxnSp macro="">
      <xdr:nvCxnSpPr>
        <xdr:cNvPr id="424" name="直線コネクタ 423"/>
        <xdr:cNvCxnSpPr/>
      </xdr:nvCxnSpPr>
      <xdr:spPr>
        <a:xfrm>
          <a:off x="15015210" y="1390840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72</xdr:row>
      <xdr:rowOff>46990</xdr:rowOff>
    </xdr:from>
    <xdr:ext cx="762000" cy="259080"/>
    <xdr:sp macro="" textlink="">
      <xdr:nvSpPr>
        <xdr:cNvPr id="425" name="公債費以外最大値テキスト"/>
        <xdr:cNvSpPr txBox="1"/>
      </xdr:nvSpPr>
      <xdr:spPr>
        <a:xfrm>
          <a:off x="15179040" y="12391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45.9</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132080</xdr:rowOff>
    </xdr:from>
    <xdr:to>
      <xdr:col>82</xdr:col>
      <xdr:colOff>182880</xdr:colOff>
      <xdr:row>73</xdr:row>
      <xdr:rowOff>132080</xdr:rowOff>
    </xdr:to>
    <xdr:cxnSp macro="">
      <xdr:nvCxnSpPr>
        <xdr:cNvPr id="426" name="直線コネクタ 425"/>
        <xdr:cNvCxnSpPr/>
      </xdr:nvCxnSpPr>
      <xdr:spPr>
        <a:xfrm>
          <a:off x="15015210" y="126479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158115</xdr:rowOff>
    </xdr:from>
    <xdr:to>
      <xdr:col>82</xdr:col>
      <xdr:colOff>107950</xdr:colOff>
      <xdr:row>78</xdr:row>
      <xdr:rowOff>81280</xdr:rowOff>
    </xdr:to>
    <xdr:cxnSp macro="">
      <xdr:nvCxnSpPr>
        <xdr:cNvPr id="427" name="直線コネクタ 426"/>
        <xdr:cNvCxnSpPr/>
      </xdr:nvCxnSpPr>
      <xdr:spPr>
        <a:xfrm flipV="1">
          <a:off x="14334490" y="13359765"/>
          <a:ext cx="76962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182880</xdr:colOff>
      <xdr:row>76</xdr:row>
      <xdr:rowOff>113665</xdr:rowOff>
    </xdr:from>
    <xdr:ext cx="762000" cy="258445"/>
    <xdr:sp macro="" textlink="">
      <xdr:nvSpPr>
        <xdr:cNvPr id="428" name="公債費以外平均値テキスト"/>
        <xdr:cNvSpPr txBox="1"/>
      </xdr:nvSpPr>
      <xdr:spPr>
        <a:xfrm>
          <a:off x="15179040" y="131438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97790</xdr:rowOff>
    </xdr:from>
    <xdr:to>
      <xdr:col>82</xdr:col>
      <xdr:colOff>158750</xdr:colOff>
      <xdr:row>78</xdr:row>
      <xdr:rowOff>27305</xdr:rowOff>
    </xdr:to>
    <xdr:sp macro="" textlink="">
      <xdr:nvSpPr>
        <xdr:cNvPr id="429" name="フローチャート: 判断 428"/>
        <xdr:cNvSpPr/>
      </xdr:nvSpPr>
      <xdr:spPr>
        <a:xfrm>
          <a:off x="15053310" y="13299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81280</xdr:rowOff>
    </xdr:from>
    <xdr:to>
      <xdr:col>78</xdr:col>
      <xdr:colOff>69850</xdr:colOff>
      <xdr:row>78</xdr:row>
      <xdr:rowOff>90805</xdr:rowOff>
    </xdr:to>
    <xdr:cxnSp macro="">
      <xdr:nvCxnSpPr>
        <xdr:cNvPr id="430" name="直線コネクタ 429"/>
        <xdr:cNvCxnSpPr/>
      </xdr:nvCxnSpPr>
      <xdr:spPr>
        <a:xfrm flipV="1">
          <a:off x="13531215" y="13454380"/>
          <a:ext cx="803275"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55245</xdr:rowOff>
    </xdr:from>
    <xdr:to>
      <xdr:col>78</xdr:col>
      <xdr:colOff>120650</xdr:colOff>
      <xdr:row>77</xdr:row>
      <xdr:rowOff>156845</xdr:rowOff>
    </xdr:to>
    <xdr:sp macro="" textlink="">
      <xdr:nvSpPr>
        <xdr:cNvPr id="431" name="フローチャート: 判断 430"/>
        <xdr:cNvSpPr/>
      </xdr:nvSpPr>
      <xdr:spPr>
        <a:xfrm>
          <a:off x="1428369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167005</xdr:rowOff>
    </xdr:from>
    <xdr:ext cx="735330" cy="257810"/>
    <xdr:sp macro="" textlink="">
      <xdr:nvSpPr>
        <xdr:cNvPr id="432" name="テキスト ボックス 431"/>
        <xdr:cNvSpPr txBox="1"/>
      </xdr:nvSpPr>
      <xdr:spPr>
        <a:xfrm>
          <a:off x="13987780" y="1302575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33655</xdr:rowOff>
    </xdr:from>
    <xdr:to>
      <xdr:col>73</xdr:col>
      <xdr:colOff>180975</xdr:colOff>
      <xdr:row>78</xdr:row>
      <xdr:rowOff>90805</xdr:rowOff>
    </xdr:to>
    <xdr:cxnSp macro="">
      <xdr:nvCxnSpPr>
        <xdr:cNvPr id="433" name="直線コネクタ 432"/>
        <xdr:cNvCxnSpPr/>
      </xdr:nvCxnSpPr>
      <xdr:spPr>
        <a:xfrm>
          <a:off x="12710795" y="13235305"/>
          <a:ext cx="82042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xdr:cNvSpPr/>
      </xdr:nvSpPr>
      <xdr:spPr>
        <a:xfrm>
          <a:off x="13480415" y="13220700"/>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130810</xdr:rowOff>
    </xdr:from>
    <xdr:ext cx="762000" cy="259080"/>
    <xdr:sp macro="" textlink="">
      <xdr:nvSpPr>
        <xdr:cNvPr id="435" name="テキスト ボックス 434"/>
        <xdr:cNvSpPr txBox="1"/>
      </xdr:nvSpPr>
      <xdr:spPr>
        <a:xfrm>
          <a:off x="13167360" y="1298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33655</xdr:rowOff>
    </xdr:from>
    <xdr:to>
      <xdr:col>69</xdr:col>
      <xdr:colOff>92075</xdr:colOff>
      <xdr:row>78</xdr:row>
      <xdr:rowOff>55245</xdr:rowOff>
    </xdr:to>
    <xdr:cxnSp macro="">
      <xdr:nvCxnSpPr>
        <xdr:cNvPr id="436" name="直線コネクタ 435"/>
        <xdr:cNvCxnSpPr/>
      </xdr:nvCxnSpPr>
      <xdr:spPr>
        <a:xfrm flipV="1">
          <a:off x="11890375" y="13235305"/>
          <a:ext cx="82042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102235</xdr:rowOff>
    </xdr:from>
    <xdr:to>
      <xdr:col>69</xdr:col>
      <xdr:colOff>142875</xdr:colOff>
      <xdr:row>77</xdr:row>
      <xdr:rowOff>32385</xdr:rowOff>
    </xdr:to>
    <xdr:sp macro="" textlink="">
      <xdr:nvSpPr>
        <xdr:cNvPr id="437" name="フローチャート: 判断 436"/>
        <xdr:cNvSpPr/>
      </xdr:nvSpPr>
      <xdr:spPr>
        <a:xfrm>
          <a:off x="12659995" y="131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42545</xdr:rowOff>
    </xdr:from>
    <xdr:ext cx="762000" cy="257810"/>
    <xdr:sp macro="" textlink="">
      <xdr:nvSpPr>
        <xdr:cNvPr id="438" name="テキスト ボックス 437"/>
        <xdr:cNvSpPr txBox="1"/>
      </xdr:nvSpPr>
      <xdr:spPr>
        <a:xfrm>
          <a:off x="12364085" y="129012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61595</xdr:rowOff>
    </xdr:from>
    <xdr:to>
      <xdr:col>65</xdr:col>
      <xdr:colOff>53975</xdr:colOff>
      <xdr:row>77</xdr:row>
      <xdr:rowOff>163195</xdr:rowOff>
    </xdr:to>
    <xdr:sp macro="" textlink="">
      <xdr:nvSpPr>
        <xdr:cNvPr id="439" name="フローチャート: 判断 438"/>
        <xdr:cNvSpPr/>
      </xdr:nvSpPr>
      <xdr:spPr>
        <a:xfrm>
          <a:off x="11856720" y="13263245"/>
          <a:ext cx="8445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1905</xdr:rowOff>
    </xdr:from>
    <xdr:ext cx="760730" cy="259080"/>
    <xdr:sp macro="" textlink="">
      <xdr:nvSpPr>
        <xdr:cNvPr id="440" name="テキスト ボックス 439"/>
        <xdr:cNvSpPr txBox="1"/>
      </xdr:nvSpPr>
      <xdr:spPr>
        <a:xfrm>
          <a:off x="11543665" y="130321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0730" cy="259080"/>
    <xdr:sp macro="" textlink="">
      <xdr:nvSpPr>
        <xdr:cNvPr id="441" name="テキスト ボックス 440"/>
        <xdr:cNvSpPr txBox="1"/>
      </xdr:nvSpPr>
      <xdr:spPr>
        <a:xfrm>
          <a:off x="1490535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9080"/>
    <xdr:sp macro="" textlink="">
      <xdr:nvSpPr>
        <xdr:cNvPr id="442" name="テキスト ボックス 441"/>
        <xdr:cNvSpPr txBox="1"/>
      </xdr:nvSpPr>
      <xdr:spPr>
        <a:xfrm>
          <a:off x="1413573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3" name="テキスト ボックス 442"/>
        <xdr:cNvSpPr txBox="1"/>
      </xdr:nvSpPr>
      <xdr:spPr>
        <a:xfrm>
          <a:off x="133324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0730" cy="259080"/>
    <xdr:sp macro="" textlink="">
      <xdr:nvSpPr>
        <xdr:cNvPr id="444" name="テキスト ボックス 443"/>
        <xdr:cNvSpPr txBox="1"/>
      </xdr:nvSpPr>
      <xdr:spPr>
        <a:xfrm>
          <a:off x="1251204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182880</xdr:colOff>
      <xdr:row>84</xdr:row>
      <xdr:rowOff>10160</xdr:rowOff>
    </xdr:from>
    <xdr:ext cx="762000" cy="259080"/>
    <xdr:sp macro="" textlink="">
      <xdr:nvSpPr>
        <xdr:cNvPr id="445" name="テキスト ボックス 444"/>
        <xdr:cNvSpPr txBox="1"/>
      </xdr:nvSpPr>
      <xdr:spPr>
        <a:xfrm>
          <a:off x="117043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107315</xdr:rowOff>
    </xdr:from>
    <xdr:to>
      <xdr:col>82</xdr:col>
      <xdr:colOff>158750</xdr:colOff>
      <xdr:row>78</xdr:row>
      <xdr:rowOff>37465</xdr:rowOff>
    </xdr:to>
    <xdr:sp macro="" textlink="">
      <xdr:nvSpPr>
        <xdr:cNvPr id="446" name="楕円 445"/>
        <xdr:cNvSpPr/>
      </xdr:nvSpPr>
      <xdr:spPr>
        <a:xfrm>
          <a:off x="15053310" y="1330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182880</xdr:colOff>
      <xdr:row>77</xdr:row>
      <xdr:rowOff>79375</xdr:rowOff>
    </xdr:from>
    <xdr:ext cx="762000" cy="258445"/>
    <xdr:sp macro="" textlink="">
      <xdr:nvSpPr>
        <xdr:cNvPr id="447" name="公債費以外該当値テキスト"/>
        <xdr:cNvSpPr txBox="1"/>
      </xdr:nvSpPr>
      <xdr:spPr>
        <a:xfrm>
          <a:off x="15179040" y="132810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30480</xdr:rowOff>
    </xdr:from>
    <xdr:to>
      <xdr:col>78</xdr:col>
      <xdr:colOff>120650</xdr:colOff>
      <xdr:row>78</xdr:row>
      <xdr:rowOff>132080</xdr:rowOff>
    </xdr:to>
    <xdr:sp macro="" textlink="">
      <xdr:nvSpPr>
        <xdr:cNvPr id="448" name="楕円 447"/>
        <xdr:cNvSpPr/>
      </xdr:nvSpPr>
      <xdr:spPr>
        <a:xfrm>
          <a:off x="1428369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116840</xdr:rowOff>
    </xdr:from>
    <xdr:ext cx="735330" cy="259080"/>
    <xdr:sp macro="" textlink="">
      <xdr:nvSpPr>
        <xdr:cNvPr id="449" name="テキスト ボックス 448"/>
        <xdr:cNvSpPr txBox="1"/>
      </xdr:nvSpPr>
      <xdr:spPr>
        <a:xfrm>
          <a:off x="13987780" y="1348994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40640</xdr:rowOff>
    </xdr:from>
    <xdr:to>
      <xdr:col>74</xdr:col>
      <xdr:colOff>31750</xdr:colOff>
      <xdr:row>78</xdr:row>
      <xdr:rowOff>141605</xdr:rowOff>
    </xdr:to>
    <xdr:sp macro="" textlink="">
      <xdr:nvSpPr>
        <xdr:cNvPr id="450" name="楕円 449"/>
        <xdr:cNvSpPr/>
      </xdr:nvSpPr>
      <xdr:spPr>
        <a:xfrm>
          <a:off x="13480415" y="13413740"/>
          <a:ext cx="8445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126365</xdr:rowOff>
    </xdr:from>
    <xdr:ext cx="762000" cy="259080"/>
    <xdr:sp macro="" textlink="">
      <xdr:nvSpPr>
        <xdr:cNvPr id="451" name="テキスト ボックス 450"/>
        <xdr:cNvSpPr txBox="1"/>
      </xdr:nvSpPr>
      <xdr:spPr>
        <a:xfrm>
          <a:off x="13167360" y="13499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154940</xdr:rowOff>
    </xdr:from>
    <xdr:to>
      <xdr:col>69</xdr:col>
      <xdr:colOff>142875</xdr:colOff>
      <xdr:row>77</xdr:row>
      <xdr:rowOff>84455</xdr:rowOff>
    </xdr:to>
    <xdr:sp macro="" textlink="">
      <xdr:nvSpPr>
        <xdr:cNvPr id="452" name="楕円 451"/>
        <xdr:cNvSpPr/>
      </xdr:nvSpPr>
      <xdr:spPr>
        <a:xfrm>
          <a:off x="12659995" y="13185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69215</xdr:rowOff>
    </xdr:from>
    <xdr:ext cx="762000" cy="259080"/>
    <xdr:sp macro="" textlink="">
      <xdr:nvSpPr>
        <xdr:cNvPr id="453" name="テキスト ボックス 452"/>
        <xdr:cNvSpPr txBox="1"/>
      </xdr:nvSpPr>
      <xdr:spPr>
        <a:xfrm>
          <a:off x="12364085" y="13270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4445</xdr:rowOff>
    </xdr:from>
    <xdr:to>
      <xdr:col>65</xdr:col>
      <xdr:colOff>53975</xdr:colOff>
      <xdr:row>78</xdr:row>
      <xdr:rowOff>106045</xdr:rowOff>
    </xdr:to>
    <xdr:sp macro="" textlink="">
      <xdr:nvSpPr>
        <xdr:cNvPr id="454" name="楕円 453"/>
        <xdr:cNvSpPr/>
      </xdr:nvSpPr>
      <xdr:spPr>
        <a:xfrm>
          <a:off x="11856720" y="13377545"/>
          <a:ext cx="8445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90805</xdr:rowOff>
    </xdr:from>
    <xdr:ext cx="760730" cy="258445"/>
    <xdr:sp macro="" textlink="">
      <xdr:nvSpPr>
        <xdr:cNvPr id="455" name="テキスト ボックス 454"/>
        <xdr:cNvSpPr txBox="1"/>
      </xdr:nvSpPr>
      <xdr:spPr>
        <a:xfrm>
          <a:off x="11543665" y="1346390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13163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a:xfrm>
          <a:off x="12922250" y="0"/>
          <a:ext cx="27686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2931775" y="12700"/>
          <a:ext cx="2743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2944475" y="31750"/>
          <a:ext cx="27101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高知県東洋町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a:xfrm>
          <a:off x="10915650" y="0"/>
          <a:ext cx="18097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a:xfrm>
          <a:off x="10941050" y="12700"/>
          <a:ext cx="17653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450215</xdr:colOff>
      <xdr:row>2</xdr:row>
      <xdr:rowOff>12700</xdr:rowOff>
    </xdr:to>
    <xdr:sp macro="" textlink="">
      <xdr:nvSpPr>
        <xdr:cNvPr id="9" name="正方形/長方形 8"/>
        <xdr:cNvSpPr/>
      </xdr:nvSpPr>
      <xdr:spPr>
        <a:xfrm>
          <a:off x="10966450" y="31750"/>
          <a:ext cx="17075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1984375" y="12002135"/>
          <a:ext cx="389255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50825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222500" y="12128500"/>
          <a:ext cx="2603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308225"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117975" y="12077700"/>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330700" y="120396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1984375" y="1079500"/>
          <a:ext cx="389255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25450" y="11938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25450" y="1460500"/>
          <a:ext cx="1158875"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25450" y="17653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174625</xdr:colOff>
      <xdr:row>7</xdr:row>
      <xdr:rowOff>9525</xdr:rowOff>
    </xdr:to>
    <xdr:cxnSp macro="">
      <xdr:nvCxnSpPr>
        <xdr:cNvPr id="21" name="直線コネクタ 20"/>
        <xdr:cNvCxnSpPr/>
      </xdr:nvCxnSpPr>
      <xdr:spPr>
        <a:xfrm flipH="1">
          <a:off x="180975" y="12573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66700"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174625</xdr:colOff>
      <xdr:row>9</xdr:row>
      <xdr:rowOff>123825</xdr:rowOff>
    </xdr:to>
    <xdr:cxnSp macro="">
      <xdr:nvCxnSpPr>
        <xdr:cNvPr id="23" name="直線コネクタ 22"/>
        <xdr:cNvCxnSpPr/>
      </xdr:nvCxnSpPr>
      <xdr:spPr>
        <a:xfrm flipH="1">
          <a:off x="180975" y="1714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66700"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174625</xdr:colOff>
      <xdr:row>11</xdr:row>
      <xdr:rowOff>161925</xdr:rowOff>
    </xdr:to>
    <xdr:cxnSp macro="">
      <xdr:nvCxnSpPr>
        <xdr:cNvPr id="25" name="直線コネクタ 24"/>
        <xdr:cNvCxnSpPr/>
      </xdr:nvCxnSpPr>
      <xdr:spPr>
        <a:xfrm flipH="1">
          <a:off x="180975" y="2095500"/>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15900"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15900"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1984375" y="1651000"/>
          <a:ext cx="389255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480" cy="274320"/>
    <xdr:sp macro="" textlink="">
      <xdr:nvSpPr>
        <xdr:cNvPr id="29" name="テキスト ボックス 28"/>
        <xdr:cNvSpPr txBox="1"/>
      </xdr:nvSpPr>
      <xdr:spPr>
        <a:xfrm>
          <a:off x="1549400" y="1270000"/>
          <a:ext cx="4114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1984375" y="3937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7810"/>
    <xdr:sp macro="" textlink="">
      <xdr:nvSpPr>
        <xdr:cNvPr id="31" name="テキスト ボックス 30"/>
        <xdr:cNvSpPr txBox="1"/>
      </xdr:nvSpPr>
      <xdr:spPr>
        <a:xfrm>
          <a:off x="1273175" y="3794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a:xfrm>
          <a:off x="1984375" y="3556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7810"/>
    <xdr:sp macro="" textlink="">
      <xdr:nvSpPr>
        <xdr:cNvPr id="33" name="テキスト ボックス 32"/>
        <xdr:cNvSpPr txBox="1"/>
      </xdr:nvSpPr>
      <xdr:spPr>
        <a:xfrm>
          <a:off x="1273175" y="3414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a:xfrm>
          <a:off x="1984375" y="3175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xdr:cNvSpPr txBox="1"/>
      </xdr:nvSpPr>
      <xdr:spPr>
        <a:xfrm>
          <a:off x="1273175"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1984375" y="2794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7810"/>
    <xdr:sp macro="" textlink="">
      <xdr:nvSpPr>
        <xdr:cNvPr id="37" name="テキスト ボックス 36"/>
        <xdr:cNvSpPr txBox="1"/>
      </xdr:nvSpPr>
      <xdr:spPr>
        <a:xfrm>
          <a:off x="1273175" y="2651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1984375" y="2413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7810"/>
    <xdr:sp macro="" textlink="">
      <xdr:nvSpPr>
        <xdr:cNvPr id="39" name="テキスト ボックス 38"/>
        <xdr:cNvSpPr txBox="1"/>
      </xdr:nvSpPr>
      <xdr:spPr>
        <a:xfrm>
          <a:off x="1273175" y="22713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1984375" y="2032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xdr:cNvSpPr txBox="1"/>
      </xdr:nvSpPr>
      <xdr:spPr>
        <a:xfrm>
          <a:off x="1273175"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1984375" y="16510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7810"/>
    <xdr:sp macro="" textlink="">
      <xdr:nvSpPr>
        <xdr:cNvPr id="43" name="テキスト ボックス 42"/>
        <xdr:cNvSpPr txBox="1"/>
      </xdr:nvSpPr>
      <xdr:spPr>
        <a:xfrm>
          <a:off x="1273175" y="1508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a:xfrm>
          <a:off x="1984375" y="1651000"/>
          <a:ext cx="389255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97790</xdr:rowOff>
    </xdr:from>
    <xdr:to>
      <xdr:col>29</xdr:col>
      <xdr:colOff>127000</xdr:colOff>
      <xdr:row>20</xdr:row>
      <xdr:rowOff>140335</xdr:rowOff>
    </xdr:to>
    <xdr:cxnSp macro="">
      <xdr:nvCxnSpPr>
        <xdr:cNvPr id="45" name="直線コネクタ 44"/>
        <xdr:cNvCxnSpPr/>
      </xdr:nvCxnSpPr>
      <xdr:spPr>
        <a:xfrm flipV="1">
          <a:off x="5191125" y="2202815"/>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112395</xdr:rowOff>
    </xdr:from>
    <xdr:ext cx="762000" cy="257810"/>
    <xdr:sp macro="" textlink="">
      <xdr:nvSpPr>
        <xdr:cNvPr id="46" name="人口1人当たり決算額の推移最小値テキスト130"/>
        <xdr:cNvSpPr txBox="1"/>
      </xdr:nvSpPr>
      <xdr:spPr>
        <a:xfrm>
          <a:off x="5264150" y="35890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168,090</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140335</xdr:rowOff>
    </xdr:from>
    <xdr:to>
      <xdr:col>30</xdr:col>
      <xdr:colOff>25400</xdr:colOff>
      <xdr:row>20</xdr:row>
      <xdr:rowOff>140335</xdr:rowOff>
    </xdr:to>
    <xdr:cxnSp macro="">
      <xdr:nvCxnSpPr>
        <xdr:cNvPr id="47" name="直線コネクタ 46"/>
        <xdr:cNvCxnSpPr/>
      </xdr:nvCxnSpPr>
      <xdr:spPr>
        <a:xfrm>
          <a:off x="5102225" y="361696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12065</xdr:rowOff>
    </xdr:from>
    <xdr:ext cx="762000" cy="259080"/>
    <xdr:sp macro="" textlink="">
      <xdr:nvSpPr>
        <xdr:cNvPr id="48" name="人口1人当たり決算額の推移最大値テキスト130"/>
        <xdr:cNvSpPr txBox="1"/>
      </xdr:nvSpPr>
      <xdr:spPr>
        <a:xfrm>
          <a:off x="5264150" y="194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910,792</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97790</xdr:rowOff>
    </xdr:from>
    <xdr:to>
      <xdr:col>30</xdr:col>
      <xdr:colOff>25400</xdr:colOff>
      <xdr:row>12</xdr:row>
      <xdr:rowOff>97790</xdr:rowOff>
    </xdr:to>
    <xdr:cxnSp macro="">
      <xdr:nvCxnSpPr>
        <xdr:cNvPr id="49" name="直線コネクタ 48"/>
        <xdr:cNvCxnSpPr/>
      </xdr:nvCxnSpPr>
      <xdr:spPr>
        <a:xfrm>
          <a:off x="5102225" y="2202815"/>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61595</xdr:rowOff>
    </xdr:from>
    <xdr:to>
      <xdr:col>29</xdr:col>
      <xdr:colOff>127000</xdr:colOff>
      <xdr:row>19</xdr:row>
      <xdr:rowOff>150495</xdr:rowOff>
    </xdr:to>
    <xdr:cxnSp macro="">
      <xdr:nvCxnSpPr>
        <xdr:cNvPr id="50" name="直線コネクタ 49"/>
        <xdr:cNvCxnSpPr/>
      </xdr:nvCxnSpPr>
      <xdr:spPr>
        <a:xfrm flipV="1">
          <a:off x="4591050" y="3366770"/>
          <a:ext cx="600075" cy="889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1270</xdr:rowOff>
    </xdr:from>
    <xdr:ext cx="762000" cy="259080"/>
    <xdr:sp macro="" textlink="">
      <xdr:nvSpPr>
        <xdr:cNvPr id="51" name="人口1人当たり決算額の推移平均値テキスト130"/>
        <xdr:cNvSpPr txBox="1"/>
      </xdr:nvSpPr>
      <xdr:spPr>
        <a:xfrm>
          <a:off x="5264150" y="31349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312,922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156210</xdr:rowOff>
    </xdr:from>
    <xdr:to>
      <xdr:col>29</xdr:col>
      <xdr:colOff>174625</xdr:colOff>
      <xdr:row>19</xdr:row>
      <xdr:rowOff>86360</xdr:rowOff>
    </xdr:to>
    <xdr:sp macro="" textlink="">
      <xdr:nvSpPr>
        <xdr:cNvPr id="52" name="フローチャート: 判断 51"/>
        <xdr:cNvSpPr/>
      </xdr:nvSpPr>
      <xdr:spPr>
        <a:xfrm>
          <a:off x="5140325" y="3289935"/>
          <a:ext cx="984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150495</xdr:rowOff>
    </xdr:from>
    <xdr:to>
      <xdr:col>26</xdr:col>
      <xdr:colOff>50800</xdr:colOff>
      <xdr:row>20</xdr:row>
      <xdr:rowOff>74930</xdr:rowOff>
    </xdr:to>
    <xdr:cxnSp macro="">
      <xdr:nvCxnSpPr>
        <xdr:cNvPr id="53" name="直線コネクタ 52"/>
        <xdr:cNvCxnSpPr/>
      </xdr:nvCxnSpPr>
      <xdr:spPr>
        <a:xfrm flipV="1">
          <a:off x="3956050" y="3455670"/>
          <a:ext cx="635000" cy="958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36195</xdr:rowOff>
    </xdr:from>
    <xdr:to>
      <xdr:col>26</xdr:col>
      <xdr:colOff>101600</xdr:colOff>
      <xdr:row>19</xdr:row>
      <xdr:rowOff>137795</xdr:rowOff>
    </xdr:to>
    <xdr:sp macro="" textlink="">
      <xdr:nvSpPr>
        <xdr:cNvPr id="54" name="フローチャート: 判断 53"/>
        <xdr:cNvSpPr/>
      </xdr:nvSpPr>
      <xdr:spPr>
        <a:xfrm>
          <a:off x="4540250" y="3341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147955</xdr:rowOff>
    </xdr:from>
    <xdr:ext cx="736600" cy="258445"/>
    <xdr:sp macro="" textlink="">
      <xdr:nvSpPr>
        <xdr:cNvPr id="55" name="テキスト ボックス 54"/>
        <xdr:cNvSpPr txBox="1"/>
      </xdr:nvSpPr>
      <xdr:spPr>
        <a:xfrm>
          <a:off x="4241800" y="31102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286,004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20</xdr:row>
      <xdr:rowOff>74930</xdr:rowOff>
    </xdr:from>
    <xdr:to>
      <xdr:col>22</xdr:col>
      <xdr:colOff>114300</xdr:colOff>
      <xdr:row>20</xdr:row>
      <xdr:rowOff>84455</xdr:rowOff>
    </xdr:to>
    <xdr:cxnSp macro="">
      <xdr:nvCxnSpPr>
        <xdr:cNvPr id="56" name="直線コネクタ 55"/>
        <xdr:cNvCxnSpPr/>
      </xdr:nvCxnSpPr>
      <xdr:spPr>
        <a:xfrm flipV="1">
          <a:off x="3317875" y="3551555"/>
          <a:ext cx="638175"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55880</xdr:rowOff>
    </xdr:from>
    <xdr:to>
      <xdr:col>22</xdr:col>
      <xdr:colOff>165100</xdr:colOff>
      <xdr:row>19</xdr:row>
      <xdr:rowOff>157480</xdr:rowOff>
    </xdr:to>
    <xdr:sp macro="" textlink="">
      <xdr:nvSpPr>
        <xdr:cNvPr id="57" name="フローチャート: 判断 56"/>
        <xdr:cNvSpPr/>
      </xdr:nvSpPr>
      <xdr:spPr>
        <a:xfrm>
          <a:off x="3905250" y="33610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167640</xdr:rowOff>
    </xdr:from>
    <xdr:ext cx="762000" cy="257810"/>
    <xdr:sp macro="" textlink="">
      <xdr:nvSpPr>
        <xdr:cNvPr id="58" name="テキスト ボックス 57"/>
        <xdr:cNvSpPr txBox="1"/>
      </xdr:nvSpPr>
      <xdr:spPr>
        <a:xfrm>
          <a:off x="3606800" y="31299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275,669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20</xdr:row>
      <xdr:rowOff>84455</xdr:rowOff>
    </xdr:from>
    <xdr:to>
      <xdr:col>18</xdr:col>
      <xdr:colOff>174625</xdr:colOff>
      <xdr:row>20</xdr:row>
      <xdr:rowOff>89535</xdr:rowOff>
    </xdr:to>
    <xdr:cxnSp macro="">
      <xdr:nvCxnSpPr>
        <xdr:cNvPr id="59" name="直線コネクタ 58"/>
        <xdr:cNvCxnSpPr/>
      </xdr:nvCxnSpPr>
      <xdr:spPr>
        <a:xfrm flipV="1">
          <a:off x="2670175" y="3561080"/>
          <a:ext cx="6477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74930</xdr:rowOff>
    </xdr:from>
    <xdr:to>
      <xdr:col>19</xdr:col>
      <xdr:colOff>38100</xdr:colOff>
      <xdr:row>20</xdr:row>
      <xdr:rowOff>5080</xdr:rowOff>
    </xdr:to>
    <xdr:sp macro="" textlink="">
      <xdr:nvSpPr>
        <xdr:cNvPr id="60" name="フローチャート: 判断 59"/>
        <xdr:cNvSpPr/>
      </xdr:nvSpPr>
      <xdr:spPr>
        <a:xfrm>
          <a:off x="3270250" y="3380105"/>
          <a:ext cx="8572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18</xdr:row>
      <xdr:rowOff>15240</xdr:rowOff>
    </xdr:from>
    <xdr:ext cx="762000" cy="259080"/>
    <xdr:sp macro="" textlink="">
      <xdr:nvSpPr>
        <xdr:cNvPr id="61" name="テキスト ボックス 60"/>
        <xdr:cNvSpPr txBox="1"/>
      </xdr:nvSpPr>
      <xdr:spPr>
        <a:xfrm>
          <a:off x="2968625" y="3148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265,695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88900</xdr:rowOff>
    </xdr:from>
    <xdr:to>
      <xdr:col>15</xdr:col>
      <xdr:colOff>101600</xdr:colOff>
      <xdr:row>20</xdr:row>
      <xdr:rowOff>19050</xdr:rowOff>
    </xdr:to>
    <xdr:sp macro="" textlink="">
      <xdr:nvSpPr>
        <xdr:cNvPr id="62" name="フローチャート: 判断 61"/>
        <xdr:cNvSpPr/>
      </xdr:nvSpPr>
      <xdr:spPr>
        <a:xfrm>
          <a:off x="2619375" y="3394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29210</xdr:rowOff>
    </xdr:from>
    <xdr:ext cx="762000" cy="257810"/>
    <xdr:sp macro="" textlink="">
      <xdr:nvSpPr>
        <xdr:cNvPr id="63" name="テキスト ボックス 62"/>
        <xdr:cNvSpPr txBox="1"/>
      </xdr:nvSpPr>
      <xdr:spPr>
        <a:xfrm>
          <a:off x="2320925" y="31629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0730" cy="259080"/>
    <xdr:sp macro="" textlink="">
      <xdr:nvSpPr>
        <xdr:cNvPr id="64" name="テキスト ボックス 63"/>
        <xdr:cNvSpPr txBox="1"/>
      </xdr:nvSpPr>
      <xdr:spPr>
        <a:xfrm>
          <a:off x="5029200" y="3959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xdr:cNvSpPr txBox="1"/>
      </xdr:nvSpPr>
      <xdr:spPr>
        <a:xfrm>
          <a:off x="4429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xdr:cNvSpPr txBox="1"/>
      </xdr:nvSpPr>
      <xdr:spPr>
        <a:xfrm>
          <a:off x="3794125"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xdr:cNvSpPr txBox="1"/>
      </xdr:nvSpPr>
      <xdr:spPr>
        <a:xfrm>
          <a:off x="3143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xdr:cNvSpPr txBox="1"/>
      </xdr:nvSpPr>
      <xdr:spPr>
        <a:xfrm>
          <a:off x="25082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19</xdr:row>
      <xdr:rowOff>10795</xdr:rowOff>
    </xdr:from>
    <xdr:to>
      <xdr:col>29</xdr:col>
      <xdr:colOff>174625</xdr:colOff>
      <xdr:row>19</xdr:row>
      <xdr:rowOff>112395</xdr:rowOff>
    </xdr:to>
    <xdr:sp macro="" textlink="">
      <xdr:nvSpPr>
        <xdr:cNvPr id="69" name="楕円 68"/>
        <xdr:cNvSpPr/>
      </xdr:nvSpPr>
      <xdr:spPr>
        <a:xfrm>
          <a:off x="5140325" y="3315970"/>
          <a:ext cx="984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154940</xdr:rowOff>
    </xdr:from>
    <xdr:ext cx="762000" cy="257810"/>
    <xdr:sp macro="" textlink="">
      <xdr:nvSpPr>
        <xdr:cNvPr id="70" name="人口1人当たり決算額の推移該当値テキスト130"/>
        <xdr:cNvSpPr txBox="1"/>
      </xdr:nvSpPr>
      <xdr:spPr>
        <a:xfrm>
          <a:off x="5264150" y="32886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299,400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19</xdr:row>
      <xdr:rowOff>99695</xdr:rowOff>
    </xdr:from>
    <xdr:to>
      <xdr:col>26</xdr:col>
      <xdr:colOff>101600</xdr:colOff>
      <xdr:row>20</xdr:row>
      <xdr:rowOff>29845</xdr:rowOff>
    </xdr:to>
    <xdr:sp macro="" textlink="">
      <xdr:nvSpPr>
        <xdr:cNvPr id="71" name="楕円 70"/>
        <xdr:cNvSpPr/>
      </xdr:nvSpPr>
      <xdr:spPr>
        <a:xfrm>
          <a:off x="4540250" y="3404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14605</xdr:rowOff>
    </xdr:from>
    <xdr:ext cx="736600" cy="259080"/>
    <xdr:sp macro="" textlink="">
      <xdr:nvSpPr>
        <xdr:cNvPr id="72" name="テキスト ボックス 71"/>
        <xdr:cNvSpPr txBox="1"/>
      </xdr:nvSpPr>
      <xdr:spPr>
        <a:xfrm>
          <a:off x="4241800" y="3491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252,550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20</xdr:row>
      <xdr:rowOff>23495</xdr:rowOff>
    </xdr:from>
    <xdr:to>
      <xdr:col>22</xdr:col>
      <xdr:colOff>165100</xdr:colOff>
      <xdr:row>20</xdr:row>
      <xdr:rowOff>125095</xdr:rowOff>
    </xdr:to>
    <xdr:sp macro="" textlink="">
      <xdr:nvSpPr>
        <xdr:cNvPr id="73" name="楕円 72"/>
        <xdr:cNvSpPr/>
      </xdr:nvSpPr>
      <xdr:spPr>
        <a:xfrm>
          <a:off x="3905250" y="3500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109855</xdr:rowOff>
    </xdr:from>
    <xdr:ext cx="762000" cy="257810"/>
    <xdr:sp macro="" textlink="">
      <xdr:nvSpPr>
        <xdr:cNvPr id="74" name="テキスト ボックス 73"/>
        <xdr:cNvSpPr txBox="1"/>
      </xdr:nvSpPr>
      <xdr:spPr>
        <a:xfrm>
          <a:off x="3606800" y="3586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202,697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20</xdr:row>
      <xdr:rowOff>33655</xdr:rowOff>
    </xdr:from>
    <xdr:to>
      <xdr:col>19</xdr:col>
      <xdr:colOff>38100</xdr:colOff>
      <xdr:row>20</xdr:row>
      <xdr:rowOff>135255</xdr:rowOff>
    </xdr:to>
    <xdr:sp macro="" textlink="">
      <xdr:nvSpPr>
        <xdr:cNvPr id="75" name="楕円 74"/>
        <xdr:cNvSpPr/>
      </xdr:nvSpPr>
      <xdr:spPr>
        <a:xfrm>
          <a:off x="3270250" y="3510280"/>
          <a:ext cx="8572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20</xdr:row>
      <xdr:rowOff>120650</xdr:rowOff>
    </xdr:from>
    <xdr:ext cx="762000" cy="257810"/>
    <xdr:sp macro="" textlink="">
      <xdr:nvSpPr>
        <xdr:cNvPr id="76" name="テキスト ボックス 75"/>
        <xdr:cNvSpPr txBox="1"/>
      </xdr:nvSpPr>
      <xdr:spPr>
        <a:xfrm>
          <a:off x="2968625" y="35972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197,227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20</xdr:row>
      <xdr:rowOff>38735</xdr:rowOff>
    </xdr:from>
    <xdr:to>
      <xdr:col>15</xdr:col>
      <xdr:colOff>101600</xdr:colOff>
      <xdr:row>20</xdr:row>
      <xdr:rowOff>140335</xdr:rowOff>
    </xdr:to>
    <xdr:sp macro="" textlink="">
      <xdr:nvSpPr>
        <xdr:cNvPr id="77" name="楕円 76"/>
        <xdr:cNvSpPr/>
      </xdr:nvSpPr>
      <xdr:spPr>
        <a:xfrm>
          <a:off x="2619375" y="3515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125095</xdr:rowOff>
    </xdr:from>
    <xdr:ext cx="762000" cy="258445"/>
    <xdr:sp macro="" textlink="">
      <xdr:nvSpPr>
        <xdr:cNvPr id="78" name="テキスト ボックス 77"/>
        <xdr:cNvSpPr txBox="1"/>
      </xdr:nvSpPr>
      <xdr:spPr>
        <a:xfrm>
          <a:off x="2320925" y="3601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194,664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a:xfrm>
          <a:off x="1984375" y="5080000"/>
          <a:ext cx="389255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5080000"/>
          <a:ext cx="1222375"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25450" y="5194300"/>
          <a:ext cx="1158875"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25450" y="5461000"/>
          <a:ext cx="115887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25450" y="5765800"/>
          <a:ext cx="115887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174625</xdr:colOff>
      <xdr:row>30</xdr:row>
      <xdr:rowOff>19050</xdr:rowOff>
    </xdr:to>
    <xdr:cxnSp macro="">
      <xdr:nvCxnSpPr>
        <xdr:cNvPr id="84" name="直線コネクタ 83"/>
        <xdr:cNvCxnSpPr/>
      </xdr:nvCxnSpPr>
      <xdr:spPr>
        <a:xfrm flipH="1">
          <a:off x="180975" y="5257800"/>
          <a:ext cx="16827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66700"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174625</xdr:colOff>
      <xdr:row>31</xdr:row>
      <xdr:rowOff>305435</xdr:rowOff>
    </xdr:to>
    <xdr:cxnSp macro="">
      <xdr:nvCxnSpPr>
        <xdr:cNvPr id="86" name="直線コネクタ 85"/>
        <xdr:cNvCxnSpPr/>
      </xdr:nvCxnSpPr>
      <xdr:spPr>
        <a:xfrm flipH="1">
          <a:off x="180975" y="5715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66700"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174625</xdr:colOff>
      <xdr:row>33</xdr:row>
      <xdr:rowOff>172085</xdr:rowOff>
    </xdr:to>
    <xdr:cxnSp macro="">
      <xdr:nvCxnSpPr>
        <xdr:cNvPr id="88" name="直線コネクタ 87"/>
        <xdr:cNvCxnSpPr/>
      </xdr:nvCxnSpPr>
      <xdr:spPr>
        <a:xfrm flipH="1">
          <a:off x="180975" y="6096635"/>
          <a:ext cx="16827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a:xfrm>
          <a:off x="215900"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15900"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1984375" y="5650865"/>
          <a:ext cx="389255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480" cy="275590"/>
    <xdr:sp macro="" textlink="">
      <xdr:nvSpPr>
        <xdr:cNvPr id="92" name="テキスト ボックス 91"/>
        <xdr:cNvSpPr txBox="1"/>
      </xdr:nvSpPr>
      <xdr:spPr>
        <a:xfrm>
          <a:off x="1549400" y="5270500"/>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1984375" y="79375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a:xfrm>
          <a:off x="1984375" y="74803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xdr:cNvCxnSpPr/>
      </xdr:nvCxnSpPr>
      <xdr:spPr>
        <a:xfrm>
          <a:off x="1984375" y="70231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7175"/>
    <xdr:sp macro="" textlink="">
      <xdr:nvSpPr>
        <xdr:cNvPr id="96" name="テキスト ボックス 95"/>
        <xdr:cNvSpPr txBox="1"/>
      </xdr:nvSpPr>
      <xdr:spPr>
        <a:xfrm>
          <a:off x="1273175" y="68808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xdr:cNvCxnSpPr/>
      </xdr:nvCxnSpPr>
      <xdr:spPr>
        <a:xfrm>
          <a:off x="1984375" y="65659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6540"/>
    <xdr:sp macro="" textlink="">
      <xdr:nvSpPr>
        <xdr:cNvPr id="98" name="テキスト ボックス 97"/>
        <xdr:cNvSpPr txBox="1"/>
      </xdr:nvSpPr>
      <xdr:spPr>
        <a:xfrm>
          <a:off x="1273175" y="6423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xdr:cNvCxnSpPr/>
      </xdr:nvCxnSpPr>
      <xdr:spPr>
        <a:xfrm>
          <a:off x="1984375" y="6108700"/>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6540"/>
    <xdr:sp macro="" textlink="">
      <xdr:nvSpPr>
        <xdr:cNvPr id="100" name="テキスト ボックス 99"/>
        <xdr:cNvSpPr txBox="1"/>
      </xdr:nvSpPr>
      <xdr:spPr>
        <a:xfrm>
          <a:off x="1273175" y="5966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xdr:cNvCxnSpPr/>
      </xdr:nvCxnSpPr>
      <xdr:spPr>
        <a:xfrm>
          <a:off x="1984375" y="5650865"/>
          <a:ext cx="389255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7810"/>
    <xdr:sp macro="" textlink="">
      <xdr:nvSpPr>
        <xdr:cNvPr id="102" name="テキスト ボックス 101"/>
        <xdr:cNvSpPr txBox="1"/>
      </xdr:nvSpPr>
      <xdr:spPr>
        <a:xfrm>
          <a:off x="1273175" y="5509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xdr:cNvSpPr/>
      </xdr:nvSpPr>
      <xdr:spPr>
        <a:xfrm>
          <a:off x="1984375" y="5650865"/>
          <a:ext cx="389255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208280</xdr:rowOff>
    </xdr:from>
    <xdr:to>
      <xdr:col>29</xdr:col>
      <xdr:colOff>127000</xdr:colOff>
      <xdr:row>37</xdr:row>
      <xdr:rowOff>64770</xdr:rowOff>
    </xdr:to>
    <xdr:cxnSp macro="">
      <xdr:nvCxnSpPr>
        <xdr:cNvPr id="104" name="直線コネクタ 103"/>
        <xdr:cNvCxnSpPr/>
      </xdr:nvCxnSpPr>
      <xdr:spPr>
        <a:xfrm flipV="1">
          <a:off x="5191125" y="6132830"/>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36195</xdr:rowOff>
    </xdr:from>
    <xdr:ext cx="762000" cy="259715"/>
    <xdr:sp macro="" textlink="">
      <xdr:nvSpPr>
        <xdr:cNvPr id="105" name="人口1人当たり決算額の推移最小値テキスト445"/>
        <xdr:cNvSpPr txBox="1"/>
      </xdr:nvSpPr>
      <xdr:spPr>
        <a:xfrm>
          <a:off x="5264150" y="716089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-36,200</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64770</xdr:rowOff>
    </xdr:from>
    <xdr:to>
      <xdr:col>30</xdr:col>
      <xdr:colOff>25400</xdr:colOff>
      <xdr:row>37</xdr:row>
      <xdr:rowOff>64770</xdr:rowOff>
    </xdr:to>
    <xdr:cxnSp macro="">
      <xdr:nvCxnSpPr>
        <xdr:cNvPr id="106" name="直線コネクタ 105"/>
        <xdr:cNvCxnSpPr/>
      </xdr:nvCxnSpPr>
      <xdr:spPr>
        <a:xfrm>
          <a:off x="5102225" y="718947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123190</xdr:rowOff>
    </xdr:from>
    <xdr:ext cx="762000" cy="256540"/>
    <xdr:sp macro="" textlink="">
      <xdr:nvSpPr>
        <xdr:cNvPr id="107" name="人口1人当たり決算額の推移最大値テキスト445"/>
        <xdr:cNvSpPr txBox="1"/>
      </xdr:nvSpPr>
      <xdr:spPr>
        <a:xfrm>
          <a:off x="5264150" y="587629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194,786</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208280</xdr:rowOff>
    </xdr:from>
    <xdr:to>
      <xdr:col>30</xdr:col>
      <xdr:colOff>25400</xdr:colOff>
      <xdr:row>33</xdr:row>
      <xdr:rowOff>208280</xdr:rowOff>
    </xdr:to>
    <xdr:cxnSp macro="">
      <xdr:nvCxnSpPr>
        <xdr:cNvPr id="108" name="直線コネクタ 107"/>
        <xdr:cNvCxnSpPr/>
      </xdr:nvCxnSpPr>
      <xdr:spPr>
        <a:xfrm>
          <a:off x="5102225" y="6132830"/>
          <a:ext cx="16192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323850</xdr:rowOff>
    </xdr:from>
    <xdr:to>
      <xdr:col>29</xdr:col>
      <xdr:colOff>127000</xdr:colOff>
      <xdr:row>34</xdr:row>
      <xdr:rowOff>327025</xdr:rowOff>
    </xdr:to>
    <xdr:cxnSp macro="">
      <xdr:nvCxnSpPr>
        <xdr:cNvPr id="109" name="直線コネクタ 108"/>
        <xdr:cNvCxnSpPr/>
      </xdr:nvCxnSpPr>
      <xdr:spPr>
        <a:xfrm flipV="1">
          <a:off x="4591050" y="6591300"/>
          <a:ext cx="600075"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64770</xdr:rowOff>
    </xdr:from>
    <xdr:ext cx="762000" cy="256540"/>
    <xdr:sp macro="" textlink="">
      <xdr:nvSpPr>
        <xdr:cNvPr id="110" name="人口1人当たり決算額の推移平均値テキスト445"/>
        <xdr:cNvSpPr txBox="1"/>
      </xdr:nvSpPr>
      <xdr:spPr>
        <a:xfrm>
          <a:off x="5264150" y="667512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59,000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91440</xdr:rowOff>
    </xdr:from>
    <xdr:to>
      <xdr:col>29</xdr:col>
      <xdr:colOff>174625</xdr:colOff>
      <xdr:row>35</xdr:row>
      <xdr:rowOff>193675</xdr:rowOff>
    </xdr:to>
    <xdr:sp macro="" textlink="">
      <xdr:nvSpPr>
        <xdr:cNvPr id="111" name="フローチャート: 判断 110"/>
        <xdr:cNvSpPr/>
      </xdr:nvSpPr>
      <xdr:spPr>
        <a:xfrm>
          <a:off x="5140325" y="6701790"/>
          <a:ext cx="984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327025</xdr:rowOff>
    </xdr:from>
    <xdr:to>
      <xdr:col>26</xdr:col>
      <xdr:colOff>50800</xdr:colOff>
      <xdr:row>35</xdr:row>
      <xdr:rowOff>26670</xdr:rowOff>
    </xdr:to>
    <xdr:cxnSp macro="">
      <xdr:nvCxnSpPr>
        <xdr:cNvPr id="112" name="直線コネクタ 111"/>
        <xdr:cNvCxnSpPr/>
      </xdr:nvCxnSpPr>
      <xdr:spPr>
        <a:xfrm flipV="1">
          <a:off x="3956050" y="6594475"/>
          <a:ext cx="635000" cy="42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88900</xdr:rowOff>
    </xdr:from>
    <xdr:to>
      <xdr:col>26</xdr:col>
      <xdr:colOff>101600</xdr:colOff>
      <xdr:row>35</xdr:row>
      <xdr:rowOff>191135</xdr:rowOff>
    </xdr:to>
    <xdr:sp macro="" textlink="">
      <xdr:nvSpPr>
        <xdr:cNvPr id="113" name="フローチャート: 判断 112"/>
        <xdr:cNvSpPr/>
      </xdr:nvSpPr>
      <xdr:spPr>
        <a:xfrm>
          <a:off x="4540250" y="66992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174625</xdr:rowOff>
    </xdr:from>
    <xdr:ext cx="736600" cy="259080"/>
    <xdr:sp macro="" textlink="">
      <xdr:nvSpPr>
        <xdr:cNvPr id="114" name="テキスト ボックス 113"/>
        <xdr:cNvSpPr txBox="1"/>
      </xdr:nvSpPr>
      <xdr:spPr>
        <a:xfrm>
          <a:off x="4241800" y="6784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59,660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174625</xdr:colOff>
      <xdr:row>35</xdr:row>
      <xdr:rowOff>26670</xdr:rowOff>
    </xdr:from>
    <xdr:to>
      <xdr:col>22</xdr:col>
      <xdr:colOff>114300</xdr:colOff>
      <xdr:row>35</xdr:row>
      <xdr:rowOff>49530</xdr:rowOff>
    </xdr:to>
    <xdr:cxnSp macro="">
      <xdr:nvCxnSpPr>
        <xdr:cNvPr id="115" name="直線コネクタ 114"/>
        <xdr:cNvCxnSpPr/>
      </xdr:nvCxnSpPr>
      <xdr:spPr>
        <a:xfrm flipV="1">
          <a:off x="3317875" y="6637020"/>
          <a:ext cx="638175"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104775</xdr:rowOff>
    </xdr:from>
    <xdr:to>
      <xdr:col>22</xdr:col>
      <xdr:colOff>165100</xdr:colOff>
      <xdr:row>35</xdr:row>
      <xdr:rowOff>205740</xdr:rowOff>
    </xdr:to>
    <xdr:sp macro="" textlink="">
      <xdr:nvSpPr>
        <xdr:cNvPr id="116" name="フローチャート: 判断 115"/>
        <xdr:cNvSpPr/>
      </xdr:nvSpPr>
      <xdr:spPr>
        <a:xfrm>
          <a:off x="3905250" y="67151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191135</xdr:rowOff>
    </xdr:from>
    <xdr:ext cx="762000" cy="257810"/>
    <xdr:sp macro="" textlink="">
      <xdr:nvSpPr>
        <xdr:cNvPr id="117" name="テキスト ボックス 116"/>
        <xdr:cNvSpPr txBox="1"/>
      </xdr:nvSpPr>
      <xdr:spPr>
        <a:xfrm>
          <a:off x="3606800" y="68014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56,317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49530</xdr:rowOff>
    </xdr:from>
    <xdr:to>
      <xdr:col>18</xdr:col>
      <xdr:colOff>174625</xdr:colOff>
      <xdr:row>35</xdr:row>
      <xdr:rowOff>73660</xdr:rowOff>
    </xdr:to>
    <xdr:cxnSp macro="">
      <xdr:nvCxnSpPr>
        <xdr:cNvPr id="118" name="直線コネクタ 117"/>
        <xdr:cNvCxnSpPr/>
      </xdr:nvCxnSpPr>
      <xdr:spPr>
        <a:xfrm flipV="1">
          <a:off x="2670175" y="6659880"/>
          <a:ext cx="6477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123825</xdr:rowOff>
    </xdr:from>
    <xdr:to>
      <xdr:col>19</xdr:col>
      <xdr:colOff>38100</xdr:colOff>
      <xdr:row>35</xdr:row>
      <xdr:rowOff>226060</xdr:rowOff>
    </xdr:to>
    <xdr:sp macro="" textlink="">
      <xdr:nvSpPr>
        <xdr:cNvPr id="119" name="フローチャート: 判断 118"/>
        <xdr:cNvSpPr/>
      </xdr:nvSpPr>
      <xdr:spPr>
        <a:xfrm>
          <a:off x="3270250" y="6734175"/>
          <a:ext cx="8572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35</xdr:row>
      <xdr:rowOff>209550</xdr:rowOff>
    </xdr:from>
    <xdr:ext cx="762000" cy="259080"/>
    <xdr:sp macro="" textlink="">
      <xdr:nvSpPr>
        <xdr:cNvPr id="120" name="テキスト ボックス 119"/>
        <xdr:cNvSpPr txBox="1"/>
      </xdr:nvSpPr>
      <xdr:spPr>
        <a:xfrm>
          <a:off x="2968625" y="681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52,126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146685</xdr:rowOff>
    </xdr:from>
    <xdr:to>
      <xdr:col>15</xdr:col>
      <xdr:colOff>101600</xdr:colOff>
      <xdr:row>35</xdr:row>
      <xdr:rowOff>247650</xdr:rowOff>
    </xdr:to>
    <xdr:sp macro="" textlink="">
      <xdr:nvSpPr>
        <xdr:cNvPr id="121" name="フローチャート: 判断 120"/>
        <xdr:cNvSpPr/>
      </xdr:nvSpPr>
      <xdr:spPr>
        <a:xfrm>
          <a:off x="2619375" y="675703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232410</xdr:rowOff>
    </xdr:from>
    <xdr:ext cx="762000" cy="259080"/>
    <xdr:sp macro="" textlink="">
      <xdr:nvSpPr>
        <xdr:cNvPr id="122" name="テキスト ボックス 121"/>
        <xdr:cNvSpPr txBox="1"/>
      </xdr:nvSpPr>
      <xdr:spPr>
        <a:xfrm>
          <a:off x="2320925" y="684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59080"/>
    <xdr:sp macro="" textlink="">
      <xdr:nvSpPr>
        <xdr:cNvPr id="123" name="テキスト ボックス 122"/>
        <xdr:cNvSpPr txBox="1"/>
      </xdr:nvSpPr>
      <xdr:spPr>
        <a:xfrm>
          <a:off x="5029200" y="7960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4" name="テキスト ボックス 123"/>
        <xdr:cNvSpPr txBox="1"/>
      </xdr:nvSpPr>
      <xdr:spPr>
        <a:xfrm>
          <a:off x="4429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xdr:cNvSpPr txBox="1"/>
      </xdr:nvSpPr>
      <xdr:spPr>
        <a:xfrm>
          <a:off x="3794125"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xdr:cNvSpPr txBox="1"/>
      </xdr:nvSpPr>
      <xdr:spPr>
        <a:xfrm>
          <a:off x="3143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7" name="テキスト ボックス 126"/>
        <xdr:cNvSpPr txBox="1"/>
      </xdr:nvSpPr>
      <xdr:spPr>
        <a:xfrm>
          <a:off x="25082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274320</xdr:rowOff>
    </xdr:from>
    <xdr:to>
      <xdr:col>29</xdr:col>
      <xdr:colOff>174625</xdr:colOff>
      <xdr:row>35</xdr:row>
      <xdr:rowOff>32385</xdr:rowOff>
    </xdr:to>
    <xdr:sp macro="" textlink="">
      <xdr:nvSpPr>
        <xdr:cNvPr id="128" name="楕円 127"/>
        <xdr:cNvSpPr/>
      </xdr:nvSpPr>
      <xdr:spPr>
        <a:xfrm>
          <a:off x="5140325" y="6541770"/>
          <a:ext cx="984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118110</xdr:rowOff>
    </xdr:from>
    <xdr:ext cx="762000" cy="259715"/>
    <xdr:sp macro="" textlink="">
      <xdr:nvSpPr>
        <xdr:cNvPr id="129" name="人口1人当たり決算額の推移該当値テキスト445"/>
        <xdr:cNvSpPr txBox="1"/>
      </xdr:nvSpPr>
      <xdr:spPr>
        <a:xfrm>
          <a:off x="5264150" y="63855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94,344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275590</xdr:rowOff>
    </xdr:from>
    <xdr:to>
      <xdr:col>26</xdr:col>
      <xdr:colOff>101600</xdr:colOff>
      <xdr:row>35</xdr:row>
      <xdr:rowOff>34925</xdr:rowOff>
    </xdr:to>
    <xdr:sp macro="" textlink="">
      <xdr:nvSpPr>
        <xdr:cNvPr id="130" name="楕円 129"/>
        <xdr:cNvSpPr/>
      </xdr:nvSpPr>
      <xdr:spPr>
        <a:xfrm>
          <a:off x="4540250" y="65430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44450</xdr:rowOff>
    </xdr:from>
    <xdr:ext cx="736600" cy="256540"/>
    <xdr:sp macro="" textlink="">
      <xdr:nvSpPr>
        <xdr:cNvPr id="131" name="テキスト ボックス 130"/>
        <xdr:cNvSpPr txBox="1"/>
      </xdr:nvSpPr>
      <xdr:spPr>
        <a:xfrm>
          <a:off x="4241800" y="631190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93,953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320040</xdr:rowOff>
    </xdr:from>
    <xdr:to>
      <xdr:col>22</xdr:col>
      <xdr:colOff>165100</xdr:colOff>
      <xdr:row>35</xdr:row>
      <xdr:rowOff>78105</xdr:rowOff>
    </xdr:to>
    <xdr:sp macro="" textlink="">
      <xdr:nvSpPr>
        <xdr:cNvPr id="132" name="楕円 131"/>
        <xdr:cNvSpPr/>
      </xdr:nvSpPr>
      <xdr:spPr>
        <a:xfrm>
          <a:off x="3905250" y="65874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88900</xdr:rowOff>
    </xdr:from>
    <xdr:ext cx="762000" cy="256540"/>
    <xdr:sp macro="" textlink="">
      <xdr:nvSpPr>
        <xdr:cNvPr id="133" name="テキスト ボックス 132"/>
        <xdr:cNvSpPr txBox="1"/>
      </xdr:nvSpPr>
      <xdr:spPr>
        <a:xfrm>
          <a:off x="3606800" y="6356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84,357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342900</xdr:rowOff>
    </xdr:from>
    <xdr:to>
      <xdr:col>19</xdr:col>
      <xdr:colOff>38100</xdr:colOff>
      <xdr:row>35</xdr:row>
      <xdr:rowOff>100965</xdr:rowOff>
    </xdr:to>
    <xdr:sp macro="" textlink="">
      <xdr:nvSpPr>
        <xdr:cNvPr id="134" name="楕円 133"/>
        <xdr:cNvSpPr/>
      </xdr:nvSpPr>
      <xdr:spPr>
        <a:xfrm>
          <a:off x="3270250" y="6610350"/>
          <a:ext cx="8572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174625</xdr:colOff>
      <xdr:row>34</xdr:row>
      <xdr:rowOff>111760</xdr:rowOff>
    </xdr:from>
    <xdr:ext cx="762000" cy="256540"/>
    <xdr:sp macro="" textlink="">
      <xdr:nvSpPr>
        <xdr:cNvPr id="135" name="テキスト ボックス 134"/>
        <xdr:cNvSpPr txBox="1"/>
      </xdr:nvSpPr>
      <xdr:spPr>
        <a:xfrm>
          <a:off x="2968625" y="63792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79,322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22860</xdr:rowOff>
    </xdr:from>
    <xdr:to>
      <xdr:col>15</xdr:col>
      <xdr:colOff>101600</xdr:colOff>
      <xdr:row>35</xdr:row>
      <xdr:rowOff>125095</xdr:rowOff>
    </xdr:to>
    <xdr:sp macro="" textlink="">
      <xdr:nvSpPr>
        <xdr:cNvPr id="136" name="楕円 135"/>
        <xdr:cNvSpPr/>
      </xdr:nvSpPr>
      <xdr:spPr>
        <a:xfrm>
          <a:off x="2619375" y="66332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134620</xdr:rowOff>
    </xdr:from>
    <xdr:ext cx="762000" cy="256540"/>
    <xdr:sp macro="" textlink="">
      <xdr:nvSpPr>
        <xdr:cNvPr id="137" name="テキスト ボックス 136"/>
        <xdr:cNvSpPr txBox="1"/>
      </xdr:nvSpPr>
      <xdr:spPr>
        <a:xfrm>
          <a:off x="2320925" y="64020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74,134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42036" y="75052"/>
          <a:ext cx="38984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87375" y="127000"/>
          <a:ext cx="11636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7462500" y="190500"/>
          <a:ext cx="36068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7481550" y="215900"/>
          <a:ext cx="35623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7506950" y="241300"/>
          <a:ext cx="35052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高知県東洋町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906625" y="190500"/>
          <a:ext cx="2438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932025" y="215900"/>
          <a:ext cx="2393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957425" y="241300"/>
          <a:ext cx="23368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98500" y="889000"/>
          <a:ext cx="92551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2550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047875" y="920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2,059
2,044
74.02
3,307,001
3,203,890
63,059
1,928,088
4,093,423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7025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667250" y="939800"/>
          <a:ext cx="185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524625" y="939800"/>
          <a:ext cx="11588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29.9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747000" y="952500"/>
          <a:ext cx="587375"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667250" y="1714500"/>
          <a:ext cx="18573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588125" y="1714500"/>
          <a:ext cx="3492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153650" y="889000"/>
          <a:ext cx="1397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0398125"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0398125"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398125" y="1549400"/>
          <a:ext cx="1333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236200" y="106680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290175" y="10160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290175" y="12827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32065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255250" y="1524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32065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255250" y="1905000"/>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50875"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50875" y="31750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7810"/>
    <xdr:sp macro="" textlink="">
      <xdr:nvSpPr>
        <xdr:cNvPr id="31" name="テキスト ボックス 30"/>
        <xdr:cNvSpPr txBox="1"/>
      </xdr:nvSpPr>
      <xdr:spPr>
        <a:xfrm>
          <a:off x="650875" y="3492500"/>
          <a:ext cx="82315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985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25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25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746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746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2794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794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122,711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985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4155"/>
    <xdr:sp macro="" textlink="">
      <xdr:nvSpPr>
        <xdr:cNvPr id="40" name="テキスト ボックス 39"/>
        <xdr:cNvSpPr txBox="1"/>
      </xdr:nvSpPr>
      <xdr:spPr>
        <a:xfrm>
          <a:off x="676275"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985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99060</xdr:rowOff>
    </xdr:from>
    <xdr:to>
      <xdr:col>28</xdr:col>
      <xdr:colOff>114300</xdr:colOff>
      <xdr:row>39</xdr:row>
      <xdr:rowOff>99060</xdr:rowOff>
    </xdr:to>
    <xdr:cxnSp macro="">
      <xdr:nvCxnSpPr>
        <xdr:cNvPr id="42" name="直線コネクタ 41"/>
        <xdr:cNvCxnSpPr/>
      </xdr:nvCxnSpPr>
      <xdr:spPr>
        <a:xfrm>
          <a:off x="698500" y="6785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128270</xdr:rowOff>
    </xdr:from>
    <xdr:ext cx="248920" cy="259080"/>
    <xdr:sp macro="" textlink="">
      <xdr:nvSpPr>
        <xdr:cNvPr id="43" name="テキスト ボックス 42"/>
        <xdr:cNvSpPr txBox="1"/>
      </xdr:nvSpPr>
      <xdr:spPr>
        <a:xfrm>
          <a:off x="481330"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4" name="直線コネクタ 43"/>
        <xdr:cNvCxnSpPr/>
      </xdr:nvCxnSpPr>
      <xdr:spPr>
        <a:xfrm>
          <a:off x="698500" y="6458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144145</xdr:rowOff>
    </xdr:from>
    <xdr:ext cx="595630" cy="257810"/>
    <xdr:sp macro="" textlink="">
      <xdr:nvSpPr>
        <xdr:cNvPr id="45" name="テキスト ボックス 44"/>
        <xdr:cNvSpPr txBox="1"/>
      </xdr:nvSpPr>
      <xdr:spPr>
        <a:xfrm>
          <a:off x="166370" y="631634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6" name="直線コネクタ 45"/>
        <xdr:cNvCxnSpPr/>
      </xdr:nvCxnSpPr>
      <xdr:spPr>
        <a:xfrm>
          <a:off x="698500" y="6132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34</xdr:row>
      <xdr:rowOff>160655</xdr:rowOff>
    </xdr:from>
    <xdr:ext cx="595630" cy="259080"/>
    <xdr:sp macro="" textlink="">
      <xdr:nvSpPr>
        <xdr:cNvPr id="47" name="テキスト ボックス 46"/>
        <xdr:cNvSpPr txBox="1"/>
      </xdr:nvSpPr>
      <xdr:spPr>
        <a:xfrm>
          <a:off x="166370" y="5989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8" name="直線コネクタ 47"/>
        <xdr:cNvCxnSpPr/>
      </xdr:nvCxnSpPr>
      <xdr:spPr>
        <a:xfrm>
          <a:off x="698500" y="5805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5630" cy="257810"/>
    <xdr:sp macro="" textlink="">
      <xdr:nvSpPr>
        <xdr:cNvPr id="49" name="テキスト ボックス 48"/>
        <xdr:cNvSpPr txBox="1"/>
      </xdr:nvSpPr>
      <xdr:spPr>
        <a:xfrm>
          <a:off x="166370" y="56642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0" name="直線コネクタ 49"/>
        <xdr:cNvCxnSpPr/>
      </xdr:nvCxnSpPr>
      <xdr:spPr>
        <a:xfrm>
          <a:off x="698500" y="5479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5630" cy="258445"/>
    <xdr:sp macro="" textlink="">
      <xdr:nvSpPr>
        <xdr:cNvPr id="51" name="テキスト ボックス 50"/>
        <xdr:cNvSpPr txBox="1"/>
      </xdr:nvSpPr>
      <xdr:spPr>
        <a:xfrm>
          <a:off x="166370" y="5337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2" name="直線コネクタ 51"/>
        <xdr:cNvCxnSpPr/>
      </xdr:nvCxnSpPr>
      <xdr:spPr>
        <a:xfrm>
          <a:off x="698500" y="5152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29</xdr:row>
      <xdr:rowOff>38100</xdr:rowOff>
    </xdr:from>
    <xdr:ext cx="684530" cy="259080"/>
    <xdr:sp macro="" textlink="">
      <xdr:nvSpPr>
        <xdr:cNvPr id="53" name="テキスト ボックス 52"/>
        <xdr:cNvSpPr txBox="1"/>
      </xdr:nvSpPr>
      <xdr:spPr>
        <a:xfrm>
          <a:off x="76200" y="5010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6985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27</xdr:row>
      <xdr:rowOff>54610</xdr:rowOff>
    </xdr:from>
    <xdr:ext cx="684530" cy="257810"/>
    <xdr:sp macro="" textlink="">
      <xdr:nvSpPr>
        <xdr:cNvPr id="55" name="テキスト ボックス 54"/>
        <xdr:cNvSpPr txBox="1"/>
      </xdr:nvSpPr>
      <xdr:spPr>
        <a:xfrm>
          <a:off x="76200"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6985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73660</xdr:rowOff>
    </xdr:from>
    <xdr:to>
      <xdr:col>24</xdr:col>
      <xdr:colOff>62865</xdr:colOff>
      <xdr:row>38</xdr:row>
      <xdr:rowOff>63500</xdr:rowOff>
    </xdr:to>
    <xdr:cxnSp macro="">
      <xdr:nvCxnSpPr>
        <xdr:cNvPr id="57" name="直線コネクタ 56"/>
        <xdr:cNvCxnSpPr/>
      </xdr:nvCxnSpPr>
      <xdr:spPr>
        <a:xfrm flipV="1">
          <a:off x="4252595" y="5217160"/>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66675</xdr:rowOff>
    </xdr:from>
    <xdr:ext cx="598805" cy="257810"/>
    <xdr:sp macro="" textlink="">
      <xdr:nvSpPr>
        <xdr:cNvPr id="58" name="人件費最小値テキスト"/>
        <xdr:cNvSpPr txBox="1"/>
      </xdr:nvSpPr>
      <xdr:spPr>
        <a:xfrm>
          <a:off x="4305300" y="65817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127,056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9" name="直線コネクタ 58"/>
        <xdr:cNvCxnSpPr/>
      </xdr:nvCxnSpPr>
      <xdr:spPr>
        <a:xfrm>
          <a:off x="4181475" y="65786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20320</xdr:rowOff>
    </xdr:from>
    <xdr:ext cx="598805" cy="257810"/>
    <xdr:sp macro="" textlink="">
      <xdr:nvSpPr>
        <xdr:cNvPr id="60" name="人件費最大値テキスト"/>
        <xdr:cNvSpPr txBox="1"/>
      </xdr:nvSpPr>
      <xdr:spPr>
        <a:xfrm>
          <a:off x="4305300" y="49923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960,542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73660</xdr:rowOff>
    </xdr:from>
    <xdr:to>
      <xdr:col>24</xdr:col>
      <xdr:colOff>152400</xdr:colOff>
      <xdr:row>30</xdr:row>
      <xdr:rowOff>73660</xdr:rowOff>
    </xdr:to>
    <xdr:cxnSp macro="">
      <xdr:nvCxnSpPr>
        <xdr:cNvPr id="61" name="直線コネクタ 60"/>
        <xdr:cNvCxnSpPr/>
      </xdr:nvCxnSpPr>
      <xdr:spPr>
        <a:xfrm>
          <a:off x="4181475" y="52171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36</xdr:row>
      <xdr:rowOff>140335</xdr:rowOff>
    </xdr:from>
    <xdr:to>
      <xdr:col>24</xdr:col>
      <xdr:colOff>63500</xdr:colOff>
      <xdr:row>37</xdr:row>
      <xdr:rowOff>31750</xdr:rowOff>
    </xdr:to>
    <xdr:cxnSp macro="">
      <xdr:nvCxnSpPr>
        <xdr:cNvPr id="62" name="直線コネクタ 61"/>
        <xdr:cNvCxnSpPr/>
      </xdr:nvCxnSpPr>
      <xdr:spPr>
        <a:xfrm flipV="1">
          <a:off x="3492500" y="6312535"/>
          <a:ext cx="762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109855</xdr:rowOff>
    </xdr:from>
    <xdr:ext cx="598805" cy="257810"/>
    <xdr:sp macro="" textlink="">
      <xdr:nvSpPr>
        <xdr:cNvPr id="63" name="人件費平均値テキスト"/>
        <xdr:cNvSpPr txBox="1"/>
      </xdr:nvSpPr>
      <xdr:spPr>
        <a:xfrm>
          <a:off x="4305300" y="628205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263,788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132080</xdr:rowOff>
    </xdr:from>
    <xdr:to>
      <xdr:col>24</xdr:col>
      <xdr:colOff>114300</xdr:colOff>
      <xdr:row>37</xdr:row>
      <xdr:rowOff>61595</xdr:rowOff>
    </xdr:to>
    <xdr:sp macro="" textlink="">
      <xdr:nvSpPr>
        <xdr:cNvPr id="64" name="フローチャート: 判断 63"/>
        <xdr:cNvSpPr/>
      </xdr:nvSpPr>
      <xdr:spPr>
        <a:xfrm>
          <a:off x="4203700" y="6304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31750</xdr:rowOff>
    </xdr:from>
    <xdr:to>
      <xdr:col>19</xdr:col>
      <xdr:colOff>174625</xdr:colOff>
      <xdr:row>37</xdr:row>
      <xdr:rowOff>94615</xdr:rowOff>
    </xdr:to>
    <xdr:cxnSp macro="">
      <xdr:nvCxnSpPr>
        <xdr:cNvPr id="65" name="直線コネクタ 64"/>
        <xdr:cNvCxnSpPr/>
      </xdr:nvCxnSpPr>
      <xdr:spPr>
        <a:xfrm flipV="1">
          <a:off x="2670175" y="6375400"/>
          <a:ext cx="822325"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165100</xdr:rowOff>
    </xdr:from>
    <xdr:to>
      <xdr:col>20</xdr:col>
      <xdr:colOff>38100</xdr:colOff>
      <xdr:row>37</xdr:row>
      <xdr:rowOff>95250</xdr:rowOff>
    </xdr:to>
    <xdr:sp macro="" textlink="">
      <xdr:nvSpPr>
        <xdr:cNvPr id="66" name="フローチャート: 判断 65"/>
        <xdr:cNvSpPr/>
      </xdr:nvSpPr>
      <xdr:spPr>
        <a:xfrm>
          <a:off x="3444875" y="63373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37</xdr:row>
      <xdr:rowOff>86360</xdr:rowOff>
    </xdr:from>
    <xdr:ext cx="598805" cy="257810"/>
    <xdr:sp macro="" textlink="">
      <xdr:nvSpPr>
        <xdr:cNvPr id="67" name="テキスト ボックス 66"/>
        <xdr:cNvSpPr txBox="1"/>
      </xdr:nvSpPr>
      <xdr:spPr>
        <a:xfrm>
          <a:off x="3211830" y="64300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243,450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94615</xdr:rowOff>
    </xdr:from>
    <xdr:to>
      <xdr:col>15</xdr:col>
      <xdr:colOff>50800</xdr:colOff>
      <xdr:row>37</xdr:row>
      <xdr:rowOff>116840</xdr:rowOff>
    </xdr:to>
    <xdr:cxnSp macro="">
      <xdr:nvCxnSpPr>
        <xdr:cNvPr id="68" name="直線コネクタ 67"/>
        <xdr:cNvCxnSpPr/>
      </xdr:nvCxnSpPr>
      <xdr:spPr>
        <a:xfrm flipV="1">
          <a:off x="1860550" y="6438265"/>
          <a:ext cx="809625"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170815</xdr:rowOff>
    </xdr:from>
    <xdr:to>
      <xdr:col>15</xdr:col>
      <xdr:colOff>101600</xdr:colOff>
      <xdr:row>37</xdr:row>
      <xdr:rowOff>100965</xdr:rowOff>
    </xdr:to>
    <xdr:sp macro="" textlink="">
      <xdr:nvSpPr>
        <xdr:cNvPr id="69" name="フローチャート: 判断 68"/>
        <xdr:cNvSpPr/>
      </xdr:nvSpPr>
      <xdr:spPr>
        <a:xfrm>
          <a:off x="2619375"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35</xdr:row>
      <xdr:rowOff>117475</xdr:rowOff>
    </xdr:from>
    <xdr:ext cx="598805" cy="259080"/>
    <xdr:sp macro="" textlink="">
      <xdr:nvSpPr>
        <xdr:cNvPr id="70" name="テキスト ボックス 69"/>
        <xdr:cNvSpPr txBox="1"/>
      </xdr:nvSpPr>
      <xdr:spPr>
        <a:xfrm>
          <a:off x="2402205" y="61182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239,803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113665</xdr:rowOff>
    </xdr:from>
    <xdr:to>
      <xdr:col>10</xdr:col>
      <xdr:colOff>114300</xdr:colOff>
      <xdr:row>37</xdr:row>
      <xdr:rowOff>116840</xdr:rowOff>
    </xdr:to>
    <xdr:cxnSp macro="">
      <xdr:nvCxnSpPr>
        <xdr:cNvPr id="71" name="直線コネクタ 70"/>
        <xdr:cNvCxnSpPr/>
      </xdr:nvCxnSpPr>
      <xdr:spPr>
        <a:xfrm>
          <a:off x="1047750" y="645731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13335</xdr:rowOff>
    </xdr:from>
    <xdr:to>
      <xdr:col>10</xdr:col>
      <xdr:colOff>165100</xdr:colOff>
      <xdr:row>37</xdr:row>
      <xdr:rowOff>114935</xdr:rowOff>
    </xdr:to>
    <xdr:sp macro="" textlink="">
      <xdr:nvSpPr>
        <xdr:cNvPr id="72" name="フローチャート: 判断 71"/>
        <xdr:cNvSpPr/>
      </xdr:nvSpPr>
      <xdr:spPr>
        <a:xfrm>
          <a:off x="1809750" y="635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132080</xdr:rowOff>
    </xdr:from>
    <xdr:ext cx="598805" cy="257810"/>
    <xdr:sp macro="" textlink="">
      <xdr:nvSpPr>
        <xdr:cNvPr id="73" name="テキスト ボックス 72"/>
        <xdr:cNvSpPr txBox="1"/>
      </xdr:nvSpPr>
      <xdr:spPr>
        <a:xfrm>
          <a:off x="1576705" y="61328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24765</xdr:rowOff>
    </xdr:from>
    <xdr:to>
      <xdr:col>6</xdr:col>
      <xdr:colOff>38100</xdr:colOff>
      <xdr:row>37</xdr:row>
      <xdr:rowOff>126365</xdr:rowOff>
    </xdr:to>
    <xdr:sp macro="" textlink="">
      <xdr:nvSpPr>
        <xdr:cNvPr id="74" name="フローチャート: 判断 73"/>
        <xdr:cNvSpPr/>
      </xdr:nvSpPr>
      <xdr:spPr>
        <a:xfrm>
          <a:off x="1000125" y="63684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143510</xdr:rowOff>
    </xdr:from>
    <xdr:ext cx="598805" cy="257810"/>
    <xdr:sp macro="" textlink="">
      <xdr:nvSpPr>
        <xdr:cNvPr id="75" name="テキスト ボックス 74"/>
        <xdr:cNvSpPr txBox="1"/>
      </xdr:nvSpPr>
      <xdr:spPr>
        <a:xfrm>
          <a:off x="767080" y="61442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6" name="テキスト ボックス 75"/>
        <xdr:cNvSpPr txBox="1"/>
      </xdr:nvSpPr>
      <xdr:spPr>
        <a:xfrm>
          <a:off x="4079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80010</xdr:rowOff>
    </xdr:from>
    <xdr:ext cx="762000" cy="259080"/>
    <xdr:sp macro="" textlink="">
      <xdr:nvSpPr>
        <xdr:cNvPr id="77" name="テキスト ボックス 76"/>
        <xdr:cNvSpPr txBox="1"/>
      </xdr:nvSpPr>
      <xdr:spPr>
        <a:xfrm>
          <a:off x="33178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8" name="テキスト ボックス 77"/>
        <xdr:cNvSpPr txBox="1"/>
      </xdr:nvSpPr>
      <xdr:spPr>
        <a:xfrm>
          <a:off x="2495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9" name="テキスト ボックス 78"/>
        <xdr:cNvSpPr txBox="1"/>
      </xdr:nvSpPr>
      <xdr:spPr>
        <a:xfrm>
          <a:off x="1685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80010</xdr:rowOff>
    </xdr:from>
    <xdr:ext cx="762000" cy="259080"/>
    <xdr:sp macro="" textlink="">
      <xdr:nvSpPr>
        <xdr:cNvPr id="80" name="テキスト ボックス 79"/>
        <xdr:cNvSpPr txBox="1"/>
      </xdr:nvSpPr>
      <xdr:spPr>
        <a:xfrm>
          <a:off x="873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89535</xdr:rowOff>
    </xdr:from>
    <xdr:to>
      <xdr:col>24</xdr:col>
      <xdr:colOff>114300</xdr:colOff>
      <xdr:row>37</xdr:row>
      <xdr:rowOff>19685</xdr:rowOff>
    </xdr:to>
    <xdr:sp macro="" textlink="">
      <xdr:nvSpPr>
        <xdr:cNvPr id="81" name="楕円 80"/>
        <xdr:cNvSpPr/>
      </xdr:nvSpPr>
      <xdr:spPr>
        <a:xfrm>
          <a:off x="4203700" y="62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112395</xdr:rowOff>
    </xdr:from>
    <xdr:ext cx="598805" cy="257810"/>
    <xdr:sp macro="" textlink="">
      <xdr:nvSpPr>
        <xdr:cNvPr id="82" name="人件費該当値テキスト"/>
        <xdr:cNvSpPr txBox="1"/>
      </xdr:nvSpPr>
      <xdr:spPr>
        <a:xfrm>
          <a:off x="4305300" y="611314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289,444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152400</xdr:rowOff>
    </xdr:from>
    <xdr:to>
      <xdr:col>20</xdr:col>
      <xdr:colOff>38100</xdr:colOff>
      <xdr:row>37</xdr:row>
      <xdr:rowOff>82550</xdr:rowOff>
    </xdr:to>
    <xdr:sp macro="" textlink="">
      <xdr:nvSpPr>
        <xdr:cNvPr id="83" name="楕円 82"/>
        <xdr:cNvSpPr/>
      </xdr:nvSpPr>
      <xdr:spPr>
        <a:xfrm>
          <a:off x="3444875" y="63246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35</xdr:row>
      <xdr:rowOff>99060</xdr:rowOff>
    </xdr:from>
    <xdr:ext cx="598805" cy="257810"/>
    <xdr:sp macro="" textlink="">
      <xdr:nvSpPr>
        <xdr:cNvPr id="84" name="テキスト ボックス 83"/>
        <xdr:cNvSpPr txBox="1"/>
      </xdr:nvSpPr>
      <xdr:spPr>
        <a:xfrm>
          <a:off x="3211830" y="60998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251,081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43815</xdr:rowOff>
    </xdr:from>
    <xdr:to>
      <xdr:col>15</xdr:col>
      <xdr:colOff>101600</xdr:colOff>
      <xdr:row>37</xdr:row>
      <xdr:rowOff>145415</xdr:rowOff>
    </xdr:to>
    <xdr:sp macro="" textlink="">
      <xdr:nvSpPr>
        <xdr:cNvPr id="85" name="楕円 84"/>
        <xdr:cNvSpPr/>
      </xdr:nvSpPr>
      <xdr:spPr>
        <a:xfrm>
          <a:off x="2619375"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37</xdr:row>
      <xdr:rowOff>136525</xdr:rowOff>
    </xdr:from>
    <xdr:ext cx="598805" cy="258445"/>
    <xdr:sp macro="" textlink="">
      <xdr:nvSpPr>
        <xdr:cNvPr id="86" name="テキスト ボックス 85"/>
        <xdr:cNvSpPr txBox="1"/>
      </xdr:nvSpPr>
      <xdr:spPr>
        <a:xfrm>
          <a:off x="2402205" y="64801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66040</xdr:rowOff>
    </xdr:from>
    <xdr:to>
      <xdr:col>10</xdr:col>
      <xdr:colOff>165100</xdr:colOff>
      <xdr:row>37</xdr:row>
      <xdr:rowOff>167640</xdr:rowOff>
    </xdr:to>
    <xdr:sp macro="" textlink="">
      <xdr:nvSpPr>
        <xdr:cNvPr id="87" name="楕円 86"/>
        <xdr:cNvSpPr/>
      </xdr:nvSpPr>
      <xdr:spPr>
        <a:xfrm>
          <a:off x="180975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159385</xdr:rowOff>
    </xdr:from>
    <xdr:ext cx="598805" cy="258445"/>
    <xdr:sp macro="" textlink="">
      <xdr:nvSpPr>
        <xdr:cNvPr id="88" name="テキスト ボックス 87"/>
        <xdr:cNvSpPr txBox="1"/>
      </xdr:nvSpPr>
      <xdr:spPr>
        <a:xfrm>
          <a:off x="1576705" y="65030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198,808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63500</xdr:rowOff>
    </xdr:from>
    <xdr:to>
      <xdr:col>6</xdr:col>
      <xdr:colOff>38100</xdr:colOff>
      <xdr:row>37</xdr:row>
      <xdr:rowOff>164465</xdr:rowOff>
    </xdr:to>
    <xdr:sp macro="" textlink="">
      <xdr:nvSpPr>
        <xdr:cNvPr id="89" name="楕円 88"/>
        <xdr:cNvSpPr/>
      </xdr:nvSpPr>
      <xdr:spPr>
        <a:xfrm>
          <a:off x="1000125" y="6407150"/>
          <a:ext cx="8572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155575</xdr:rowOff>
    </xdr:from>
    <xdr:ext cx="598805" cy="257810"/>
    <xdr:sp macro="" textlink="">
      <xdr:nvSpPr>
        <xdr:cNvPr id="90" name="テキスト ボックス 89"/>
        <xdr:cNvSpPr txBox="1"/>
      </xdr:nvSpPr>
      <xdr:spPr>
        <a:xfrm>
          <a:off x="767080" y="64992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201,033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6985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25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25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746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746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2794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2794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6985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4155"/>
    <xdr:sp macro="" textlink="">
      <xdr:nvSpPr>
        <xdr:cNvPr id="99" name="テキスト ボックス 98"/>
        <xdr:cNvSpPr txBox="1"/>
      </xdr:nvSpPr>
      <xdr:spPr>
        <a:xfrm>
          <a:off x="676275"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6985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698500" y="1016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920" cy="259080"/>
    <xdr:sp macro="" textlink="">
      <xdr:nvSpPr>
        <xdr:cNvPr id="102" name="テキスト ボックス 101"/>
        <xdr:cNvSpPr txBox="1"/>
      </xdr:nvSpPr>
      <xdr:spPr>
        <a:xfrm>
          <a:off x="481330"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698500" y="977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5630" cy="259080"/>
    <xdr:sp macro="" textlink="">
      <xdr:nvSpPr>
        <xdr:cNvPr id="104" name="テキスト ボックス 103"/>
        <xdr:cNvSpPr txBox="1"/>
      </xdr:nvSpPr>
      <xdr:spPr>
        <a:xfrm>
          <a:off x="166370" y="9636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6985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5630" cy="257810"/>
    <xdr:sp macro="" textlink="">
      <xdr:nvSpPr>
        <xdr:cNvPr id="106" name="テキスト ボックス 105"/>
        <xdr:cNvSpPr txBox="1"/>
      </xdr:nvSpPr>
      <xdr:spPr>
        <a:xfrm>
          <a:off x="166370" y="9255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698500" y="901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5630" cy="259080"/>
    <xdr:sp macro="" textlink="">
      <xdr:nvSpPr>
        <xdr:cNvPr id="108" name="テキスト ボックス 107"/>
        <xdr:cNvSpPr txBox="1"/>
      </xdr:nvSpPr>
      <xdr:spPr>
        <a:xfrm>
          <a:off x="166370" y="887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698500" y="863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84530" cy="259080"/>
    <xdr:sp macro="" textlink="">
      <xdr:nvSpPr>
        <xdr:cNvPr id="110" name="テキスト ボックス 109"/>
        <xdr:cNvSpPr txBox="1"/>
      </xdr:nvSpPr>
      <xdr:spPr>
        <a:xfrm>
          <a:off x="76200"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6985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4530" cy="257810"/>
    <xdr:sp macro="" textlink="">
      <xdr:nvSpPr>
        <xdr:cNvPr id="112" name="テキスト ボックス 111"/>
        <xdr:cNvSpPr txBox="1"/>
      </xdr:nvSpPr>
      <xdr:spPr>
        <a:xfrm>
          <a:off x="76200"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6985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60325</xdr:rowOff>
    </xdr:from>
    <xdr:to>
      <xdr:col>24</xdr:col>
      <xdr:colOff>62865</xdr:colOff>
      <xdr:row>58</xdr:row>
      <xdr:rowOff>69215</xdr:rowOff>
    </xdr:to>
    <xdr:cxnSp macro="">
      <xdr:nvCxnSpPr>
        <xdr:cNvPr id="114" name="直線コネクタ 113"/>
        <xdr:cNvCxnSpPr/>
      </xdr:nvCxnSpPr>
      <xdr:spPr>
        <a:xfrm flipV="1">
          <a:off x="4252595" y="8632825"/>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73025</xdr:rowOff>
    </xdr:from>
    <xdr:ext cx="598805" cy="259080"/>
    <xdr:sp macro="" textlink="">
      <xdr:nvSpPr>
        <xdr:cNvPr id="115" name="物件費最小値テキスト"/>
        <xdr:cNvSpPr txBox="1"/>
      </xdr:nvSpPr>
      <xdr:spPr>
        <a:xfrm>
          <a:off x="4305300" y="10017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115,290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69215</xdr:rowOff>
    </xdr:from>
    <xdr:to>
      <xdr:col>24</xdr:col>
      <xdr:colOff>152400</xdr:colOff>
      <xdr:row>58</xdr:row>
      <xdr:rowOff>69215</xdr:rowOff>
    </xdr:to>
    <xdr:cxnSp macro="">
      <xdr:nvCxnSpPr>
        <xdr:cNvPr id="116" name="直線コネクタ 115"/>
        <xdr:cNvCxnSpPr/>
      </xdr:nvCxnSpPr>
      <xdr:spPr>
        <a:xfrm>
          <a:off x="4181475" y="100133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6985</xdr:rowOff>
    </xdr:from>
    <xdr:ext cx="690245" cy="257810"/>
    <xdr:sp macro="" textlink="">
      <xdr:nvSpPr>
        <xdr:cNvPr id="117" name="物件費最大値テキスト"/>
        <xdr:cNvSpPr txBox="1"/>
      </xdr:nvSpPr>
      <xdr:spPr>
        <a:xfrm>
          <a:off x="4305300" y="8408035"/>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1,202,404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60325</xdr:rowOff>
    </xdr:from>
    <xdr:to>
      <xdr:col>24</xdr:col>
      <xdr:colOff>152400</xdr:colOff>
      <xdr:row>50</xdr:row>
      <xdr:rowOff>60325</xdr:rowOff>
    </xdr:to>
    <xdr:cxnSp macro="">
      <xdr:nvCxnSpPr>
        <xdr:cNvPr id="118" name="直線コネクタ 117"/>
        <xdr:cNvCxnSpPr/>
      </xdr:nvCxnSpPr>
      <xdr:spPr>
        <a:xfrm>
          <a:off x="4181475" y="86328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57</xdr:row>
      <xdr:rowOff>35560</xdr:rowOff>
    </xdr:from>
    <xdr:to>
      <xdr:col>24</xdr:col>
      <xdr:colOff>63500</xdr:colOff>
      <xdr:row>57</xdr:row>
      <xdr:rowOff>86360</xdr:rowOff>
    </xdr:to>
    <xdr:cxnSp macro="">
      <xdr:nvCxnSpPr>
        <xdr:cNvPr id="119" name="直線コネクタ 118"/>
        <xdr:cNvCxnSpPr/>
      </xdr:nvCxnSpPr>
      <xdr:spPr>
        <a:xfrm flipV="1">
          <a:off x="3492500" y="9808210"/>
          <a:ext cx="762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171450</xdr:rowOff>
    </xdr:from>
    <xdr:ext cx="598805" cy="259080"/>
    <xdr:sp macro="" textlink="">
      <xdr:nvSpPr>
        <xdr:cNvPr id="120" name="物件費平均値テキスト"/>
        <xdr:cNvSpPr txBox="1"/>
      </xdr:nvSpPr>
      <xdr:spPr>
        <a:xfrm>
          <a:off x="4305300" y="9601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283,090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148590</xdr:rowOff>
    </xdr:from>
    <xdr:to>
      <xdr:col>24</xdr:col>
      <xdr:colOff>114300</xdr:colOff>
      <xdr:row>57</xdr:row>
      <xdr:rowOff>78740</xdr:rowOff>
    </xdr:to>
    <xdr:sp macro="" textlink="">
      <xdr:nvSpPr>
        <xdr:cNvPr id="121" name="フローチャート: 判断 120"/>
        <xdr:cNvSpPr/>
      </xdr:nvSpPr>
      <xdr:spPr>
        <a:xfrm>
          <a:off x="4203700" y="974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53340</xdr:rowOff>
    </xdr:from>
    <xdr:to>
      <xdr:col>19</xdr:col>
      <xdr:colOff>174625</xdr:colOff>
      <xdr:row>57</xdr:row>
      <xdr:rowOff>86360</xdr:rowOff>
    </xdr:to>
    <xdr:cxnSp macro="">
      <xdr:nvCxnSpPr>
        <xdr:cNvPr id="122" name="直線コネクタ 121"/>
        <xdr:cNvCxnSpPr/>
      </xdr:nvCxnSpPr>
      <xdr:spPr>
        <a:xfrm>
          <a:off x="2670175" y="9825990"/>
          <a:ext cx="822325"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1270</xdr:rowOff>
    </xdr:from>
    <xdr:to>
      <xdr:col>20</xdr:col>
      <xdr:colOff>38100</xdr:colOff>
      <xdr:row>57</xdr:row>
      <xdr:rowOff>102870</xdr:rowOff>
    </xdr:to>
    <xdr:sp macro="" textlink="">
      <xdr:nvSpPr>
        <xdr:cNvPr id="123" name="フローチャート: 判断 122"/>
        <xdr:cNvSpPr/>
      </xdr:nvSpPr>
      <xdr:spPr>
        <a:xfrm>
          <a:off x="3444875" y="97739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119380</xdr:rowOff>
    </xdr:from>
    <xdr:ext cx="598805" cy="259080"/>
    <xdr:sp macro="" textlink="">
      <xdr:nvSpPr>
        <xdr:cNvPr id="124" name="テキスト ボックス 123"/>
        <xdr:cNvSpPr txBox="1"/>
      </xdr:nvSpPr>
      <xdr:spPr>
        <a:xfrm>
          <a:off x="3211830" y="9549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263,866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53340</xdr:rowOff>
    </xdr:from>
    <xdr:to>
      <xdr:col>15</xdr:col>
      <xdr:colOff>50800</xdr:colOff>
      <xdr:row>57</xdr:row>
      <xdr:rowOff>100330</xdr:rowOff>
    </xdr:to>
    <xdr:cxnSp macro="">
      <xdr:nvCxnSpPr>
        <xdr:cNvPr id="125" name="直線コネクタ 124"/>
        <xdr:cNvCxnSpPr/>
      </xdr:nvCxnSpPr>
      <xdr:spPr>
        <a:xfrm flipV="1">
          <a:off x="1860550" y="9825990"/>
          <a:ext cx="80962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6350</xdr:rowOff>
    </xdr:from>
    <xdr:to>
      <xdr:col>15</xdr:col>
      <xdr:colOff>101600</xdr:colOff>
      <xdr:row>57</xdr:row>
      <xdr:rowOff>107315</xdr:rowOff>
    </xdr:to>
    <xdr:sp macro="" textlink="">
      <xdr:nvSpPr>
        <xdr:cNvPr id="126" name="フローチャート: 判断 125"/>
        <xdr:cNvSpPr/>
      </xdr:nvSpPr>
      <xdr:spPr>
        <a:xfrm>
          <a:off x="2619375"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98425</xdr:rowOff>
    </xdr:from>
    <xdr:ext cx="598805" cy="257810"/>
    <xdr:sp macro="" textlink="">
      <xdr:nvSpPr>
        <xdr:cNvPr id="127" name="テキスト ボックス 126"/>
        <xdr:cNvSpPr txBox="1"/>
      </xdr:nvSpPr>
      <xdr:spPr>
        <a:xfrm>
          <a:off x="2402205" y="98710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57</xdr:row>
      <xdr:rowOff>100330</xdr:rowOff>
    </xdr:from>
    <xdr:to>
      <xdr:col>10</xdr:col>
      <xdr:colOff>114300</xdr:colOff>
      <xdr:row>57</xdr:row>
      <xdr:rowOff>123190</xdr:rowOff>
    </xdr:to>
    <xdr:cxnSp macro="">
      <xdr:nvCxnSpPr>
        <xdr:cNvPr id="128" name="直線コネクタ 127"/>
        <xdr:cNvCxnSpPr/>
      </xdr:nvCxnSpPr>
      <xdr:spPr>
        <a:xfrm flipV="1">
          <a:off x="1047750" y="9872980"/>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39370</xdr:rowOff>
    </xdr:from>
    <xdr:to>
      <xdr:col>10</xdr:col>
      <xdr:colOff>165100</xdr:colOff>
      <xdr:row>57</xdr:row>
      <xdr:rowOff>140970</xdr:rowOff>
    </xdr:to>
    <xdr:sp macro="" textlink="">
      <xdr:nvSpPr>
        <xdr:cNvPr id="129" name="フローチャート: 判断 128"/>
        <xdr:cNvSpPr/>
      </xdr:nvSpPr>
      <xdr:spPr>
        <a:xfrm>
          <a:off x="1809750" y="98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157480</xdr:rowOff>
    </xdr:from>
    <xdr:ext cx="598805" cy="257810"/>
    <xdr:sp macro="" textlink="">
      <xdr:nvSpPr>
        <xdr:cNvPr id="130" name="テキスト ボックス 129"/>
        <xdr:cNvSpPr txBox="1"/>
      </xdr:nvSpPr>
      <xdr:spPr>
        <a:xfrm>
          <a:off x="1576705" y="95872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234,080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52070</xdr:rowOff>
    </xdr:from>
    <xdr:to>
      <xdr:col>6</xdr:col>
      <xdr:colOff>38100</xdr:colOff>
      <xdr:row>57</xdr:row>
      <xdr:rowOff>153670</xdr:rowOff>
    </xdr:to>
    <xdr:sp macro="" textlink="">
      <xdr:nvSpPr>
        <xdr:cNvPr id="131" name="フローチャート: 判断 130"/>
        <xdr:cNvSpPr/>
      </xdr:nvSpPr>
      <xdr:spPr>
        <a:xfrm>
          <a:off x="1000125" y="98247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170180</xdr:rowOff>
    </xdr:from>
    <xdr:ext cx="598805" cy="259080"/>
    <xdr:sp macro="" textlink="">
      <xdr:nvSpPr>
        <xdr:cNvPr id="132" name="テキスト ボックス 131"/>
        <xdr:cNvSpPr txBox="1"/>
      </xdr:nvSpPr>
      <xdr:spPr>
        <a:xfrm>
          <a:off x="767080" y="9599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079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80010</xdr:rowOff>
    </xdr:from>
    <xdr:ext cx="762000" cy="259080"/>
    <xdr:sp macro="" textlink="">
      <xdr:nvSpPr>
        <xdr:cNvPr id="134" name="テキスト ボックス 133"/>
        <xdr:cNvSpPr txBox="1"/>
      </xdr:nvSpPr>
      <xdr:spPr>
        <a:xfrm>
          <a:off x="33178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495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685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80010</xdr:rowOff>
    </xdr:from>
    <xdr:ext cx="762000" cy="259080"/>
    <xdr:sp macro="" textlink="">
      <xdr:nvSpPr>
        <xdr:cNvPr id="137" name="テキスト ボックス 136"/>
        <xdr:cNvSpPr txBox="1"/>
      </xdr:nvSpPr>
      <xdr:spPr>
        <a:xfrm>
          <a:off x="873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156210</xdr:rowOff>
    </xdr:from>
    <xdr:to>
      <xdr:col>24</xdr:col>
      <xdr:colOff>114300</xdr:colOff>
      <xdr:row>57</xdr:row>
      <xdr:rowOff>86360</xdr:rowOff>
    </xdr:to>
    <xdr:sp macro="" textlink="">
      <xdr:nvSpPr>
        <xdr:cNvPr id="138" name="楕円 137"/>
        <xdr:cNvSpPr/>
      </xdr:nvSpPr>
      <xdr:spPr>
        <a:xfrm>
          <a:off x="42037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134620</xdr:rowOff>
    </xdr:from>
    <xdr:ext cx="598805" cy="257810"/>
    <xdr:sp macro="" textlink="">
      <xdr:nvSpPr>
        <xdr:cNvPr id="139" name="物件費該当値テキスト"/>
        <xdr:cNvSpPr txBox="1"/>
      </xdr:nvSpPr>
      <xdr:spPr>
        <a:xfrm>
          <a:off x="4305300" y="97358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276,973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35560</xdr:rowOff>
    </xdr:from>
    <xdr:to>
      <xdr:col>20</xdr:col>
      <xdr:colOff>38100</xdr:colOff>
      <xdr:row>57</xdr:row>
      <xdr:rowOff>137160</xdr:rowOff>
    </xdr:to>
    <xdr:sp macro="" textlink="">
      <xdr:nvSpPr>
        <xdr:cNvPr id="140" name="楕円 139"/>
        <xdr:cNvSpPr/>
      </xdr:nvSpPr>
      <xdr:spPr>
        <a:xfrm>
          <a:off x="3444875" y="98082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128905</xdr:rowOff>
    </xdr:from>
    <xdr:ext cx="598805" cy="259080"/>
    <xdr:sp macro="" textlink="">
      <xdr:nvSpPr>
        <xdr:cNvPr id="141" name="テキスト ボックス 140"/>
        <xdr:cNvSpPr txBox="1"/>
      </xdr:nvSpPr>
      <xdr:spPr>
        <a:xfrm>
          <a:off x="3211830" y="99015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236,757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2540</xdr:rowOff>
    </xdr:from>
    <xdr:to>
      <xdr:col>15</xdr:col>
      <xdr:colOff>101600</xdr:colOff>
      <xdr:row>57</xdr:row>
      <xdr:rowOff>104140</xdr:rowOff>
    </xdr:to>
    <xdr:sp macro="" textlink="">
      <xdr:nvSpPr>
        <xdr:cNvPr id="142" name="楕円 141"/>
        <xdr:cNvSpPr/>
      </xdr:nvSpPr>
      <xdr:spPr>
        <a:xfrm>
          <a:off x="2619375"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120650</xdr:rowOff>
    </xdr:from>
    <xdr:ext cx="598805" cy="257810"/>
    <xdr:sp macro="" textlink="">
      <xdr:nvSpPr>
        <xdr:cNvPr id="143" name="テキスト ボックス 142"/>
        <xdr:cNvSpPr txBox="1"/>
      </xdr:nvSpPr>
      <xdr:spPr>
        <a:xfrm>
          <a:off x="2402205" y="95504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263,027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49530</xdr:rowOff>
    </xdr:from>
    <xdr:to>
      <xdr:col>10</xdr:col>
      <xdr:colOff>165100</xdr:colOff>
      <xdr:row>57</xdr:row>
      <xdr:rowOff>151130</xdr:rowOff>
    </xdr:to>
    <xdr:sp macro="" textlink="">
      <xdr:nvSpPr>
        <xdr:cNvPr id="144" name="楕円 143"/>
        <xdr:cNvSpPr/>
      </xdr:nvSpPr>
      <xdr:spPr>
        <a:xfrm>
          <a:off x="180975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142240</xdr:rowOff>
    </xdr:from>
    <xdr:ext cx="598805" cy="259080"/>
    <xdr:sp macro="" textlink="">
      <xdr:nvSpPr>
        <xdr:cNvPr id="145" name="テキスト ボックス 144"/>
        <xdr:cNvSpPr txBox="1"/>
      </xdr:nvSpPr>
      <xdr:spPr>
        <a:xfrm>
          <a:off x="1576705" y="9914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226,162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72390</xdr:rowOff>
    </xdr:from>
    <xdr:to>
      <xdr:col>6</xdr:col>
      <xdr:colOff>38100</xdr:colOff>
      <xdr:row>58</xdr:row>
      <xdr:rowOff>2540</xdr:rowOff>
    </xdr:to>
    <xdr:sp macro="" textlink="">
      <xdr:nvSpPr>
        <xdr:cNvPr id="146" name="楕円 145"/>
        <xdr:cNvSpPr/>
      </xdr:nvSpPr>
      <xdr:spPr>
        <a:xfrm>
          <a:off x="1000125" y="98450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165100</xdr:rowOff>
    </xdr:from>
    <xdr:ext cx="598805" cy="259080"/>
    <xdr:sp macro="" textlink="">
      <xdr:nvSpPr>
        <xdr:cNvPr id="147" name="テキスト ボックス 146"/>
        <xdr:cNvSpPr txBox="1"/>
      </xdr:nvSpPr>
      <xdr:spPr>
        <a:xfrm>
          <a:off x="767080" y="9937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208,127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6985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25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25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746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746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2794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2794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6985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4155"/>
    <xdr:sp macro="" textlink="">
      <xdr:nvSpPr>
        <xdr:cNvPr id="156" name="テキスト ボックス 155"/>
        <xdr:cNvSpPr txBox="1"/>
      </xdr:nvSpPr>
      <xdr:spPr>
        <a:xfrm>
          <a:off x="676275"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6985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698500" y="13512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8920" cy="257810"/>
    <xdr:sp macro="" textlink="">
      <xdr:nvSpPr>
        <xdr:cNvPr id="159" name="テキスト ボックス 158"/>
        <xdr:cNvSpPr txBox="1"/>
      </xdr:nvSpPr>
      <xdr:spPr>
        <a:xfrm>
          <a:off x="481330" y="133705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698500" y="13055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5630" cy="257810"/>
    <xdr:sp macro="" textlink="">
      <xdr:nvSpPr>
        <xdr:cNvPr id="161" name="テキスト ボックス 160"/>
        <xdr:cNvSpPr txBox="1"/>
      </xdr:nvSpPr>
      <xdr:spPr>
        <a:xfrm>
          <a:off x="166370" y="129133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698500" y="12598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5630" cy="257810"/>
    <xdr:sp macro="" textlink="">
      <xdr:nvSpPr>
        <xdr:cNvPr id="163" name="テキスト ボックス 162"/>
        <xdr:cNvSpPr txBox="1"/>
      </xdr:nvSpPr>
      <xdr:spPr>
        <a:xfrm>
          <a:off x="166370" y="124561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698500" y="12141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5630" cy="257810"/>
    <xdr:sp macro="" textlink="">
      <xdr:nvSpPr>
        <xdr:cNvPr id="165" name="テキスト ボックス 164"/>
        <xdr:cNvSpPr txBox="1"/>
      </xdr:nvSpPr>
      <xdr:spPr>
        <a:xfrm>
          <a:off x="166370" y="119989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6985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5630" cy="257810"/>
    <xdr:sp macro="" textlink="">
      <xdr:nvSpPr>
        <xdr:cNvPr id="167" name="テキスト ボックス 166"/>
        <xdr:cNvSpPr txBox="1"/>
      </xdr:nvSpPr>
      <xdr:spPr>
        <a:xfrm>
          <a:off x="166370" y="11541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6985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60960</xdr:rowOff>
    </xdr:from>
    <xdr:to>
      <xdr:col>24</xdr:col>
      <xdr:colOff>62865</xdr:colOff>
      <xdr:row>78</xdr:row>
      <xdr:rowOff>137795</xdr:rowOff>
    </xdr:to>
    <xdr:cxnSp macro="">
      <xdr:nvCxnSpPr>
        <xdr:cNvPr id="169" name="直線コネクタ 168"/>
        <xdr:cNvCxnSpPr/>
      </xdr:nvCxnSpPr>
      <xdr:spPr>
        <a:xfrm flipV="1">
          <a:off x="4252595" y="12405360"/>
          <a:ext cx="127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141605</xdr:rowOff>
    </xdr:from>
    <xdr:ext cx="378460" cy="259080"/>
    <xdr:sp macro="" textlink="">
      <xdr:nvSpPr>
        <xdr:cNvPr id="170" name="維持補修費最小値テキスト"/>
        <xdr:cNvSpPr txBox="1"/>
      </xdr:nvSpPr>
      <xdr:spPr>
        <a:xfrm>
          <a:off x="4305300" y="135147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137795</xdr:rowOff>
    </xdr:from>
    <xdr:to>
      <xdr:col>24</xdr:col>
      <xdr:colOff>152400</xdr:colOff>
      <xdr:row>78</xdr:row>
      <xdr:rowOff>137795</xdr:rowOff>
    </xdr:to>
    <xdr:cxnSp macro="">
      <xdr:nvCxnSpPr>
        <xdr:cNvPr id="171" name="直線コネクタ 170"/>
        <xdr:cNvCxnSpPr/>
      </xdr:nvCxnSpPr>
      <xdr:spPr>
        <a:xfrm>
          <a:off x="4181475" y="13510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7620</xdr:rowOff>
    </xdr:from>
    <xdr:ext cx="598805" cy="257810"/>
    <xdr:sp macro="" textlink="">
      <xdr:nvSpPr>
        <xdr:cNvPr id="172" name="維持補修費最大値テキスト"/>
        <xdr:cNvSpPr txBox="1"/>
      </xdr:nvSpPr>
      <xdr:spPr>
        <a:xfrm>
          <a:off x="4305300" y="121805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242,252</a:t>
          </a:r>
          <a:endParaRPr kumimoji="1" lang="ja-JP" altLang="en-US" sz="1000" b="1">
            <a:latin typeface="ＭＳ Ｐゴシック"/>
            <a:ea typeface="ＭＳ Ｐゴシック"/>
          </a:endParaRPr>
        </a:p>
      </xdr:txBody>
    </xdr:sp>
    <xdr:clientData/>
  </xdr:oneCellAnchor>
  <xdr:twoCellAnchor>
    <xdr:from>
      <xdr:col>23</xdr:col>
      <xdr:colOff>165100</xdr:colOff>
      <xdr:row>72</xdr:row>
      <xdr:rowOff>60960</xdr:rowOff>
    </xdr:from>
    <xdr:to>
      <xdr:col>24</xdr:col>
      <xdr:colOff>152400</xdr:colOff>
      <xdr:row>72</xdr:row>
      <xdr:rowOff>60960</xdr:rowOff>
    </xdr:to>
    <xdr:cxnSp macro="">
      <xdr:nvCxnSpPr>
        <xdr:cNvPr id="173" name="直線コネクタ 172"/>
        <xdr:cNvCxnSpPr/>
      </xdr:nvCxnSpPr>
      <xdr:spPr>
        <a:xfrm>
          <a:off x="4181475" y="12405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78</xdr:row>
      <xdr:rowOff>120650</xdr:rowOff>
    </xdr:from>
    <xdr:to>
      <xdr:col>24</xdr:col>
      <xdr:colOff>63500</xdr:colOff>
      <xdr:row>78</xdr:row>
      <xdr:rowOff>129540</xdr:rowOff>
    </xdr:to>
    <xdr:cxnSp macro="">
      <xdr:nvCxnSpPr>
        <xdr:cNvPr id="174" name="直線コネクタ 173"/>
        <xdr:cNvCxnSpPr/>
      </xdr:nvCxnSpPr>
      <xdr:spPr>
        <a:xfrm>
          <a:off x="3492500" y="13493750"/>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86995</xdr:rowOff>
    </xdr:from>
    <xdr:ext cx="534670" cy="257810"/>
    <xdr:sp macro="" textlink="">
      <xdr:nvSpPr>
        <xdr:cNvPr id="175" name="維持補修費平均値テキスト"/>
        <xdr:cNvSpPr txBox="1"/>
      </xdr:nvSpPr>
      <xdr:spPr>
        <a:xfrm>
          <a:off x="4305300" y="13117195"/>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42,953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64135</xdr:rowOff>
    </xdr:from>
    <xdr:to>
      <xdr:col>24</xdr:col>
      <xdr:colOff>114300</xdr:colOff>
      <xdr:row>77</xdr:row>
      <xdr:rowOff>166370</xdr:rowOff>
    </xdr:to>
    <xdr:sp macro="" textlink="">
      <xdr:nvSpPr>
        <xdr:cNvPr id="176" name="フローチャート: 判断 175"/>
        <xdr:cNvSpPr/>
      </xdr:nvSpPr>
      <xdr:spPr>
        <a:xfrm>
          <a:off x="4203700" y="13265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120650</xdr:rowOff>
    </xdr:from>
    <xdr:to>
      <xdr:col>19</xdr:col>
      <xdr:colOff>174625</xdr:colOff>
      <xdr:row>78</xdr:row>
      <xdr:rowOff>125730</xdr:rowOff>
    </xdr:to>
    <xdr:cxnSp macro="">
      <xdr:nvCxnSpPr>
        <xdr:cNvPr id="177" name="直線コネクタ 176"/>
        <xdr:cNvCxnSpPr/>
      </xdr:nvCxnSpPr>
      <xdr:spPr>
        <a:xfrm flipV="1">
          <a:off x="2670175" y="13493750"/>
          <a:ext cx="82232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76200</xdr:rowOff>
    </xdr:from>
    <xdr:to>
      <xdr:col>20</xdr:col>
      <xdr:colOff>38100</xdr:colOff>
      <xdr:row>78</xdr:row>
      <xdr:rowOff>6350</xdr:rowOff>
    </xdr:to>
    <xdr:sp macro="" textlink="">
      <xdr:nvSpPr>
        <xdr:cNvPr id="178" name="フローチャート: 判断 177"/>
        <xdr:cNvSpPr/>
      </xdr:nvSpPr>
      <xdr:spPr>
        <a:xfrm>
          <a:off x="3444875" y="132778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22860</xdr:rowOff>
    </xdr:from>
    <xdr:ext cx="533400" cy="259080"/>
    <xdr:sp macro="" textlink="">
      <xdr:nvSpPr>
        <xdr:cNvPr id="179" name="テキスト ボックス 178"/>
        <xdr:cNvSpPr txBox="1"/>
      </xdr:nvSpPr>
      <xdr:spPr>
        <a:xfrm>
          <a:off x="3244215" y="130530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40,216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104775</xdr:rowOff>
    </xdr:from>
    <xdr:to>
      <xdr:col>15</xdr:col>
      <xdr:colOff>50800</xdr:colOff>
      <xdr:row>78</xdr:row>
      <xdr:rowOff>125730</xdr:rowOff>
    </xdr:to>
    <xdr:cxnSp macro="">
      <xdr:nvCxnSpPr>
        <xdr:cNvPr id="180" name="直線コネクタ 179"/>
        <xdr:cNvCxnSpPr/>
      </xdr:nvCxnSpPr>
      <xdr:spPr>
        <a:xfrm>
          <a:off x="1860550" y="13477875"/>
          <a:ext cx="8096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81915</xdr:rowOff>
    </xdr:from>
    <xdr:to>
      <xdr:col>15</xdr:col>
      <xdr:colOff>101600</xdr:colOff>
      <xdr:row>78</xdr:row>
      <xdr:rowOff>12065</xdr:rowOff>
    </xdr:to>
    <xdr:sp macro="" textlink="">
      <xdr:nvSpPr>
        <xdr:cNvPr id="181" name="フローチャート: 判断 180"/>
        <xdr:cNvSpPr/>
      </xdr:nvSpPr>
      <xdr:spPr>
        <a:xfrm>
          <a:off x="2619375" y="132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76</xdr:row>
      <xdr:rowOff>29210</xdr:rowOff>
    </xdr:from>
    <xdr:ext cx="533400" cy="257810"/>
    <xdr:sp macro="" textlink="">
      <xdr:nvSpPr>
        <xdr:cNvPr id="182" name="テキスト ボックス 181"/>
        <xdr:cNvSpPr txBox="1"/>
      </xdr:nvSpPr>
      <xdr:spPr>
        <a:xfrm>
          <a:off x="2434590" y="130594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78</xdr:row>
      <xdr:rowOff>104775</xdr:rowOff>
    </xdr:from>
    <xdr:to>
      <xdr:col>10</xdr:col>
      <xdr:colOff>114300</xdr:colOff>
      <xdr:row>78</xdr:row>
      <xdr:rowOff>122555</xdr:rowOff>
    </xdr:to>
    <xdr:cxnSp macro="">
      <xdr:nvCxnSpPr>
        <xdr:cNvPr id="183" name="直線コネクタ 182"/>
        <xdr:cNvCxnSpPr/>
      </xdr:nvCxnSpPr>
      <xdr:spPr>
        <a:xfrm flipV="1">
          <a:off x="1047750" y="13477875"/>
          <a:ext cx="8128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92710</xdr:rowOff>
    </xdr:from>
    <xdr:to>
      <xdr:col>10</xdr:col>
      <xdr:colOff>165100</xdr:colOff>
      <xdr:row>78</xdr:row>
      <xdr:rowOff>22860</xdr:rowOff>
    </xdr:to>
    <xdr:sp macro="" textlink="">
      <xdr:nvSpPr>
        <xdr:cNvPr id="184" name="フローチャート: 判断 183"/>
        <xdr:cNvSpPr/>
      </xdr:nvSpPr>
      <xdr:spPr>
        <a:xfrm>
          <a:off x="1809750" y="1329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76</xdr:row>
      <xdr:rowOff>39370</xdr:rowOff>
    </xdr:from>
    <xdr:ext cx="533400" cy="259080"/>
    <xdr:sp macro="" textlink="">
      <xdr:nvSpPr>
        <xdr:cNvPr id="185" name="テキスト ボックス 184"/>
        <xdr:cNvSpPr txBox="1"/>
      </xdr:nvSpPr>
      <xdr:spPr>
        <a:xfrm>
          <a:off x="1609090" y="130695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111125</xdr:rowOff>
    </xdr:from>
    <xdr:to>
      <xdr:col>6</xdr:col>
      <xdr:colOff>38100</xdr:colOff>
      <xdr:row>78</xdr:row>
      <xdr:rowOff>41275</xdr:rowOff>
    </xdr:to>
    <xdr:sp macro="" textlink="">
      <xdr:nvSpPr>
        <xdr:cNvPr id="186" name="フローチャート: 判断 185"/>
        <xdr:cNvSpPr/>
      </xdr:nvSpPr>
      <xdr:spPr>
        <a:xfrm>
          <a:off x="1000125" y="1331277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76</xdr:row>
      <xdr:rowOff>57785</xdr:rowOff>
    </xdr:from>
    <xdr:ext cx="533400" cy="259080"/>
    <xdr:sp macro="" textlink="">
      <xdr:nvSpPr>
        <xdr:cNvPr id="187" name="テキスト ボックス 186"/>
        <xdr:cNvSpPr txBox="1"/>
      </xdr:nvSpPr>
      <xdr:spPr>
        <a:xfrm>
          <a:off x="799465" y="130879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xdr:cNvSpPr txBox="1"/>
      </xdr:nvSpPr>
      <xdr:spPr>
        <a:xfrm>
          <a:off x="4079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80010</xdr:rowOff>
    </xdr:from>
    <xdr:ext cx="762000" cy="259080"/>
    <xdr:sp macro="" textlink="">
      <xdr:nvSpPr>
        <xdr:cNvPr id="189" name="テキスト ボックス 188"/>
        <xdr:cNvSpPr txBox="1"/>
      </xdr:nvSpPr>
      <xdr:spPr>
        <a:xfrm>
          <a:off x="33178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xdr:cNvSpPr txBox="1"/>
      </xdr:nvSpPr>
      <xdr:spPr>
        <a:xfrm>
          <a:off x="2495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685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80010</xdr:rowOff>
    </xdr:from>
    <xdr:ext cx="762000" cy="259080"/>
    <xdr:sp macro="" textlink="">
      <xdr:nvSpPr>
        <xdr:cNvPr id="192" name="テキスト ボックス 191"/>
        <xdr:cNvSpPr txBox="1"/>
      </xdr:nvSpPr>
      <xdr:spPr>
        <a:xfrm>
          <a:off x="873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78740</xdr:rowOff>
    </xdr:from>
    <xdr:to>
      <xdr:col>24</xdr:col>
      <xdr:colOff>114300</xdr:colOff>
      <xdr:row>79</xdr:row>
      <xdr:rowOff>8890</xdr:rowOff>
    </xdr:to>
    <xdr:sp macro="" textlink="">
      <xdr:nvSpPr>
        <xdr:cNvPr id="193" name="楕円 192"/>
        <xdr:cNvSpPr/>
      </xdr:nvSpPr>
      <xdr:spPr>
        <a:xfrm>
          <a:off x="4203700" y="134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165100</xdr:rowOff>
    </xdr:from>
    <xdr:ext cx="469900" cy="259080"/>
    <xdr:sp macro="" textlink="">
      <xdr:nvSpPr>
        <xdr:cNvPr id="194" name="維持補修費該当値テキスト"/>
        <xdr:cNvSpPr txBox="1"/>
      </xdr:nvSpPr>
      <xdr:spPr>
        <a:xfrm>
          <a:off x="4305300" y="13366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69850</xdr:rowOff>
    </xdr:from>
    <xdr:to>
      <xdr:col>20</xdr:col>
      <xdr:colOff>38100</xdr:colOff>
      <xdr:row>78</xdr:row>
      <xdr:rowOff>171450</xdr:rowOff>
    </xdr:to>
    <xdr:sp macro="" textlink="">
      <xdr:nvSpPr>
        <xdr:cNvPr id="195" name="楕円 194"/>
        <xdr:cNvSpPr/>
      </xdr:nvSpPr>
      <xdr:spPr>
        <a:xfrm>
          <a:off x="3444875" y="134429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162560</xdr:rowOff>
    </xdr:from>
    <xdr:ext cx="468630" cy="259080"/>
    <xdr:sp macro="" textlink="">
      <xdr:nvSpPr>
        <xdr:cNvPr id="196" name="テキスト ボックス 195"/>
        <xdr:cNvSpPr txBox="1"/>
      </xdr:nvSpPr>
      <xdr:spPr>
        <a:xfrm>
          <a:off x="3276600" y="135356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74930</xdr:rowOff>
    </xdr:from>
    <xdr:to>
      <xdr:col>15</xdr:col>
      <xdr:colOff>101600</xdr:colOff>
      <xdr:row>79</xdr:row>
      <xdr:rowOff>5080</xdr:rowOff>
    </xdr:to>
    <xdr:sp macro="" textlink="">
      <xdr:nvSpPr>
        <xdr:cNvPr id="197" name="楕円 196"/>
        <xdr:cNvSpPr/>
      </xdr:nvSpPr>
      <xdr:spPr>
        <a:xfrm>
          <a:off x="2619375"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167640</xdr:rowOff>
    </xdr:from>
    <xdr:ext cx="468630" cy="257810"/>
    <xdr:sp macro="" textlink="">
      <xdr:nvSpPr>
        <xdr:cNvPr id="198" name="テキスト ボックス 197"/>
        <xdr:cNvSpPr txBox="1"/>
      </xdr:nvSpPr>
      <xdr:spPr>
        <a:xfrm>
          <a:off x="2451100" y="135407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53975</xdr:rowOff>
    </xdr:from>
    <xdr:to>
      <xdr:col>10</xdr:col>
      <xdr:colOff>165100</xdr:colOff>
      <xdr:row>78</xdr:row>
      <xdr:rowOff>155575</xdr:rowOff>
    </xdr:to>
    <xdr:sp macro="" textlink="">
      <xdr:nvSpPr>
        <xdr:cNvPr id="199" name="楕円 198"/>
        <xdr:cNvSpPr/>
      </xdr:nvSpPr>
      <xdr:spPr>
        <a:xfrm>
          <a:off x="1809750" y="134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146685</xdr:rowOff>
    </xdr:from>
    <xdr:ext cx="468630" cy="257810"/>
    <xdr:sp macro="" textlink="">
      <xdr:nvSpPr>
        <xdr:cNvPr id="200" name="テキスト ボックス 199"/>
        <xdr:cNvSpPr txBox="1"/>
      </xdr:nvSpPr>
      <xdr:spPr>
        <a:xfrm>
          <a:off x="1641475" y="135197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71755</xdr:rowOff>
    </xdr:from>
    <xdr:to>
      <xdr:col>6</xdr:col>
      <xdr:colOff>38100</xdr:colOff>
      <xdr:row>79</xdr:row>
      <xdr:rowOff>1905</xdr:rowOff>
    </xdr:to>
    <xdr:sp macro="" textlink="">
      <xdr:nvSpPr>
        <xdr:cNvPr id="201" name="楕円 200"/>
        <xdr:cNvSpPr/>
      </xdr:nvSpPr>
      <xdr:spPr>
        <a:xfrm>
          <a:off x="1000125" y="1344485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164465</xdr:rowOff>
    </xdr:from>
    <xdr:ext cx="468630" cy="259080"/>
    <xdr:sp macro="" textlink="">
      <xdr:nvSpPr>
        <xdr:cNvPr id="202" name="テキスト ボックス 201"/>
        <xdr:cNvSpPr txBox="1"/>
      </xdr:nvSpPr>
      <xdr:spPr>
        <a:xfrm>
          <a:off x="831850" y="135375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6985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25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25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746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746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2794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2794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6985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4155"/>
    <xdr:sp macro="" textlink="">
      <xdr:nvSpPr>
        <xdr:cNvPr id="211" name="テキスト ボックス 210"/>
        <xdr:cNvSpPr txBox="1"/>
      </xdr:nvSpPr>
      <xdr:spPr>
        <a:xfrm>
          <a:off x="676275"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6985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698500" y="1701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920" cy="259080"/>
    <xdr:sp macro="" textlink="">
      <xdr:nvSpPr>
        <xdr:cNvPr id="214" name="テキスト ボックス 213"/>
        <xdr:cNvSpPr txBox="1"/>
      </xdr:nvSpPr>
      <xdr:spPr>
        <a:xfrm>
          <a:off x="481330"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698500" y="1663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0225" cy="259080"/>
    <xdr:sp macro="" textlink="">
      <xdr:nvSpPr>
        <xdr:cNvPr id="216" name="テキスト ボックス 215"/>
        <xdr:cNvSpPr txBox="1"/>
      </xdr:nvSpPr>
      <xdr:spPr>
        <a:xfrm>
          <a:off x="214630" y="1649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6985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7810"/>
    <xdr:sp macro="" textlink="">
      <xdr:nvSpPr>
        <xdr:cNvPr id="218" name="テキスト ボックス 217"/>
        <xdr:cNvSpPr txBox="1"/>
      </xdr:nvSpPr>
      <xdr:spPr>
        <a:xfrm>
          <a:off x="166370" y="1611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698500" y="1587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0" name="テキスト ボックス 219"/>
        <xdr:cNvSpPr txBox="1"/>
      </xdr:nvSpPr>
      <xdr:spPr>
        <a:xfrm>
          <a:off x="166370"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698500" y="1549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5630" cy="259080"/>
    <xdr:sp macro="" textlink="">
      <xdr:nvSpPr>
        <xdr:cNvPr id="222" name="テキスト ボックス 221"/>
        <xdr:cNvSpPr txBox="1"/>
      </xdr:nvSpPr>
      <xdr:spPr>
        <a:xfrm>
          <a:off x="166370" y="15351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6985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5630" cy="257810"/>
    <xdr:sp macro="" textlink="">
      <xdr:nvSpPr>
        <xdr:cNvPr id="224" name="テキスト ボックス 223"/>
        <xdr:cNvSpPr txBox="1"/>
      </xdr:nvSpPr>
      <xdr:spPr>
        <a:xfrm>
          <a:off x="166370" y="14970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6985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40640</xdr:rowOff>
    </xdr:from>
    <xdr:to>
      <xdr:col>24</xdr:col>
      <xdr:colOff>62865</xdr:colOff>
      <xdr:row>98</xdr:row>
      <xdr:rowOff>6350</xdr:rowOff>
    </xdr:to>
    <xdr:cxnSp macro="">
      <xdr:nvCxnSpPr>
        <xdr:cNvPr id="226" name="直線コネクタ 225"/>
        <xdr:cNvCxnSpPr/>
      </xdr:nvCxnSpPr>
      <xdr:spPr>
        <a:xfrm flipV="1">
          <a:off x="4252595" y="15471140"/>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10160</xdr:rowOff>
    </xdr:from>
    <xdr:ext cx="534670" cy="259080"/>
    <xdr:sp macro="" textlink="">
      <xdr:nvSpPr>
        <xdr:cNvPr id="227" name="扶助費最小値テキスト"/>
        <xdr:cNvSpPr txBox="1"/>
      </xdr:nvSpPr>
      <xdr:spPr>
        <a:xfrm>
          <a:off x="4305300" y="16812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27,533</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6350</xdr:rowOff>
    </xdr:from>
    <xdr:to>
      <xdr:col>24</xdr:col>
      <xdr:colOff>152400</xdr:colOff>
      <xdr:row>98</xdr:row>
      <xdr:rowOff>6350</xdr:rowOff>
    </xdr:to>
    <xdr:cxnSp macro="">
      <xdr:nvCxnSpPr>
        <xdr:cNvPr id="228" name="直線コネクタ 227"/>
        <xdr:cNvCxnSpPr/>
      </xdr:nvCxnSpPr>
      <xdr:spPr>
        <a:xfrm>
          <a:off x="4181475" y="168084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158115</xdr:rowOff>
    </xdr:from>
    <xdr:ext cx="598805" cy="257810"/>
    <xdr:sp macro="" textlink="">
      <xdr:nvSpPr>
        <xdr:cNvPr id="229" name="扶助費最大値テキスト"/>
        <xdr:cNvSpPr txBox="1"/>
      </xdr:nvSpPr>
      <xdr:spPr>
        <a:xfrm>
          <a:off x="4305300" y="152457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203,049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40640</xdr:rowOff>
    </xdr:from>
    <xdr:to>
      <xdr:col>24</xdr:col>
      <xdr:colOff>152400</xdr:colOff>
      <xdr:row>90</xdr:row>
      <xdr:rowOff>40640</xdr:rowOff>
    </xdr:to>
    <xdr:cxnSp macro="">
      <xdr:nvCxnSpPr>
        <xdr:cNvPr id="230" name="直線コネクタ 229"/>
        <xdr:cNvCxnSpPr/>
      </xdr:nvCxnSpPr>
      <xdr:spPr>
        <a:xfrm>
          <a:off x="4181475" y="154711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95</xdr:row>
      <xdr:rowOff>134620</xdr:rowOff>
    </xdr:from>
    <xdr:to>
      <xdr:col>24</xdr:col>
      <xdr:colOff>63500</xdr:colOff>
      <xdr:row>96</xdr:row>
      <xdr:rowOff>167640</xdr:rowOff>
    </xdr:to>
    <xdr:cxnSp macro="">
      <xdr:nvCxnSpPr>
        <xdr:cNvPr id="231" name="直線コネクタ 230"/>
        <xdr:cNvCxnSpPr/>
      </xdr:nvCxnSpPr>
      <xdr:spPr>
        <a:xfrm>
          <a:off x="3492500" y="16422370"/>
          <a:ext cx="76200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157480</xdr:rowOff>
    </xdr:from>
    <xdr:ext cx="534670" cy="257810"/>
    <xdr:sp macro="" textlink="">
      <xdr:nvSpPr>
        <xdr:cNvPr id="232" name="扶助費平均値テキスト"/>
        <xdr:cNvSpPr txBox="1"/>
      </xdr:nvSpPr>
      <xdr:spPr>
        <a:xfrm>
          <a:off x="4305300" y="1610233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94,037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134620</xdr:rowOff>
    </xdr:from>
    <xdr:to>
      <xdr:col>24</xdr:col>
      <xdr:colOff>114300</xdr:colOff>
      <xdr:row>95</xdr:row>
      <xdr:rowOff>64770</xdr:rowOff>
    </xdr:to>
    <xdr:sp macro="" textlink="">
      <xdr:nvSpPr>
        <xdr:cNvPr id="233" name="フローチャート: 判断 232"/>
        <xdr:cNvSpPr/>
      </xdr:nvSpPr>
      <xdr:spPr>
        <a:xfrm>
          <a:off x="4203700" y="1625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85090</xdr:rowOff>
    </xdr:from>
    <xdr:to>
      <xdr:col>19</xdr:col>
      <xdr:colOff>174625</xdr:colOff>
      <xdr:row>95</xdr:row>
      <xdr:rowOff>134620</xdr:rowOff>
    </xdr:to>
    <xdr:cxnSp macro="">
      <xdr:nvCxnSpPr>
        <xdr:cNvPr id="234" name="直線コネクタ 233"/>
        <xdr:cNvCxnSpPr/>
      </xdr:nvCxnSpPr>
      <xdr:spPr>
        <a:xfrm>
          <a:off x="2670175" y="16372840"/>
          <a:ext cx="82232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149860</xdr:rowOff>
    </xdr:from>
    <xdr:to>
      <xdr:col>20</xdr:col>
      <xdr:colOff>38100</xdr:colOff>
      <xdr:row>95</xdr:row>
      <xdr:rowOff>80010</xdr:rowOff>
    </xdr:to>
    <xdr:sp macro="" textlink="">
      <xdr:nvSpPr>
        <xdr:cNvPr id="235" name="フローチャート: 判断 234"/>
        <xdr:cNvSpPr/>
      </xdr:nvSpPr>
      <xdr:spPr>
        <a:xfrm>
          <a:off x="3444875" y="162661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96520</xdr:rowOff>
    </xdr:from>
    <xdr:ext cx="533400" cy="259080"/>
    <xdr:sp macro="" textlink="">
      <xdr:nvSpPr>
        <xdr:cNvPr id="236" name="テキスト ボックス 235"/>
        <xdr:cNvSpPr txBox="1"/>
      </xdr:nvSpPr>
      <xdr:spPr>
        <a:xfrm>
          <a:off x="3244215" y="16041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85090</xdr:rowOff>
    </xdr:from>
    <xdr:to>
      <xdr:col>15</xdr:col>
      <xdr:colOff>50800</xdr:colOff>
      <xdr:row>96</xdr:row>
      <xdr:rowOff>64770</xdr:rowOff>
    </xdr:to>
    <xdr:cxnSp macro="">
      <xdr:nvCxnSpPr>
        <xdr:cNvPr id="237" name="直線コネクタ 236"/>
        <xdr:cNvCxnSpPr/>
      </xdr:nvCxnSpPr>
      <xdr:spPr>
        <a:xfrm flipV="1">
          <a:off x="1860550" y="16372840"/>
          <a:ext cx="809625"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25400</xdr:rowOff>
    </xdr:from>
    <xdr:to>
      <xdr:col>15</xdr:col>
      <xdr:colOff>101600</xdr:colOff>
      <xdr:row>95</xdr:row>
      <xdr:rowOff>127000</xdr:rowOff>
    </xdr:to>
    <xdr:sp macro="" textlink="">
      <xdr:nvSpPr>
        <xdr:cNvPr id="238" name="フローチャート: 判断 237"/>
        <xdr:cNvSpPr/>
      </xdr:nvSpPr>
      <xdr:spPr>
        <a:xfrm>
          <a:off x="2619375"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143510</xdr:rowOff>
    </xdr:from>
    <xdr:ext cx="533400" cy="257810"/>
    <xdr:sp macro="" textlink="">
      <xdr:nvSpPr>
        <xdr:cNvPr id="239" name="テキスト ボックス 238"/>
        <xdr:cNvSpPr txBox="1"/>
      </xdr:nvSpPr>
      <xdr:spPr>
        <a:xfrm>
          <a:off x="2434590" y="160883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96</xdr:row>
      <xdr:rowOff>64770</xdr:rowOff>
    </xdr:from>
    <xdr:to>
      <xdr:col>10</xdr:col>
      <xdr:colOff>114300</xdr:colOff>
      <xdr:row>96</xdr:row>
      <xdr:rowOff>83820</xdr:rowOff>
    </xdr:to>
    <xdr:cxnSp macro="">
      <xdr:nvCxnSpPr>
        <xdr:cNvPr id="240" name="直線コネクタ 239"/>
        <xdr:cNvCxnSpPr/>
      </xdr:nvCxnSpPr>
      <xdr:spPr>
        <a:xfrm flipV="1">
          <a:off x="1047750" y="16523970"/>
          <a:ext cx="8128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133985</xdr:rowOff>
    </xdr:from>
    <xdr:to>
      <xdr:col>10</xdr:col>
      <xdr:colOff>165100</xdr:colOff>
      <xdr:row>95</xdr:row>
      <xdr:rowOff>64135</xdr:rowOff>
    </xdr:to>
    <xdr:sp macro="" textlink="">
      <xdr:nvSpPr>
        <xdr:cNvPr id="241" name="フローチャート: 判断 240"/>
        <xdr:cNvSpPr/>
      </xdr:nvSpPr>
      <xdr:spPr>
        <a:xfrm>
          <a:off x="180975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80645</xdr:rowOff>
    </xdr:from>
    <xdr:ext cx="533400" cy="259080"/>
    <xdr:sp macro="" textlink="">
      <xdr:nvSpPr>
        <xdr:cNvPr id="242" name="テキスト ボックス 241"/>
        <xdr:cNvSpPr txBox="1"/>
      </xdr:nvSpPr>
      <xdr:spPr>
        <a:xfrm>
          <a:off x="1609090" y="160254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133985</xdr:rowOff>
    </xdr:from>
    <xdr:to>
      <xdr:col>6</xdr:col>
      <xdr:colOff>38100</xdr:colOff>
      <xdr:row>96</xdr:row>
      <xdr:rowOff>64135</xdr:rowOff>
    </xdr:to>
    <xdr:sp macro="" textlink="">
      <xdr:nvSpPr>
        <xdr:cNvPr id="243" name="フローチャート: 判断 242"/>
        <xdr:cNvSpPr/>
      </xdr:nvSpPr>
      <xdr:spPr>
        <a:xfrm>
          <a:off x="1000125" y="1642173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80645</xdr:rowOff>
    </xdr:from>
    <xdr:ext cx="533400" cy="259080"/>
    <xdr:sp macro="" textlink="">
      <xdr:nvSpPr>
        <xdr:cNvPr id="244" name="テキスト ボックス 243"/>
        <xdr:cNvSpPr txBox="1"/>
      </xdr:nvSpPr>
      <xdr:spPr>
        <a:xfrm>
          <a:off x="799465" y="161969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079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6" name="テキスト ボックス 245"/>
        <xdr:cNvSpPr txBox="1"/>
      </xdr:nvSpPr>
      <xdr:spPr>
        <a:xfrm>
          <a:off x="33178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xdr:cNvSpPr txBox="1"/>
      </xdr:nvSpPr>
      <xdr:spPr>
        <a:xfrm>
          <a:off x="2495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685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49" name="テキスト ボックス 248"/>
        <xdr:cNvSpPr txBox="1"/>
      </xdr:nvSpPr>
      <xdr:spPr>
        <a:xfrm>
          <a:off x="873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116840</xdr:rowOff>
    </xdr:from>
    <xdr:to>
      <xdr:col>24</xdr:col>
      <xdr:colOff>114300</xdr:colOff>
      <xdr:row>97</xdr:row>
      <xdr:rowOff>46990</xdr:rowOff>
    </xdr:to>
    <xdr:sp macro="" textlink="">
      <xdr:nvSpPr>
        <xdr:cNvPr id="250" name="楕円 249"/>
        <xdr:cNvSpPr/>
      </xdr:nvSpPr>
      <xdr:spPr>
        <a:xfrm>
          <a:off x="4203700" y="1657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95250</xdr:rowOff>
    </xdr:from>
    <xdr:ext cx="534670" cy="259080"/>
    <xdr:sp macro="" textlink="">
      <xdr:nvSpPr>
        <xdr:cNvPr id="251" name="扶助費該当値テキスト"/>
        <xdr:cNvSpPr txBox="1"/>
      </xdr:nvSpPr>
      <xdr:spPr>
        <a:xfrm>
          <a:off x="4305300" y="16554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83820</xdr:rowOff>
    </xdr:from>
    <xdr:to>
      <xdr:col>20</xdr:col>
      <xdr:colOff>38100</xdr:colOff>
      <xdr:row>96</xdr:row>
      <xdr:rowOff>13970</xdr:rowOff>
    </xdr:to>
    <xdr:sp macro="" textlink="">
      <xdr:nvSpPr>
        <xdr:cNvPr id="252" name="楕円 251"/>
        <xdr:cNvSpPr/>
      </xdr:nvSpPr>
      <xdr:spPr>
        <a:xfrm>
          <a:off x="3444875" y="163715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5080</xdr:rowOff>
    </xdr:from>
    <xdr:ext cx="533400" cy="259080"/>
    <xdr:sp macro="" textlink="">
      <xdr:nvSpPr>
        <xdr:cNvPr id="253" name="テキスト ボックス 252"/>
        <xdr:cNvSpPr txBox="1"/>
      </xdr:nvSpPr>
      <xdr:spPr>
        <a:xfrm>
          <a:off x="3244215" y="164642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34290</xdr:rowOff>
    </xdr:from>
    <xdr:to>
      <xdr:col>15</xdr:col>
      <xdr:colOff>101600</xdr:colOff>
      <xdr:row>95</xdr:row>
      <xdr:rowOff>135890</xdr:rowOff>
    </xdr:to>
    <xdr:sp macro="" textlink="">
      <xdr:nvSpPr>
        <xdr:cNvPr id="254" name="楕円 253"/>
        <xdr:cNvSpPr/>
      </xdr:nvSpPr>
      <xdr:spPr>
        <a:xfrm>
          <a:off x="2619375" y="1632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127000</xdr:rowOff>
    </xdr:from>
    <xdr:ext cx="533400" cy="259080"/>
    <xdr:sp macro="" textlink="">
      <xdr:nvSpPr>
        <xdr:cNvPr id="255" name="テキスト ボックス 254"/>
        <xdr:cNvSpPr txBox="1"/>
      </xdr:nvSpPr>
      <xdr:spPr>
        <a:xfrm>
          <a:off x="2434590" y="16414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13970</xdr:rowOff>
    </xdr:from>
    <xdr:to>
      <xdr:col>10</xdr:col>
      <xdr:colOff>165100</xdr:colOff>
      <xdr:row>96</xdr:row>
      <xdr:rowOff>115570</xdr:rowOff>
    </xdr:to>
    <xdr:sp macro="" textlink="">
      <xdr:nvSpPr>
        <xdr:cNvPr id="256" name="楕円 255"/>
        <xdr:cNvSpPr/>
      </xdr:nvSpPr>
      <xdr:spPr>
        <a:xfrm>
          <a:off x="1809750" y="164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106680</xdr:rowOff>
    </xdr:from>
    <xdr:ext cx="533400" cy="259080"/>
    <xdr:sp macro="" textlink="">
      <xdr:nvSpPr>
        <xdr:cNvPr id="257" name="テキスト ボックス 256"/>
        <xdr:cNvSpPr txBox="1"/>
      </xdr:nvSpPr>
      <xdr:spPr>
        <a:xfrm>
          <a:off x="1609090" y="165658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64,854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33020</xdr:rowOff>
    </xdr:from>
    <xdr:to>
      <xdr:col>6</xdr:col>
      <xdr:colOff>38100</xdr:colOff>
      <xdr:row>96</xdr:row>
      <xdr:rowOff>134620</xdr:rowOff>
    </xdr:to>
    <xdr:sp macro="" textlink="">
      <xdr:nvSpPr>
        <xdr:cNvPr id="258" name="楕円 257"/>
        <xdr:cNvSpPr/>
      </xdr:nvSpPr>
      <xdr:spPr>
        <a:xfrm>
          <a:off x="1000125" y="1649222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125730</xdr:rowOff>
    </xdr:from>
    <xdr:ext cx="533400" cy="259080"/>
    <xdr:sp macro="" textlink="">
      <xdr:nvSpPr>
        <xdr:cNvPr id="259" name="テキスト ボックス 258"/>
        <xdr:cNvSpPr txBox="1"/>
      </xdr:nvSpPr>
      <xdr:spPr>
        <a:xfrm>
          <a:off x="799465" y="165849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62,329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064250" y="4000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1753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1753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112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112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159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159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064250" y="4826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24155"/>
    <xdr:sp macro="" textlink="">
      <xdr:nvSpPr>
        <xdr:cNvPr id="268" name="テキスト ボックス 267"/>
        <xdr:cNvSpPr txBox="1"/>
      </xdr:nvSpPr>
      <xdr:spPr>
        <a:xfrm>
          <a:off x="6026150"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064250" y="7112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xdr:cNvCxnSpPr/>
      </xdr:nvCxnSpPr>
      <xdr:spPr>
        <a:xfrm>
          <a:off x="6064250" y="67856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920" cy="259080"/>
    <xdr:sp macro="" textlink="">
      <xdr:nvSpPr>
        <xdr:cNvPr id="271" name="テキスト ボックス 270"/>
        <xdr:cNvSpPr txBox="1"/>
      </xdr:nvSpPr>
      <xdr:spPr>
        <a:xfrm>
          <a:off x="5831205"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xdr:cNvCxnSpPr/>
      </xdr:nvCxnSpPr>
      <xdr:spPr>
        <a:xfrm>
          <a:off x="6064250" y="64585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95630" cy="257810"/>
    <xdr:sp macro="" textlink="">
      <xdr:nvSpPr>
        <xdr:cNvPr id="273" name="テキスト ボックス 272"/>
        <xdr:cNvSpPr txBox="1"/>
      </xdr:nvSpPr>
      <xdr:spPr>
        <a:xfrm>
          <a:off x="5516245" y="631634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xdr:cNvCxnSpPr/>
      </xdr:nvCxnSpPr>
      <xdr:spPr>
        <a:xfrm>
          <a:off x="6064250" y="61328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5630" cy="259080"/>
    <xdr:sp macro="" textlink="">
      <xdr:nvSpPr>
        <xdr:cNvPr id="275" name="テキスト ボックス 274"/>
        <xdr:cNvSpPr txBox="1"/>
      </xdr:nvSpPr>
      <xdr:spPr>
        <a:xfrm>
          <a:off x="5516245" y="59899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xdr:cNvCxnSpPr/>
      </xdr:nvCxnSpPr>
      <xdr:spPr>
        <a:xfrm>
          <a:off x="6064250" y="58058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5630" cy="257810"/>
    <xdr:sp macro="" textlink="">
      <xdr:nvSpPr>
        <xdr:cNvPr id="277" name="テキスト ボックス 276"/>
        <xdr:cNvSpPr txBox="1"/>
      </xdr:nvSpPr>
      <xdr:spPr>
        <a:xfrm>
          <a:off x="5516245" y="56642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xdr:cNvCxnSpPr/>
      </xdr:nvCxnSpPr>
      <xdr:spPr>
        <a:xfrm>
          <a:off x="6064250" y="54794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5630" cy="258445"/>
    <xdr:sp macro="" textlink="">
      <xdr:nvSpPr>
        <xdr:cNvPr id="279" name="テキスト ボックス 278"/>
        <xdr:cNvSpPr txBox="1"/>
      </xdr:nvSpPr>
      <xdr:spPr>
        <a:xfrm>
          <a:off x="5516245" y="53371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xdr:cNvCxnSpPr/>
      </xdr:nvCxnSpPr>
      <xdr:spPr>
        <a:xfrm>
          <a:off x="6064250" y="515239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29</xdr:row>
      <xdr:rowOff>38100</xdr:rowOff>
    </xdr:from>
    <xdr:ext cx="684530" cy="259080"/>
    <xdr:sp macro="" textlink="">
      <xdr:nvSpPr>
        <xdr:cNvPr id="281" name="テキスト ボックス 280"/>
        <xdr:cNvSpPr txBox="1"/>
      </xdr:nvSpPr>
      <xdr:spPr>
        <a:xfrm>
          <a:off x="5426075" y="501015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064250" y="482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27</xdr:row>
      <xdr:rowOff>54610</xdr:rowOff>
    </xdr:from>
    <xdr:ext cx="684530" cy="257810"/>
    <xdr:sp macro="" textlink="">
      <xdr:nvSpPr>
        <xdr:cNvPr id="283" name="テキスト ボックス 282"/>
        <xdr:cNvSpPr txBox="1"/>
      </xdr:nvSpPr>
      <xdr:spPr>
        <a:xfrm>
          <a:off x="5426075"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064250" y="4826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30</xdr:row>
      <xdr:rowOff>41275</xdr:rowOff>
    </xdr:from>
    <xdr:to>
      <xdr:col>54</xdr:col>
      <xdr:colOff>174625</xdr:colOff>
      <xdr:row>38</xdr:row>
      <xdr:rowOff>144145</xdr:rowOff>
    </xdr:to>
    <xdr:cxnSp macro="">
      <xdr:nvCxnSpPr>
        <xdr:cNvPr id="285" name="直線コネクタ 284"/>
        <xdr:cNvCxnSpPr/>
      </xdr:nvCxnSpPr>
      <xdr:spPr>
        <a:xfrm flipV="1">
          <a:off x="9604375" y="5184775"/>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147955</xdr:rowOff>
    </xdr:from>
    <xdr:ext cx="534670" cy="258445"/>
    <xdr:sp macro="" textlink="">
      <xdr:nvSpPr>
        <xdr:cNvPr id="286" name="補助費等最小値テキスト"/>
        <xdr:cNvSpPr txBox="1"/>
      </xdr:nvSpPr>
      <xdr:spPr>
        <a:xfrm>
          <a:off x="9655175" y="6663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77,369</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144145</xdr:rowOff>
    </xdr:from>
    <xdr:to>
      <xdr:col>55</xdr:col>
      <xdr:colOff>88900</xdr:colOff>
      <xdr:row>38</xdr:row>
      <xdr:rowOff>144145</xdr:rowOff>
    </xdr:to>
    <xdr:cxnSp macro="">
      <xdr:nvCxnSpPr>
        <xdr:cNvPr id="287" name="直線コネクタ 286"/>
        <xdr:cNvCxnSpPr/>
      </xdr:nvCxnSpPr>
      <xdr:spPr>
        <a:xfrm>
          <a:off x="9531350" y="66592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159385</xdr:rowOff>
    </xdr:from>
    <xdr:ext cx="598805" cy="258445"/>
    <xdr:sp macro="" textlink="">
      <xdr:nvSpPr>
        <xdr:cNvPr id="288" name="補助費等最大値テキスト"/>
        <xdr:cNvSpPr txBox="1"/>
      </xdr:nvSpPr>
      <xdr:spPr>
        <a:xfrm>
          <a:off x="9655175" y="4959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980,311</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41275</xdr:rowOff>
    </xdr:from>
    <xdr:to>
      <xdr:col>55</xdr:col>
      <xdr:colOff>88900</xdr:colOff>
      <xdr:row>30</xdr:row>
      <xdr:rowOff>41275</xdr:rowOff>
    </xdr:to>
    <xdr:cxnSp macro="">
      <xdr:nvCxnSpPr>
        <xdr:cNvPr id="289" name="直線コネクタ 288"/>
        <xdr:cNvCxnSpPr/>
      </xdr:nvCxnSpPr>
      <xdr:spPr>
        <a:xfrm>
          <a:off x="9531350" y="51847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12065</xdr:rowOff>
    </xdr:from>
    <xdr:to>
      <xdr:col>55</xdr:col>
      <xdr:colOff>0</xdr:colOff>
      <xdr:row>37</xdr:row>
      <xdr:rowOff>106680</xdr:rowOff>
    </xdr:to>
    <xdr:cxnSp macro="">
      <xdr:nvCxnSpPr>
        <xdr:cNvPr id="290" name="直線コネクタ 289"/>
        <xdr:cNvCxnSpPr/>
      </xdr:nvCxnSpPr>
      <xdr:spPr>
        <a:xfrm flipV="1">
          <a:off x="8845550" y="6355715"/>
          <a:ext cx="758825"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81280</xdr:rowOff>
    </xdr:from>
    <xdr:ext cx="598805" cy="259080"/>
    <xdr:sp macro="" textlink="">
      <xdr:nvSpPr>
        <xdr:cNvPr id="291" name="補助費等平均値テキスト"/>
        <xdr:cNvSpPr txBox="1"/>
      </xdr:nvSpPr>
      <xdr:spPr>
        <a:xfrm>
          <a:off x="9655175" y="60820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308,514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58420</xdr:rowOff>
    </xdr:from>
    <xdr:to>
      <xdr:col>55</xdr:col>
      <xdr:colOff>50800</xdr:colOff>
      <xdr:row>36</xdr:row>
      <xdr:rowOff>160020</xdr:rowOff>
    </xdr:to>
    <xdr:sp macro="" textlink="">
      <xdr:nvSpPr>
        <xdr:cNvPr id="292" name="フローチャート: 判断 291"/>
        <xdr:cNvSpPr/>
      </xdr:nvSpPr>
      <xdr:spPr>
        <a:xfrm>
          <a:off x="9569450" y="62306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37</xdr:row>
      <xdr:rowOff>106680</xdr:rowOff>
    </xdr:from>
    <xdr:to>
      <xdr:col>50</xdr:col>
      <xdr:colOff>114300</xdr:colOff>
      <xdr:row>37</xdr:row>
      <xdr:rowOff>122555</xdr:rowOff>
    </xdr:to>
    <xdr:cxnSp macro="">
      <xdr:nvCxnSpPr>
        <xdr:cNvPr id="293" name="直線コネクタ 292"/>
        <xdr:cNvCxnSpPr/>
      </xdr:nvCxnSpPr>
      <xdr:spPr>
        <a:xfrm flipV="1">
          <a:off x="8032750" y="6450330"/>
          <a:ext cx="8128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107950</xdr:rowOff>
    </xdr:from>
    <xdr:to>
      <xdr:col>50</xdr:col>
      <xdr:colOff>165100</xdr:colOff>
      <xdr:row>37</xdr:row>
      <xdr:rowOff>38100</xdr:rowOff>
    </xdr:to>
    <xdr:sp macro="" textlink="">
      <xdr:nvSpPr>
        <xdr:cNvPr id="294" name="フローチャート: 判断 293"/>
        <xdr:cNvSpPr/>
      </xdr:nvSpPr>
      <xdr:spPr>
        <a:xfrm>
          <a:off x="879475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54610</xdr:rowOff>
    </xdr:from>
    <xdr:ext cx="598805" cy="257810"/>
    <xdr:sp macro="" textlink="">
      <xdr:nvSpPr>
        <xdr:cNvPr id="295" name="テキスト ボックス 294"/>
        <xdr:cNvSpPr txBox="1"/>
      </xdr:nvSpPr>
      <xdr:spPr>
        <a:xfrm>
          <a:off x="8561705" y="60553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278,219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86995</xdr:rowOff>
    </xdr:from>
    <xdr:to>
      <xdr:col>45</xdr:col>
      <xdr:colOff>174625</xdr:colOff>
      <xdr:row>37</xdr:row>
      <xdr:rowOff>122555</xdr:rowOff>
    </xdr:to>
    <xdr:cxnSp macro="">
      <xdr:nvCxnSpPr>
        <xdr:cNvPr id="296" name="直線コネクタ 295"/>
        <xdr:cNvCxnSpPr/>
      </xdr:nvCxnSpPr>
      <xdr:spPr>
        <a:xfrm>
          <a:off x="7210425" y="6430645"/>
          <a:ext cx="822325"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297" name="フローチャート: 判断 296"/>
        <xdr:cNvSpPr/>
      </xdr:nvSpPr>
      <xdr:spPr>
        <a:xfrm>
          <a:off x="7985125" y="63119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86360</xdr:rowOff>
    </xdr:from>
    <xdr:ext cx="598805" cy="257810"/>
    <xdr:sp macro="" textlink="">
      <xdr:nvSpPr>
        <xdr:cNvPr id="298" name="テキスト ボックス 297"/>
        <xdr:cNvSpPr txBox="1"/>
      </xdr:nvSpPr>
      <xdr:spPr>
        <a:xfrm>
          <a:off x="7752080" y="60871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258,920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170180</xdr:rowOff>
    </xdr:from>
    <xdr:to>
      <xdr:col>41</xdr:col>
      <xdr:colOff>50800</xdr:colOff>
      <xdr:row>37</xdr:row>
      <xdr:rowOff>86995</xdr:rowOff>
    </xdr:to>
    <xdr:cxnSp macro="">
      <xdr:nvCxnSpPr>
        <xdr:cNvPr id="299" name="直線コネクタ 298"/>
        <xdr:cNvCxnSpPr/>
      </xdr:nvCxnSpPr>
      <xdr:spPr>
        <a:xfrm>
          <a:off x="6400800" y="6342380"/>
          <a:ext cx="809625"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3175</xdr:rowOff>
    </xdr:from>
    <xdr:to>
      <xdr:col>41</xdr:col>
      <xdr:colOff>101600</xdr:colOff>
      <xdr:row>37</xdr:row>
      <xdr:rowOff>104775</xdr:rowOff>
    </xdr:to>
    <xdr:sp macro="" textlink="">
      <xdr:nvSpPr>
        <xdr:cNvPr id="300" name="フローチャート: 判断 299"/>
        <xdr:cNvSpPr/>
      </xdr:nvSpPr>
      <xdr:spPr>
        <a:xfrm>
          <a:off x="7159625" y="63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121285</xdr:rowOff>
    </xdr:from>
    <xdr:ext cx="598805" cy="257810"/>
    <xdr:sp macro="" textlink="">
      <xdr:nvSpPr>
        <xdr:cNvPr id="301" name="テキスト ボックス 300"/>
        <xdr:cNvSpPr txBox="1"/>
      </xdr:nvSpPr>
      <xdr:spPr>
        <a:xfrm>
          <a:off x="6942455" y="61220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237,659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12065</xdr:rowOff>
    </xdr:from>
    <xdr:to>
      <xdr:col>36</xdr:col>
      <xdr:colOff>165100</xdr:colOff>
      <xdr:row>36</xdr:row>
      <xdr:rowOff>113665</xdr:rowOff>
    </xdr:to>
    <xdr:sp macro="" textlink="">
      <xdr:nvSpPr>
        <xdr:cNvPr id="302" name="フローチャート: 判断 301"/>
        <xdr:cNvSpPr/>
      </xdr:nvSpPr>
      <xdr:spPr>
        <a:xfrm>
          <a:off x="63500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130175</xdr:rowOff>
    </xdr:from>
    <xdr:ext cx="598805" cy="259080"/>
    <xdr:sp macro="" textlink="">
      <xdr:nvSpPr>
        <xdr:cNvPr id="303" name="テキスト ボックス 302"/>
        <xdr:cNvSpPr txBox="1"/>
      </xdr:nvSpPr>
      <xdr:spPr>
        <a:xfrm>
          <a:off x="6116955" y="59594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xdr:cNvSpPr txBox="1"/>
      </xdr:nvSpPr>
      <xdr:spPr>
        <a:xfrm>
          <a:off x="9429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xdr:cNvSpPr txBox="1"/>
      </xdr:nvSpPr>
      <xdr:spPr>
        <a:xfrm>
          <a:off x="86709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80010</xdr:rowOff>
    </xdr:from>
    <xdr:ext cx="762000" cy="259080"/>
    <xdr:sp macro="" textlink="">
      <xdr:nvSpPr>
        <xdr:cNvPr id="306" name="テキスト ボックス 305"/>
        <xdr:cNvSpPr txBox="1"/>
      </xdr:nvSpPr>
      <xdr:spPr>
        <a:xfrm>
          <a:off x="78581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xdr:cNvSpPr txBox="1"/>
      </xdr:nvSpPr>
      <xdr:spPr>
        <a:xfrm>
          <a:off x="703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xdr:cNvSpPr txBox="1"/>
      </xdr:nvSpPr>
      <xdr:spPr>
        <a:xfrm>
          <a:off x="6226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132715</xdr:rowOff>
    </xdr:from>
    <xdr:to>
      <xdr:col>55</xdr:col>
      <xdr:colOff>50800</xdr:colOff>
      <xdr:row>37</xdr:row>
      <xdr:rowOff>63500</xdr:rowOff>
    </xdr:to>
    <xdr:sp macro="" textlink="">
      <xdr:nvSpPr>
        <xdr:cNvPr id="309" name="楕円 308"/>
        <xdr:cNvSpPr/>
      </xdr:nvSpPr>
      <xdr:spPr>
        <a:xfrm>
          <a:off x="9569450" y="630491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111125</xdr:rowOff>
    </xdr:from>
    <xdr:ext cx="598805" cy="257810"/>
    <xdr:sp macro="" textlink="">
      <xdr:nvSpPr>
        <xdr:cNvPr id="310" name="補助費等該当値テキスト"/>
        <xdr:cNvSpPr txBox="1"/>
      </xdr:nvSpPr>
      <xdr:spPr>
        <a:xfrm>
          <a:off x="9655175" y="62833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263,227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55880</xdr:rowOff>
    </xdr:from>
    <xdr:to>
      <xdr:col>50</xdr:col>
      <xdr:colOff>165100</xdr:colOff>
      <xdr:row>37</xdr:row>
      <xdr:rowOff>157480</xdr:rowOff>
    </xdr:to>
    <xdr:sp macro="" textlink="">
      <xdr:nvSpPr>
        <xdr:cNvPr id="311" name="楕円 310"/>
        <xdr:cNvSpPr/>
      </xdr:nvSpPr>
      <xdr:spPr>
        <a:xfrm>
          <a:off x="879475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148590</xdr:rowOff>
    </xdr:from>
    <xdr:ext cx="598805" cy="259080"/>
    <xdr:sp macro="" textlink="">
      <xdr:nvSpPr>
        <xdr:cNvPr id="312" name="テキスト ボックス 311"/>
        <xdr:cNvSpPr txBox="1"/>
      </xdr:nvSpPr>
      <xdr:spPr>
        <a:xfrm>
          <a:off x="8561705" y="64922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205,397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71755</xdr:rowOff>
    </xdr:from>
    <xdr:to>
      <xdr:col>46</xdr:col>
      <xdr:colOff>38100</xdr:colOff>
      <xdr:row>38</xdr:row>
      <xdr:rowOff>1905</xdr:rowOff>
    </xdr:to>
    <xdr:sp macro="" textlink="">
      <xdr:nvSpPr>
        <xdr:cNvPr id="313" name="楕円 312"/>
        <xdr:cNvSpPr/>
      </xdr:nvSpPr>
      <xdr:spPr>
        <a:xfrm>
          <a:off x="7985125" y="64154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164465</xdr:rowOff>
    </xdr:from>
    <xdr:ext cx="598805" cy="259080"/>
    <xdr:sp macro="" textlink="">
      <xdr:nvSpPr>
        <xdr:cNvPr id="314" name="テキスト ボックス 313"/>
        <xdr:cNvSpPr txBox="1"/>
      </xdr:nvSpPr>
      <xdr:spPr>
        <a:xfrm>
          <a:off x="7752080" y="6508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36195</xdr:rowOff>
    </xdr:from>
    <xdr:to>
      <xdr:col>41</xdr:col>
      <xdr:colOff>101600</xdr:colOff>
      <xdr:row>37</xdr:row>
      <xdr:rowOff>137795</xdr:rowOff>
    </xdr:to>
    <xdr:sp macro="" textlink="">
      <xdr:nvSpPr>
        <xdr:cNvPr id="315" name="楕円 314"/>
        <xdr:cNvSpPr/>
      </xdr:nvSpPr>
      <xdr:spPr>
        <a:xfrm>
          <a:off x="7159625"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128905</xdr:rowOff>
    </xdr:from>
    <xdr:ext cx="598805" cy="259080"/>
    <xdr:sp macro="" textlink="">
      <xdr:nvSpPr>
        <xdr:cNvPr id="316" name="テキスト ボックス 315"/>
        <xdr:cNvSpPr txBox="1"/>
      </xdr:nvSpPr>
      <xdr:spPr>
        <a:xfrm>
          <a:off x="6942455" y="64725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217,235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119380</xdr:rowOff>
    </xdr:from>
    <xdr:to>
      <xdr:col>36</xdr:col>
      <xdr:colOff>165100</xdr:colOff>
      <xdr:row>37</xdr:row>
      <xdr:rowOff>49530</xdr:rowOff>
    </xdr:to>
    <xdr:sp macro="" textlink="">
      <xdr:nvSpPr>
        <xdr:cNvPr id="317" name="楕円 316"/>
        <xdr:cNvSpPr/>
      </xdr:nvSpPr>
      <xdr:spPr>
        <a:xfrm>
          <a:off x="63500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37</xdr:row>
      <xdr:rowOff>40640</xdr:rowOff>
    </xdr:from>
    <xdr:ext cx="598805" cy="257810"/>
    <xdr:sp macro="" textlink="">
      <xdr:nvSpPr>
        <xdr:cNvPr id="318" name="テキスト ボックス 317"/>
        <xdr:cNvSpPr txBox="1"/>
      </xdr:nvSpPr>
      <xdr:spPr>
        <a:xfrm>
          <a:off x="6116955" y="63842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271,351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064250" y="7429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1753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1753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112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112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159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159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100,806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064250" y="8255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24155"/>
    <xdr:sp macro="" textlink="">
      <xdr:nvSpPr>
        <xdr:cNvPr id="327" name="テキスト ボックス 326"/>
        <xdr:cNvSpPr txBox="1"/>
      </xdr:nvSpPr>
      <xdr:spPr>
        <a:xfrm>
          <a:off x="6026150"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064250" y="10541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064250" y="1016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920" cy="259080"/>
    <xdr:sp macro="" textlink="">
      <xdr:nvSpPr>
        <xdr:cNvPr id="330" name="テキスト ボックス 329"/>
        <xdr:cNvSpPr txBox="1"/>
      </xdr:nvSpPr>
      <xdr:spPr>
        <a:xfrm>
          <a:off x="5831205"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064250" y="977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5630" cy="259080"/>
    <xdr:sp macro="" textlink="">
      <xdr:nvSpPr>
        <xdr:cNvPr id="332" name="テキスト ボックス 331"/>
        <xdr:cNvSpPr txBox="1"/>
      </xdr:nvSpPr>
      <xdr:spPr>
        <a:xfrm>
          <a:off x="5516245" y="9636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064250" y="939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53</xdr:row>
      <xdr:rowOff>168910</xdr:rowOff>
    </xdr:from>
    <xdr:ext cx="684530" cy="257810"/>
    <xdr:sp macro="" textlink="">
      <xdr:nvSpPr>
        <xdr:cNvPr id="334" name="テキスト ボックス 333"/>
        <xdr:cNvSpPr txBox="1"/>
      </xdr:nvSpPr>
      <xdr:spPr>
        <a:xfrm>
          <a:off x="5426075" y="9255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064250" y="901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51</xdr:row>
      <xdr:rowOff>130810</xdr:rowOff>
    </xdr:from>
    <xdr:ext cx="684530" cy="259080"/>
    <xdr:sp macro="" textlink="">
      <xdr:nvSpPr>
        <xdr:cNvPr id="336" name="テキスト ボックス 335"/>
        <xdr:cNvSpPr txBox="1"/>
      </xdr:nvSpPr>
      <xdr:spPr>
        <a:xfrm>
          <a:off x="5426075" y="887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064250" y="863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92710</xdr:rowOff>
    </xdr:from>
    <xdr:ext cx="684530" cy="259080"/>
    <xdr:sp macro="" textlink="">
      <xdr:nvSpPr>
        <xdr:cNvPr id="338" name="テキスト ボックス 337"/>
        <xdr:cNvSpPr txBox="1"/>
      </xdr:nvSpPr>
      <xdr:spPr>
        <a:xfrm>
          <a:off x="5426075" y="8493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064250" y="825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54610</xdr:rowOff>
    </xdr:from>
    <xdr:ext cx="684530" cy="257810"/>
    <xdr:sp macro="" textlink="">
      <xdr:nvSpPr>
        <xdr:cNvPr id="340" name="テキスト ボックス 339"/>
        <xdr:cNvSpPr txBox="1"/>
      </xdr:nvSpPr>
      <xdr:spPr>
        <a:xfrm>
          <a:off x="5426075" y="8112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064250" y="8255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137795</xdr:rowOff>
    </xdr:from>
    <xdr:to>
      <xdr:col>54</xdr:col>
      <xdr:colOff>174625</xdr:colOff>
      <xdr:row>59</xdr:row>
      <xdr:rowOff>22860</xdr:rowOff>
    </xdr:to>
    <xdr:cxnSp macro="">
      <xdr:nvCxnSpPr>
        <xdr:cNvPr id="342" name="直線コネクタ 341"/>
        <xdr:cNvCxnSpPr/>
      </xdr:nvCxnSpPr>
      <xdr:spPr>
        <a:xfrm flipV="1">
          <a:off x="9604375" y="8881745"/>
          <a:ext cx="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26670</xdr:rowOff>
    </xdr:from>
    <xdr:ext cx="534670" cy="259080"/>
    <xdr:sp macro="" textlink="">
      <xdr:nvSpPr>
        <xdr:cNvPr id="343" name="普通建設事業費最小値テキスト"/>
        <xdr:cNvSpPr txBox="1"/>
      </xdr:nvSpPr>
      <xdr:spPr>
        <a:xfrm>
          <a:off x="9655175" y="10142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28,151</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22860</xdr:rowOff>
    </xdr:from>
    <xdr:to>
      <xdr:col>55</xdr:col>
      <xdr:colOff>88900</xdr:colOff>
      <xdr:row>59</xdr:row>
      <xdr:rowOff>22860</xdr:rowOff>
    </xdr:to>
    <xdr:cxnSp macro="">
      <xdr:nvCxnSpPr>
        <xdr:cNvPr id="344" name="直線コネクタ 343"/>
        <xdr:cNvCxnSpPr/>
      </xdr:nvCxnSpPr>
      <xdr:spPr>
        <a:xfrm>
          <a:off x="9531350" y="101384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84455</xdr:rowOff>
    </xdr:from>
    <xdr:ext cx="690245" cy="259080"/>
    <xdr:sp macro="" textlink="">
      <xdr:nvSpPr>
        <xdr:cNvPr id="345" name="普通建設事業費最大値テキスト"/>
        <xdr:cNvSpPr txBox="1"/>
      </xdr:nvSpPr>
      <xdr:spPr>
        <a:xfrm>
          <a:off x="9655175" y="865695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1,677,713</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137795</xdr:rowOff>
    </xdr:from>
    <xdr:to>
      <xdr:col>55</xdr:col>
      <xdr:colOff>88900</xdr:colOff>
      <xdr:row>51</xdr:row>
      <xdr:rowOff>137795</xdr:rowOff>
    </xdr:to>
    <xdr:cxnSp macro="">
      <xdr:nvCxnSpPr>
        <xdr:cNvPr id="346" name="直線コネクタ 345"/>
        <xdr:cNvCxnSpPr/>
      </xdr:nvCxnSpPr>
      <xdr:spPr>
        <a:xfrm>
          <a:off x="9531350" y="88817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166370</xdr:rowOff>
    </xdr:from>
    <xdr:to>
      <xdr:col>55</xdr:col>
      <xdr:colOff>0</xdr:colOff>
      <xdr:row>58</xdr:row>
      <xdr:rowOff>47625</xdr:rowOff>
    </xdr:to>
    <xdr:cxnSp macro="">
      <xdr:nvCxnSpPr>
        <xdr:cNvPr id="347" name="直線コネクタ 346"/>
        <xdr:cNvCxnSpPr/>
      </xdr:nvCxnSpPr>
      <xdr:spPr>
        <a:xfrm>
          <a:off x="8845550" y="9939020"/>
          <a:ext cx="75882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136525</xdr:rowOff>
    </xdr:from>
    <xdr:ext cx="598805" cy="258445"/>
    <xdr:sp macro="" textlink="">
      <xdr:nvSpPr>
        <xdr:cNvPr id="348" name="普通建設事業費平均値テキスト"/>
        <xdr:cNvSpPr txBox="1"/>
      </xdr:nvSpPr>
      <xdr:spPr>
        <a:xfrm>
          <a:off x="9655175" y="973772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292,845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113665</xdr:rowOff>
    </xdr:from>
    <xdr:to>
      <xdr:col>55</xdr:col>
      <xdr:colOff>50800</xdr:colOff>
      <xdr:row>58</xdr:row>
      <xdr:rowOff>43815</xdr:rowOff>
    </xdr:to>
    <xdr:sp macro="" textlink="">
      <xdr:nvSpPr>
        <xdr:cNvPr id="349" name="フローチャート: 判断 348"/>
        <xdr:cNvSpPr/>
      </xdr:nvSpPr>
      <xdr:spPr>
        <a:xfrm>
          <a:off x="9569450" y="988631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57</xdr:row>
      <xdr:rowOff>166370</xdr:rowOff>
    </xdr:from>
    <xdr:to>
      <xdr:col>50</xdr:col>
      <xdr:colOff>114300</xdr:colOff>
      <xdr:row>58</xdr:row>
      <xdr:rowOff>36195</xdr:rowOff>
    </xdr:to>
    <xdr:cxnSp macro="">
      <xdr:nvCxnSpPr>
        <xdr:cNvPr id="350" name="直線コネクタ 349"/>
        <xdr:cNvCxnSpPr/>
      </xdr:nvCxnSpPr>
      <xdr:spPr>
        <a:xfrm flipV="1">
          <a:off x="8032750" y="9939020"/>
          <a:ext cx="8128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111760</xdr:rowOff>
    </xdr:from>
    <xdr:to>
      <xdr:col>50</xdr:col>
      <xdr:colOff>165100</xdr:colOff>
      <xdr:row>58</xdr:row>
      <xdr:rowOff>41910</xdr:rowOff>
    </xdr:to>
    <xdr:sp macro="" textlink="">
      <xdr:nvSpPr>
        <xdr:cNvPr id="351" name="フローチャート: 判断 350"/>
        <xdr:cNvSpPr/>
      </xdr:nvSpPr>
      <xdr:spPr>
        <a:xfrm>
          <a:off x="879475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58420</xdr:rowOff>
    </xdr:from>
    <xdr:ext cx="598805" cy="259080"/>
    <xdr:sp macro="" textlink="">
      <xdr:nvSpPr>
        <xdr:cNvPr id="352" name="テキスト ボックス 351"/>
        <xdr:cNvSpPr txBox="1"/>
      </xdr:nvSpPr>
      <xdr:spPr>
        <a:xfrm>
          <a:off x="8561705" y="9659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295,341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36830</xdr:rowOff>
    </xdr:from>
    <xdr:to>
      <xdr:col>45</xdr:col>
      <xdr:colOff>174625</xdr:colOff>
      <xdr:row>58</xdr:row>
      <xdr:rowOff>36195</xdr:rowOff>
    </xdr:to>
    <xdr:cxnSp macro="">
      <xdr:nvCxnSpPr>
        <xdr:cNvPr id="353" name="直線コネクタ 352"/>
        <xdr:cNvCxnSpPr/>
      </xdr:nvCxnSpPr>
      <xdr:spPr>
        <a:xfrm>
          <a:off x="7210425" y="9809480"/>
          <a:ext cx="822325"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121285</xdr:rowOff>
    </xdr:from>
    <xdr:to>
      <xdr:col>46</xdr:col>
      <xdr:colOff>38100</xdr:colOff>
      <xdr:row>58</xdr:row>
      <xdr:rowOff>52070</xdr:rowOff>
    </xdr:to>
    <xdr:sp macro="" textlink="">
      <xdr:nvSpPr>
        <xdr:cNvPr id="354" name="フローチャート: 判断 353"/>
        <xdr:cNvSpPr/>
      </xdr:nvSpPr>
      <xdr:spPr>
        <a:xfrm>
          <a:off x="7985125" y="989393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67945</xdr:rowOff>
    </xdr:from>
    <xdr:ext cx="598805" cy="258445"/>
    <xdr:sp macro="" textlink="">
      <xdr:nvSpPr>
        <xdr:cNvPr id="355" name="テキスト ボックス 354"/>
        <xdr:cNvSpPr txBox="1"/>
      </xdr:nvSpPr>
      <xdr:spPr>
        <a:xfrm>
          <a:off x="7752080" y="96691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282,256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36830</xdr:rowOff>
    </xdr:from>
    <xdr:to>
      <xdr:col>41</xdr:col>
      <xdr:colOff>50800</xdr:colOff>
      <xdr:row>57</xdr:row>
      <xdr:rowOff>122555</xdr:rowOff>
    </xdr:to>
    <xdr:cxnSp macro="">
      <xdr:nvCxnSpPr>
        <xdr:cNvPr id="356" name="直線コネクタ 355"/>
        <xdr:cNvCxnSpPr/>
      </xdr:nvCxnSpPr>
      <xdr:spPr>
        <a:xfrm flipV="1">
          <a:off x="6400800" y="9809480"/>
          <a:ext cx="809625"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125095</xdr:rowOff>
    </xdr:from>
    <xdr:to>
      <xdr:col>41</xdr:col>
      <xdr:colOff>101600</xdr:colOff>
      <xdr:row>58</xdr:row>
      <xdr:rowOff>55245</xdr:rowOff>
    </xdr:to>
    <xdr:sp macro="" textlink="">
      <xdr:nvSpPr>
        <xdr:cNvPr id="357" name="フローチャート: 判断 356"/>
        <xdr:cNvSpPr/>
      </xdr:nvSpPr>
      <xdr:spPr>
        <a:xfrm>
          <a:off x="7159625"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58</xdr:row>
      <xdr:rowOff>46355</xdr:rowOff>
    </xdr:from>
    <xdr:ext cx="598805" cy="259080"/>
    <xdr:sp macro="" textlink="">
      <xdr:nvSpPr>
        <xdr:cNvPr id="358" name="テキスト ボックス 357"/>
        <xdr:cNvSpPr txBox="1"/>
      </xdr:nvSpPr>
      <xdr:spPr>
        <a:xfrm>
          <a:off x="6942455" y="99904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277,467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107315</xdr:rowOff>
    </xdr:from>
    <xdr:to>
      <xdr:col>36</xdr:col>
      <xdr:colOff>165100</xdr:colOff>
      <xdr:row>58</xdr:row>
      <xdr:rowOff>37465</xdr:rowOff>
    </xdr:to>
    <xdr:sp macro="" textlink="">
      <xdr:nvSpPr>
        <xdr:cNvPr id="359" name="フローチャート: 判断 358"/>
        <xdr:cNvSpPr/>
      </xdr:nvSpPr>
      <xdr:spPr>
        <a:xfrm>
          <a:off x="63500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58</xdr:row>
      <xdr:rowOff>29210</xdr:rowOff>
    </xdr:from>
    <xdr:ext cx="598805" cy="257810"/>
    <xdr:sp macro="" textlink="">
      <xdr:nvSpPr>
        <xdr:cNvPr id="360" name="テキスト ボックス 359"/>
        <xdr:cNvSpPr txBox="1"/>
      </xdr:nvSpPr>
      <xdr:spPr>
        <a:xfrm>
          <a:off x="6116955" y="99733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xdr:cNvSpPr txBox="1"/>
      </xdr:nvSpPr>
      <xdr:spPr>
        <a:xfrm>
          <a:off x="9429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xdr:cNvSpPr txBox="1"/>
      </xdr:nvSpPr>
      <xdr:spPr>
        <a:xfrm>
          <a:off x="86709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80010</xdr:rowOff>
    </xdr:from>
    <xdr:ext cx="762000" cy="259080"/>
    <xdr:sp macro="" textlink="">
      <xdr:nvSpPr>
        <xdr:cNvPr id="363" name="テキスト ボックス 362"/>
        <xdr:cNvSpPr txBox="1"/>
      </xdr:nvSpPr>
      <xdr:spPr>
        <a:xfrm>
          <a:off x="78581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xdr:cNvSpPr txBox="1"/>
      </xdr:nvSpPr>
      <xdr:spPr>
        <a:xfrm>
          <a:off x="703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xdr:cNvSpPr txBox="1"/>
      </xdr:nvSpPr>
      <xdr:spPr>
        <a:xfrm>
          <a:off x="6226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168275</xdr:rowOff>
    </xdr:from>
    <xdr:to>
      <xdr:col>55</xdr:col>
      <xdr:colOff>50800</xdr:colOff>
      <xdr:row>58</xdr:row>
      <xdr:rowOff>98425</xdr:rowOff>
    </xdr:to>
    <xdr:sp macro="" textlink="">
      <xdr:nvSpPr>
        <xdr:cNvPr id="366" name="楕円 365"/>
        <xdr:cNvSpPr/>
      </xdr:nvSpPr>
      <xdr:spPr>
        <a:xfrm>
          <a:off x="9569450" y="994092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146685</xdr:rowOff>
    </xdr:from>
    <xdr:ext cx="598805" cy="257810"/>
    <xdr:sp macro="" textlink="">
      <xdr:nvSpPr>
        <xdr:cNvPr id="367" name="普通建設事業費該当値テキスト"/>
        <xdr:cNvSpPr txBox="1"/>
      </xdr:nvSpPr>
      <xdr:spPr>
        <a:xfrm>
          <a:off x="9655175" y="991933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220,681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114935</xdr:rowOff>
    </xdr:from>
    <xdr:to>
      <xdr:col>50</xdr:col>
      <xdr:colOff>165100</xdr:colOff>
      <xdr:row>58</xdr:row>
      <xdr:rowOff>45085</xdr:rowOff>
    </xdr:to>
    <xdr:sp macro="" textlink="">
      <xdr:nvSpPr>
        <xdr:cNvPr id="368" name="楕円 367"/>
        <xdr:cNvSpPr/>
      </xdr:nvSpPr>
      <xdr:spPr>
        <a:xfrm>
          <a:off x="879475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58</xdr:row>
      <xdr:rowOff>36195</xdr:rowOff>
    </xdr:from>
    <xdr:ext cx="598805" cy="259080"/>
    <xdr:sp macro="" textlink="">
      <xdr:nvSpPr>
        <xdr:cNvPr id="369" name="テキスト ボックス 368"/>
        <xdr:cNvSpPr txBox="1"/>
      </xdr:nvSpPr>
      <xdr:spPr>
        <a:xfrm>
          <a:off x="8561705" y="99802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290,879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156845</xdr:rowOff>
    </xdr:from>
    <xdr:to>
      <xdr:col>46</xdr:col>
      <xdr:colOff>38100</xdr:colOff>
      <xdr:row>58</xdr:row>
      <xdr:rowOff>86995</xdr:rowOff>
    </xdr:to>
    <xdr:sp macro="" textlink="">
      <xdr:nvSpPr>
        <xdr:cNvPr id="370" name="楕円 369"/>
        <xdr:cNvSpPr/>
      </xdr:nvSpPr>
      <xdr:spPr>
        <a:xfrm>
          <a:off x="7985125" y="992949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58</xdr:row>
      <xdr:rowOff>78105</xdr:rowOff>
    </xdr:from>
    <xdr:ext cx="598805" cy="257810"/>
    <xdr:sp macro="" textlink="">
      <xdr:nvSpPr>
        <xdr:cNvPr id="371" name="テキスト ボックス 370"/>
        <xdr:cNvSpPr txBox="1"/>
      </xdr:nvSpPr>
      <xdr:spPr>
        <a:xfrm>
          <a:off x="7752080" y="1002220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235,743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157480</xdr:rowOff>
    </xdr:from>
    <xdr:to>
      <xdr:col>41</xdr:col>
      <xdr:colOff>101600</xdr:colOff>
      <xdr:row>57</xdr:row>
      <xdr:rowOff>87630</xdr:rowOff>
    </xdr:to>
    <xdr:sp macro="" textlink="">
      <xdr:nvSpPr>
        <xdr:cNvPr id="372" name="楕円 371"/>
        <xdr:cNvSpPr/>
      </xdr:nvSpPr>
      <xdr:spPr>
        <a:xfrm>
          <a:off x="7159625" y="97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104140</xdr:rowOff>
    </xdr:from>
    <xdr:ext cx="598805" cy="259080"/>
    <xdr:sp macro="" textlink="">
      <xdr:nvSpPr>
        <xdr:cNvPr id="373" name="テキスト ボックス 372"/>
        <xdr:cNvSpPr txBox="1"/>
      </xdr:nvSpPr>
      <xdr:spPr>
        <a:xfrm>
          <a:off x="6942455" y="9533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459,615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71755</xdr:rowOff>
    </xdr:from>
    <xdr:to>
      <xdr:col>36</xdr:col>
      <xdr:colOff>165100</xdr:colOff>
      <xdr:row>58</xdr:row>
      <xdr:rowOff>1905</xdr:rowOff>
    </xdr:to>
    <xdr:sp macro="" textlink="">
      <xdr:nvSpPr>
        <xdr:cNvPr id="374" name="楕円 373"/>
        <xdr:cNvSpPr/>
      </xdr:nvSpPr>
      <xdr:spPr>
        <a:xfrm>
          <a:off x="6350000" y="98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18415</xdr:rowOff>
    </xdr:from>
    <xdr:ext cx="598805" cy="257810"/>
    <xdr:sp macro="" textlink="">
      <xdr:nvSpPr>
        <xdr:cNvPr id="375" name="テキスト ボックス 374"/>
        <xdr:cNvSpPr txBox="1"/>
      </xdr:nvSpPr>
      <xdr:spPr>
        <a:xfrm>
          <a:off x="6116955" y="961961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347,302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064250" y="10858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1753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1753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112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112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159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159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064250" y="11684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24155"/>
    <xdr:sp macro="" textlink="">
      <xdr:nvSpPr>
        <xdr:cNvPr id="384" name="テキスト ボックス 383"/>
        <xdr:cNvSpPr txBox="1"/>
      </xdr:nvSpPr>
      <xdr:spPr>
        <a:xfrm>
          <a:off x="6026150"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064250" y="13970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064250" y="1358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920" cy="259080"/>
    <xdr:sp macro="" textlink="">
      <xdr:nvSpPr>
        <xdr:cNvPr id="387" name="テキスト ボックス 386"/>
        <xdr:cNvSpPr txBox="1"/>
      </xdr:nvSpPr>
      <xdr:spPr>
        <a:xfrm>
          <a:off x="5831205"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064250" y="1320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5630" cy="259080"/>
    <xdr:sp macro="" textlink="">
      <xdr:nvSpPr>
        <xdr:cNvPr id="389" name="テキスト ボックス 388"/>
        <xdr:cNvSpPr txBox="1"/>
      </xdr:nvSpPr>
      <xdr:spPr>
        <a:xfrm>
          <a:off x="5516245"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064250" y="1282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5630" cy="257810"/>
    <xdr:sp macro="" textlink="">
      <xdr:nvSpPr>
        <xdr:cNvPr id="391" name="テキスト ボックス 390"/>
        <xdr:cNvSpPr txBox="1"/>
      </xdr:nvSpPr>
      <xdr:spPr>
        <a:xfrm>
          <a:off x="5516245" y="12684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064250" y="1244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5630" cy="259080"/>
    <xdr:sp macro="" textlink="">
      <xdr:nvSpPr>
        <xdr:cNvPr id="393" name="テキスト ボックス 392"/>
        <xdr:cNvSpPr txBox="1"/>
      </xdr:nvSpPr>
      <xdr:spPr>
        <a:xfrm>
          <a:off x="5516245"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064250" y="1206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69</xdr:row>
      <xdr:rowOff>92710</xdr:rowOff>
    </xdr:from>
    <xdr:ext cx="684530" cy="259080"/>
    <xdr:sp macro="" textlink="">
      <xdr:nvSpPr>
        <xdr:cNvPr id="395" name="テキスト ボックス 394"/>
        <xdr:cNvSpPr txBox="1"/>
      </xdr:nvSpPr>
      <xdr:spPr>
        <a:xfrm>
          <a:off x="5426075" y="11922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064250" y="1168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67</xdr:row>
      <xdr:rowOff>54610</xdr:rowOff>
    </xdr:from>
    <xdr:ext cx="684530" cy="257810"/>
    <xdr:sp macro="" textlink="">
      <xdr:nvSpPr>
        <xdr:cNvPr id="397" name="テキスト ボックス 396"/>
        <xdr:cNvSpPr txBox="1"/>
      </xdr:nvSpPr>
      <xdr:spPr>
        <a:xfrm>
          <a:off x="5426075"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064250" y="11684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70</xdr:row>
      <xdr:rowOff>139700</xdr:rowOff>
    </xdr:from>
    <xdr:to>
      <xdr:col>54</xdr:col>
      <xdr:colOff>174625</xdr:colOff>
      <xdr:row>79</xdr:row>
      <xdr:rowOff>44450</xdr:rowOff>
    </xdr:to>
    <xdr:cxnSp macro="">
      <xdr:nvCxnSpPr>
        <xdr:cNvPr id="399" name="直線コネクタ 398"/>
        <xdr:cNvCxnSpPr/>
      </xdr:nvCxnSpPr>
      <xdr:spPr>
        <a:xfrm flipV="1">
          <a:off x="9604375" y="121412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0" name="普通建設事業費 （ うち新規整備　）最小値テキスト"/>
        <xdr:cNvSpPr txBox="1"/>
      </xdr:nvSpPr>
      <xdr:spPr>
        <a:xfrm>
          <a:off x="9655175"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9531350" y="13589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86360</xdr:rowOff>
    </xdr:from>
    <xdr:ext cx="690245" cy="257810"/>
    <xdr:sp macro="" textlink="">
      <xdr:nvSpPr>
        <xdr:cNvPr id="402" name="普通建設事業費 （ うち新規整備　）最大値テキスト"/>
        <xdr:cNvSpPr txBox="1"/>
      </xdr:nvSpPr>
      <xdr:spPr>
        <a:xfrm>
          <a:off x="9655175" y="11916410"/>
          <a:ext cx="69024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1,139,765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139700</xdr:rowOff>
    </xdr:from>
    <xdr:to>
      <xdr:col>55</xdr:col>
      <xdr:colOff>88900</xdr:colOff>
      <xdr:row>70</xdr:row>
      <xdr:rowOff>139700</xdr:rowOff>
    </xdr:to>
    <xdr:cxnSp macro="">
      <xdr:nvCxnSpPr>
        <xdr:cNvPr id="403" name="直線コネクタ 402"/>
        <xdr:cNvCxnSpPr/>
      </xdr:nvCxnSpPr>
      <xdr:spPr>
        <a:xfrm>
          <a:off x="9531350" y="121412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6350</xdr:rowOff>
    </xdr:from>
    <xdr:to>
      <xdr:col>55</xdr:col>
      <xdr:colOff>0</xdr:colOff>
      <xdr:row>79</xdr:row>
      <xdr:rowOff>31115</xdr:rowOff>
    </xdr:to>
    <xdr:cxnSp macro="">
      <xdr:nvCxnSpPr>
        <xdr:cNvPr id="404" name="直線コネクタ 403"/>
        <xdr:cNvCxnSpPr/>
      </xdr:nvCxnSpPr>
      <xdr:spPr>
        <a:xfrm flipV="1">
          <a:off x="8845550" y="13550900"/>
          <a:ext cx="7588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99060</xdr:rowOff>
    </xdr:from>
    <xdr:ext cx="534670" cy="257810"/>
    <xdr:sp macro="" textlink="">
      <xdr:nvSpPr>
        <xdr:cNvPr id="405" name="普通建設事業費 （ うち新規整備　）平均値テキスト"/>
        <xdr:cNvSpPr txBox="1"/>
      </xdr:nvSpPr>
      <xdr:spPr>
        <a:xfrm>
          <a:off x="9655175" y="1330071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76200</xdr:rowOff>
    </xdr:from>
    <xdr:to>
      <xdr:col>55</xdr:col>
      <xdr:colOff>50800</xdr:colOff>
      <xdr:row>79</xdr:row>
      <xdr:rowOff>6350</xdr:rowOff>
    </xdr:to>
    <xdr:sp macro="" textlink="">
      <xdr:nvSpPr>
        <xdr:cNvPr id="406" name="フローチャート: 判断 405"/>
        <xdr:cNvSpPr/>
      </xdr:nvSpPr>
      <xdr:spPr>
        <a:xfrm>
          <a:off x="9569450" y="134493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79</xdr:row>
      <xdr:rowOff>8255</xdr:rowOff>
    </xdr:from>
    <xdr:to>
      <xdr:col>50</xdr:col>
      <xdr:colOff>114300</xdr:colOff>
      <xdr:row>79</xdr:row>
      <xdr:rowOff>31115</xdr:rowOff>
    </xdr:to>
    <xdr:cxnSp macro="">
      <xdr:nvCxnSpPr>
        <xdr:cNvPr id="407" name="直線コネクタ 406"/>
        <xdr:cNvCxnSpPr/>
      </xdr:nvCxnSpPr>
      <xdr:spPr>
        <a:xfrm>
          <a:off x="8032750" y="13552805"/>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76200</xdr:rowOff>
    </xdr:from>
    <xdr:to>
      <xdr:col>50</xdr:col>
      <xdr:colOff>165100</xdr:colOff>
      <xdr:row>79</xdr:row>
      <xdr:rowOff>6350</xdr:rowOff>
    </xdr:to>
    <xdr:sp macro="" textlink="">
      <xdr:nvSpPr>
        <xdr:cNvPr id="408" name="フローチャート: 判断 407"/>
        <xdr:cNvSpPr/>
      </xdr:nvSpPr>
      <xdr:spPr>
        <a:xfrm>
          <a:off x="879475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22860</xdr:rowOff>
    </xdr:from>
    <xdr:ext cx="533400" cy="259080"/>
    <xdr:sp macro="" textlink="">
      <xdr:nvSpPr>
        <xdr:cNvPr id="409" name="テキスト ボックス 408"/>
        <xdr:cNvSpPr txBox="1"/>
      </xdr:nvSpPr>
      <xdr:spPr>
        <a:xfrm>
          <a:off x="8594090" y="13224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114300</xdr:rowOff>
    </xdr:from>
    <xdr:to>
      <xdr:col>45</xdr:col>
      <xdr:colOff>174625</xdr:colOff>
      <xdr:row>79</xdr:row>
      <xdr:rowOff>8255</xdr:rowOff>
    </xdr:to>
    <xdr:cxnSp macro="">
      <xdr:nvCxnSpPr>
        <xdr:cNvPr id="410" name="直線コネクタ 409"/>
        <xdr:cNvCxnSpPr/>
      </xdr:nvCxnSpPr>
      <xdr:spPr>
        <a:xfrm>
          <a:off x="7210425" y="13315950"/>
          <a:ext cx="822325"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66040</xdr:rowOff>
    </xdr:from>
    <xdr:to>
      <xdr:col>46</xdr:col>
      <xdr:colOff>38100</xdr:colOff>
      <xdr:row>78</xdr:row>
      <xdr:rowOff>167640</xdr:rowOff>
    </xdr:to>
    <xdr:sp macro="" textlink="">
      <xdr:nvSpPr>
        <xdr:cNvPr id="411" name="フローチャート: 判断 410"/>
        <xdr:cNvSpPr/>
      </xdr:nvSpPr>
      <xdr:spPr>
        <a:xfrm>
          <a:off x="7985125" y="134391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12700</xdr:rowOff>
    </xdr:from>
    <xdr:ext cx="533400" cy="259080"/>
    <xdr:sp macro="" textlink="">
      <xdr:nvSpPr>
        <xdr:cNvPr id="412" name="テキスト ボックス 411"/>
        <xdr:cNvSpPr txBox="1"/>
      </xdr:nvSpPr>
      <xdr:spPr>
        <a:xfrm>
          <a:off x="7784465" y="132143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78,136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114300</xdr:rowOff>
    </xdr:from>
    <xdr:to>
      <xdr:col>41</xdr:col>
      <xdr:colOff>50800</xdr:colOff>
      <xdr:row>78</xdr:row>
      <xdr:rowOff>34290</xdr:rowOff>
    </xdr:to>
    <xdr:cxnSp macro="">
      <xdr:nvCxnSpPr>
        <xdr:cNvPr id="413" name="直線コネクタ 412"/>
        <xdr:cNvCxnSpPr/>
      </xdr:nvCxnSpPr>
      <xdr:spPr>
        <a:xfrm flipV="1">
          <a:off x="6400800" y="13315950"/>
          <a:ext cx="809625"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79375</xdr:rowOff>
    </xdr:from>
    <xdr:to>
      <xdr:col>41</xdr:col>
      <xdr:colOff>101600</xdr:colOff>
      <xdr:row>79</xdr:row>
      <xdr:rowOff>9525</xdr:rowOff>
    </xdr:to>
    <xdr:sp macro="" textlink="">
      <xdr:nvSpPr>
        <xdr:cNvPr id="414" name="フローチャート: 判断 413"/>
        <xdr:cNvSpPr/>
      </xdr:nvSpPr>
      <xdr:spPr>
        <a:xfrm>
          <a:off x="7159625"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635</xdr:rowOff>
    </xdr:from>
    <xdr:ext cx="533400" cy="259080"/>
    <xdr:sp macro="" textlink="">
      <xdr:nvSpPr>
        <xdr:cNvPr id="415" name="テキスト ボックス 414"/>
        <xdr:cNvSpPr txBox="1"/>
      </xdr:nvSpPr>
      <xdr:spPr>
        <a:xfrm>
          <a:off x="6974840" y="135451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64135</xdr:rowOff>
    </xdr:from>
    <xdr:to>
      <xdr:col>36</xdr:col>
      <xdr:colOff>165100</xdr:colOff>
      <xdr:row>78</xdr:row>
      <xdr:rowOff>166370</xdr:rowOff>
    </xdr:to>
    <xdr:sp macro="" textlink="">
      <xdr:nvSpPr>
        <xdr:cNvPr id="416" name="フローチャート: 判断 415"/>
        <xdr:cNvSpPr/>
      </xdr:nvSpPr>
      <xdr:spPr>
        <a:xfrm>
          <a:off x="63500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156845</xdr:rowOff>
    </xdr:from>
    <xdr:ext cx="533400" cy="257810"/>
    <xdr:sp macro="" textlink="">
      <xdr:nvSpPr>
        <xdr:cNvPr id="417" name="テキスト ボックス 416"/>
        <xdr:cNvSpPr txBox="1"/>
      </xdr:nvSpPr>
      <xdr:spPr>
        <a:xfrm>
          <a:off x="6149340" y="135299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xdr:cNvSpPr txBox="1"/>
      </xdr:nvSpPr>
      <xdr:spPr>
        <a:xfrm>
          <a:off x="9429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xdr:cNvSpPr txBox="1"/>
      </xdr:nvSpPr>
      <xdr:spPr>
        <a:xfrm>
          <a:off x="86709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80010</xdr:rowOff>
    </xdr:from>
    <xdr:ext cx="762000" cy="259080"/>
    <xdr:sp macro="" textlink="">
      <xdr:nvSpPr>
        <xdr:cNvPr id="420" name="テキスト ボックス 419"/>
        <xdr:cNvSpPr txBox="1"/>
      </xdr:nvSpPr>
      <xdr:spPr>
        <a:xfrm>
          <a:off x="78581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xdr:cNvSpPr txBox="1"/>
      </xdr:nvSpPr>
      <xdr:spPr>
        <a:xfrm>
          <a:off x="703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xdr:cNvSpPr txBox="1"/>
      </xdr:nvSpPr>
      <xdr:spPr>
        <a:xfrm>
          <a:off x="6226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127000</xdr:rowOff>
    </xdr:from>
    <xdr:to>
      <xdr:col>55</xdr:col>
      <xdr:colOff>50800</xdr:colOff>
      <xdr:row>79</xdr:row>
      <xdr:rowOff>57150</xdr:rowOff>
    </xdr:to>
    <xdr:sp macro="" textlink="">
      <xdr:nvSpPr>
        <xdr:cNvPr id="423" name="楕円 422"/>
        <xdr:cNvSpPr/>
      </xdr:nvSpPr>
      <xdr:spPr>
        <a:xfrm>
          <a:off x="9569450" y="135001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54610</xdr:rowOff>
    </xdr:from>
    <xdr:ext cx="534670" cy="257810"/>
    <xdr:sp macro="" textlink="">
      <xdr:nvSpPr>
        <xdr:cNvPr id="424" name="普通建設事業費 （ うち新規整備　）該当値テキスト"/>
        <xdr:cNvSpPr txBox="1"/>
      </xdr:nvSpPr>
      <xdr:spPr>
        <a:xfrm>
          <a:off x="9655175" y="1342771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30,175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151765</xdr:rowOff>
    </xdr:from>
    <xdr:to>
      <xdr:col>50</xdr:col>
      <xdr:colOff>165100</xdr:colOff>
      <xdr:row>79</xdr:row>
      <xdr:rowOff>81915</xdr:rowOff>
    </xdr:to>
    <xdr:sp macro="" textlink="">
      <xdr:nvSpPr>
        <xdr:cNvPr id="425" name="楕円 424"/>
        <xdr:cNvSpPr/>
      </xdr:nvSpPr>
      <xdr:spPr>
        <a:xfrm>
          <a:off x="8794750" y="135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73025</xdr:rowOff>
    </xdr:from>
    <xdr:ext cx="533400" cy="259080"/>
    <xdr:sp macro="" textlink="">
      <xdr:nvSpPr>
        <xdr:cNvPr id="426" name="テキスト ボックス 425"/>
        <xdr:cNvSpPr txBox="1"/>
      </xdr:nvSpPr>
      <xdr:spPr>
        <a:xfrm>
          <a:off x="8594090" y="136175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128905</xdr:rowOff>
    </xdr:from>
    <xdr:to>
      <xdr:col>46</xdr:col>
      <xdr:colOff>38100</xdr:colOff>
      <xdr:row>79</xdr:row>
      <xdr:rowOff>59055</xdr:rowOff>
    </xdr:to>
    <xdr:sp macro="" textlink="">
      <xdr:nvSpPr>
        <xdr:cNvPr id="427" name="楕円 426"/>
        <xdr:cNvSpPr/>
      </xdr:nvSpPr>
      <xdr:spPr>
        <a:xfrm>
          <a:off x="7985125" y="1350200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50165</xdr:rowOff>
    </xdr:from>
    <xdr:ext cx="533400" cy="259080"/>
    <xdr:sp macro="" textlink="">
      <xdr:nvSpPr>
        <xdr:cNvPr id="428" name="テキスト ボックス 427"/>
        <xdr:cNvSpPr txBox="1"/>
      </xdr:nvSpPr>
      <xdr:spPr>
        <a:xfrm>
          <a:off x="7784465" y="135947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28,726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63500</xdr:rowOff>
    </xdr:from>
    <xdr:to>
      <xdr:col>41</xdr:col>
      <xdr:colOff>101600</xdr:colOff>
      <xdr:row>77</xdr:row>
      <xdr:rowOff>165100</xdr:rowOff>
    </xdr:to>
    <xdr:sp macro="" textlink="">
      <xdr:nvSpPr>
        <xdr:cNvPr id="429" name="楕円 428"/>
        <xdr:cNvSpPr/>
      </xdr:nvSpPr>
      <xdr:spPr>
        <a:xfrm>
          <a:off x="7159625"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76</xdr:row>
      <xdr:rowOff>10160</xdr:rowOff>
    </xdr:from>
    <xdr:ext cx="598805" cy="259080"/>
    <xdr:sp macro="" textlink="">
      <xdr:nvSpPr>
        <xdr:cNvPr id="430" name="テキスト ボックス 429"/>
        <xdr:cNvSpPr txBox="1"/>
      </xdr:nvSpPr>
      <xdr:spPr>
        <a:xfrm>
          <a:off x="6942455" y="13040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214,886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154940</xdr:rowOff>
    </xdr:from>
    <xdr:to>
      <xdr:col>36</xdr:col>
      <xdr:colOff>165100</xdr:colOff>
      <xdr:row>78</xdr:row>
      <xdr:rowOff>85090</xdr:rowOff>
    </xdr:to>
    <xdr:sp macro="" textlink="">
      <xdr:nvSpPr>
        <xdr:cNvPr id="431" name="楕円 430"/>
        <xdr:cNvSpPr/>
      </xdr:nvSpPr>
      <xdr:spPr>
        <a:xfrm>
          <a:off x="6350000" y="1335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76</xdr:row>
      <xdr:rowOff>101600</xdr:rowOff>
    </xdr:from>
    <xdr:ext cx="598805" cy="259080"/>
    <xdr:sp macro="" textlink="">
      <xdr:nvSpPr>
        <xdr:cNvPr id="432" name="テキスト ボックス 431"/>
        <xdr:cNvSpPr txBox="1"/>
      </xdr:nvSpPr>
      <xdr:spPr>
        <a:xfrm>
          <a:off x="6116955" y="13131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064250" y="14287500"/>
          <a:ext cx="42894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1753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1753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112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112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159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159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064250" y="15113000"/>
          <a:ext cx="42894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24155"/>
    <xdr:sp macro="" textlink="">
      <xdr:nvSpPr>
        <xdr:cNvPr id="441" name="テキスト ボックス 440"/>
        <xdr:cNvSpPr txBox="1"/>
      </xdr:nvSpPr>
      <xdr:spPr>
        <a:xfrm>
          <a:off x="6026150"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064250" y="17399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064250" y="17018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920" cy="259080"/>
    <xdr:sp macro="" textlink="">
      <xdr:nvSpPr>
        <xdr:cNvPr id="444" name="テキスト ボックス 443"/>
        <xdr:cNvSpPr txBox="1"/>
      </xdr:nvSpPr>
      <xdr:spPr>
        <a:xfrm>
          <a:off x="5831205" y="16875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064250" y="16637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5630" cy="259080"/>
    <xdr:sp macro="" textlink="">
      <xdr:nvSpPr>
        <xdr:cNvPr id="446" name="テキスト ボックス 445"/>
        <xdr:cNvSpPr txBox="1"/>
      </xdr:nvSpPr>
      <xdr:spPr>
        <a:xfrm>
          <a:off x="5516245" y="16494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064250" y="16256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5630" cy="257810"/>
    <xdr:sp macro="" textlink="">
      <xdr:nvSpPr>
        <xdr:cNvPr id="448" name="テキスト ボックス 447"/>
        <xdr:cNvSpPr txBox="1"/>
      </xdr:nvSpPr>
      <xdr:spPr>
        <a:xfrm>
          <a:off x="5516245" y="1611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064250" y="15875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5630" cy="259080"/>
    <xdr:sp macro="" textlink="">
      <xdr:nvSpPr>
        <xdr:cNvPr id="450" name="テキスト ボックス 449"/>
        <xdr:cNvSpPr txBox="1"/>
      </xdr:nvSpPr>
      <xdr:spPr>
        <a:xfrm>
          <a:off x="5516245" y="1573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064250" y="15494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92710</xdr:rowOff>
    </xdr:from>
    <xdr:ext cx="684530" cy="259080"/>
    <xdr:sp macro="" textlink="">
      <xdr:nvSpPr>
        <xdr:cNvPr id="452" name="テキスト ボックス 451"/>
        <xdr:cNvSpPr txBox="1"/>
      </xdr:nvSpPr>
      <xdr:spPr>
        <a:xfrm>
          <a:off x="5426075" y="15351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064250" y="151130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54610</xdr:rowOff>
    </xdr:from>
    <xdr:ext cx="684530" cy="257810"/>
    <xdr:sp macro="" textlink="">
      <xdr:nvSpPr>
        <xdr:cNvPr id="454" name="テキスト ボックス 453"/>
        <xdr:cNvSpPr txBox="1"/>
      </xdr:nvSpPr>
      <xdr:spPr>
        <a:xfrm>
          <a:off x="5426075"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064250" y="15113000"/>
          <a:ext cx="42894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91</xdr:row>
      <xdr:rowOff>69850</xdr:rowOff>
    </xdr:from>
    <xdr:to>
      <xdr:col>54</xdr:col>
      <xdr:colOff>174625</xdr:colOff>
      <xdr:row>99</xdr:row>
      <xdr:rowOff>44450</xdr:rowOff>
    </xdr:to>
    <xdr:cxnSp macro="">
      <xdr:nvCxnSpPr>
        <xdr:cNvPr id="456" name="直線コネクタ 455"/>
        <xdr:cNvCxnSpPr/>
      </xdr:nvCxnSpPr>
      <xdr:spPr>
        <a:xfrm flipV="1">
          <a:off x="9604375" y="15671800"/>
          <a:ext cx="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48260</xdr:rowOff>
    </xdr:from>
    <xdr:ext cx="249555" cy="259080"/>
    <xdr:sp macro="" textlink="">
      <xdr:nvSpPr>
        <xdr:cNvPr id="457" name="普通建設事業費 （ うち更新整備　）最小値テキスト"/>
        <xdr:cNvSpPr txBox="1"/>
      </xdr:nvSpPr>
      <xdr:spPr>
        <a:xfrm>
          <a:off x="9655175"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xdr:cNvCxnSpPr/>
      </xdr:nvCxnSpPr>
      <xdr:spPr>
        <a:xfrm>
          <a:off x="9531350" y="17018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16510</xdr:rowOff>
    </xdr:from>
    <xdr:ext cx="690245" cy="259080"/>
    <xdr:sp macro="" textlink="">
      <xdr:nvSpPr>
        <xdr:cNvPr id="459" name="普通建設事業費 （ うち更新整備　）最大値テキスト"/>
        <xdr:cNvSpPr txBox="1"/>
      </xdr:nvSpPr>
      <xdr:spPr>
        <a:xfrm>
          <a:off x="9655175" y="154470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1,060,052</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69850</xdr:rowOff>
    </xdr:from>
    <xdr:to>
      <xdr:col>55</xdr:col>
      <xdr:colOff>88900</xdr:colOff>
      <xdr:row>91</xdr:row>
      <xdr:rowOff>69850</xdr:rowOff>
    </xdr:to>
    <xdr:cxnSp macro="">
      <xdr:nvCxnSpPr>
        <xdr:cNvPr id="460" name="直線コネクタ 459"/>
        <xdr:cNvCxnSpPr/>
      </xdr:nvCxnSpPr>
      <xdr:spPr>
        <a:xfrm>
          <a:off x="9531350" y="15671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95250</xdr:rowOff>
    </xdr:from>
    <xdr:to>
      <xdr:col>55</xdr:col>
      <xdr:colOff>0</xdr:colOff>
      <xdr:row>98</xdr:row>
      <xdr:rowOff>46990</xdr:rowOff>
    </xdr:to>
    <xdr:cxnSp macro="">
      <xdr:nvCxnSpPr>
        <xdr:cNvPr id="461" name="直線コネクタ 460"/>
        <xdr:cNvCxnSpPr/>
      </xdr:nvCxnSpPr>
      <xdr:spPr>
        <a:xfrm>
          <a:off x="8845550" y="16725900"/>
          <a:ext cx="758825"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129540</xdr:rowOff>
    </xdr:from>
    <xdr:ext cx="598805" cy="259080"/>
    <xdr:sp macro="" textlink="">
      <xdr:nvSpPr>
        <xdr:cNvPr id="462" name="普通建設事業費 （ うち更新整備　）平均値テキスト"/>
        <xdr:cNvSpPr txBox="1"/>
      </xdr:nvSpPr>
      <xdr:spPr>
        <a:xfrm>
          <a:off x="9655175" y="165887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180,780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106680</xdr:rowOff>
    </xdr:from>
    <xdr:to>
      <xdr:col>55</xdr:col>
      <xdr:colOff>50800</xdr:colOff>
      <xdr:row>98</xdr:row>
      <xdr:rowOff>36830</xdr:rowOff>
    </xdr:to>
    <xdr:sp macro="" textlink="">
      <xdr:nvSpPr>
        <xdr:cNvPr id="463" name="フローチャート: 判断 462"/>
        <xdr:cNvSpPr/>
      </xdr:nvSpPr>
      <xdr:spPr>
        <a:xfrm>
          <a:off x="9569450" y="1673733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97</xdr:row>
      <xdr:rowOff>95250</xdr:rowOff>
    </xdr:from>
    <xdr:to>
      <xdr:col>50</xdr:col>
      <xdr:colOff>114300</xdr:colOff>
      <xdr:row>98</xdr:row>
      <xdr:rowOff>39370</xdr:rowOff>
    </xdr:to>
    <xdr:cxnSp macro="">
      <xdr:nvCxnSpPr>
        <xdr:cNvPr id="464" name="直線コネクタ 463"/>
        <xdr:cNvCxnSpPr/>
      </xdr:nvCxnSpPr>
      <xdr:spPr>
        <a:xfrm flipV="1">
          <a:off x="8032750" y="16725900"/>
          <a:ext cx="8128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105410</xdr:rowOff>
    </xdr:from>
    <xdr:to>
      <xdr:col>50</xdr:col>
      <xdr:colOff>165100</xdr:colOff>
      <xdr:row>98</xdr:row>
      <xdr:rowOff>35560</xdr:rowOff>
    </xdr:to>
    <xdr:sp macro="" textlink="">
      <xdr:nvSpPr>
        <xdr:cNvPr id="465" name="フローチャート: 判断 464"/>
        <xdr:cNvSpPr/>
      </xdr:nvSpPr>
      <xdr:spPr>
        <a:xfrm>
          <a:off x="879475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26670</xdr:rowOff>
    </xdr:from>
    <xdr:ext cx="598805" cy="259080"/>
    <xdr:sp macro="" textlink="">
      <xdr:nvSpPr>
        <xdr:cNvPr id="466" name="テキスト ボックス 465"/>
        <xdr:cNvSpPr txBox="1"/>
      </xdr:nvSpPr>
      <xdr:spPr>
        <a:xfrm>
          <a:off x="8561705" y="16828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11430</xdr:rowOff>
    </xdr:from>
    <xdr:to>
      <xdr:col>45</xdr:col>
      <xdr:colOff>174625</xdr:colOff>
      <xdr:row>98</xdr:row>
      <xdr:rowOff>39370</xdr:rowOff>
    </xdr:to>
    <xdr:cxnSp macro="">
      <xdr:nvCxnSpPr>
        <xdr:cNvPr id="467" name="直線コネクタ 466"/>
        <xdr:cNvCxnSpPr/>
      </xdr:nvCxnSpPr>
      <xdr:spPr>
        <a:xfrm>
          <a:off x="7210425" y="16813530"/>
          <a:ext cx="82232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132715</xdr:rowOff>
    </xdr:from>
    <xdr:to>
      <xdr:col>46</xdr:col>
      <xdr:colOff>38100</xdr:colOff>
      <xdr:row>98</xdr:row>
      <xdr:rowOff>63500</xdr:rowOff>
    </xdr:to>
    <xdr:sp macro="" textlink="">
      <xdr:nvSpPr>
        <xdr:cNvPr id="468" name="フローチャート: 判断 467"/>
        <xdr:cNvSpPr/>
      </xdr:nvSpPr>
      <xdr:spPr>
        <a:xfrm>
          <a:off x="7985125" y="16763365"/>
          <a:ext cx="857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79375</xdr:rowOff>
    </xdr:from>
    <xdr:ext cx="598805" cy="258445"/>
    <xdr:sp macro="" textlink="">
      <xdr:nvSpPr>
        <xdr:cNvPr id="469" name="テキスト ボックス 468"/>
        <xdr:cNvSpPr txBox="1"/>
      </xdr:nvSpPr>
      <xdr:spPr>
        <a:xfrm>
          <a:off x="7752080" y="16538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11430</xdr:rowOff>
    </xdr:from>
    <xdr:to>
      <xdr:col>41</xdr:col>
      <xdr:colOff>50800</xdr:colOff>
      <xdr:row>98</xdr:row>
      <xdr:rowOff>98425</xdr:rowOff>
    </xdr:to>
    <xdr:cxnSp macro="">
      <xdr:nvCxnSpPr>
        <xdr:cNvPr id="470" name="直線コネクタ 469"/>
        <xdr:cNvCxnSpPr/>
      </xdr:nvCxnSpPr>
      <xdr:spPr>
        <a:xfrm flipV="1">
          <a:off x="6400800" y="16813530"/>
          <a:ext cx="809625"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147320</xdr:rowOff>
    </xdr:from>
    <xdr:to>
      <xdr:col>41</xdr:col>
      <xdr:colOff>101600</xdr:colOff>
      <xdr:row>98</xdr:row>
      <xdr:rowOff>77470</xdr:rowOff>
    </xdr:to>
    <xdr:sp macro="" textlink="">
      <xdr:nvSpPr>
        <xdr:cNvPr id="471" name="フローチャート: 判断 470"/>
        <xdr:cNvSpPr/>
      </xdr:nvSpPr>
      <xdr:spPr>
        <a:xfrm>
          <a:off x="7159625" y="1677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68580</xdr:rowOff>
    </xdr:from>
    <xdr:ext cx="598805" cy="259080"/>
    <xdr:sp macro="" textlink="">
      <xdr:nvSpPr>
        <xdr:cNvPr id="472" name="テキスト ボックス 471"/>
        <xdr:cNvSpPr txBox="1"/>
      </xdr:nvSpPr>
      <xdr:spPr>
        <a:xfrm>
          <a:off x="6942455" y="168706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149,115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107950</xdr:rowOff>
    </xdr:from>
    <xdr:to>
      <xdr:col>36</xdr:col>
      <xdr:colOff>165100</xdr:colOff>
      <xdr:row>98</xdr:row>
      <xdr:rowOff>38100</xdr:rowOff>
    </xdr:to>
    <xdr:sp macro="" textlink="">
      <xdr:nvSpPr>
        <xdr:cNvPr id="473" name="フローチャート: 判断 472"/>
        <xdr:cNvSpPr/>
      </xdr:nvSpPr>
      <xdr:spPr>
        <a:xfrm>
          <a:off x="63500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54610</xdr:rowOff>
    </xdr:from>
    <xdr:ext cx="598805" cy="257810"/>
    <xdr:sp macro="" textlink="">
      <xdr:nvSpPr>
        <xdr:cNvPr id="474" name="テキスト ボックス 473"/>
        <xdr:cNvSpPr txBox="1"/>
      </xdr:nvSpPr>
      <xdr:spPr>
        <a:xfrm>
          <a:off x="6116955" y="165138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xdr:cNvSpPr txBox="1"/>
      </xdr:nvSpPr>
      <xdr:spPr>
        <a:xfrm>
          <a:off x="9429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6" name="テキスト ボックス 475"/>
        <xdr:cNvSpPr txBox="1"/>
      </xdr:nvSpPr>
      <xdr:spPr>
        <a:xfrm>
          <a:off x="86709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7" name="テキスト ボックス 476"/>
        <xdr:cNvSpPr txBox="1"/>
      </xdr:nvSpPr>
      <xdr:spPr>
        <a:xfrm>
          <a:off x="78581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8" name="テキスト ボックス 477"/>
        <xdr:cNvSpPr txBox="1"/>
      </xdr:nvSpPr>
      <xdr:spPr>
        <a:xfrm>
          <a:off x="703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9" name="テキスト ボックス 478"/>
        <xdr:cNvSpPr txBox="1"/>
      </xdr:nvSpPr>
      <xdr:spPr>
        <a:xfrm>
          <a:off x="6226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167640</xdr:rowOff>
    </xdr:from>
    <xdr:to>
      <xdr:col>55</xdr:col>
      <xdr:colOff>50800</xdr:colOff>
      <xdr:row>98</xdr:row>
      <xdr:rowOff>97790</xdr:rowOff>
    </xdr:to>
    <xdr:sp macro="" textlink="">
      <xdr:nvSpPr>
        <xdr:cNvPr id="480" name="楕円 479"/>
        <xdr:cNvSpPr/>
      </xdr:nvSpPr>
      <xdr:spPr>
        <a:xfrm>
          <a:off x="9569450" y="167982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146050</xdr:rowOff>
    </xdr:from>
    <xdr:ext cx="598805" cy="257810"/>
    <xdr:sp macro="" textlink="">
      <xdr:nvSpPr>
        <xdr:cNvPr id="481" name="普通建設事業費 （ うち更新整備　）該当値テキスト"/>
        <xdr:cNvSpPr txBox="1"/>
      </xdr:nvSpPr>
      <xdr:spPr>
        <a:xfrm>
          <a:off x="9655175" y="167767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133,119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44450</xdr:rowOff>
    </xdr:from>
    <xdr:to>
      <xdr:col>50</xdr:col>
      <xdr:colOff>165100</xdr:colOff>
      <xdr:row>97</xdr:row>
      <xdr:rowOff>146050</xdr:rowOff>
    </xdr:to>
    <xdr:sp macro="" textlink="">
      <xdr:nvSpPr>
        <xdr:cNvPr id="482" name="楕円 481"/>
        <xdr:cNvSpPr/>
      </xdr:nvSpPr>
      <xdr:spPr>
        <a:xfrm>
          <a:off x="879475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162560</xdr:rowOff>
    </xdr:from>
    <xdr:ext cx="598805" cy="259080"/>
    <xdr:sp macro="" textlink="">
      <xdr:nvSpPr>
        <xdr:cNvPr id="483" name="テキスト ボックス 482"/>
        <xdr:cNvSpPr txBox="1"/>
      </xdr:nvSpPr>
      <xdr:spPr>
        <a:xfrm>
          <a:off x="8561705" y="16450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230,068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160020</xdr:rowOff>
    </xdr:from>
    <xdr:to>
      <xdr:col>46</xdr:col>
      <xdr:colOff>38100</xdr:colOff>
      <xdr:row>98</xdr:row>
      <xdr:rowOff>90170</xdr:rowOff>
    </xdr:to>
    <xdr:sp macro="" textlink="">
      <xdr:nvSpPr>
        <xdr:cNvPr id="484" name="楕円 483"/>
        <xdr:cNvSpPr/>
      </xdr:nvSpPr>
      <xdr:spPr>
        <a:xfrm>
          <a:off x="7985125" y="167906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81280</xdr:rowOff>
    </xdr:from>
    <xdr:ext cx="598805" cy="259080"/>
    <xdr:sp macro="" textlink="">
      <xdr:nvSpPr>
        <xdr:cNvPr id="485" name="テキスト ボックス 484"/>
        <xdr:cNvSpPr txBox="1"/>
      </xdr:nvSpPr>
      <xdr:spPr>
        <a:xfrm>
          <a:off x="7752080" y="168833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139,156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132080</xdr:rowOff>
    </xdr:from>
    <xdr:to>
      <xdr:col>41</xdr:col>
      <xdr:colOff>101600</xdr:colOff>
      <xdr:row>98</xdr:row>
      <xdr:rowOff>62230</xdr:rowOff>
    </xdr:to>
    <xdr:sp macro="" textlink="">
      <xdr:nvSpPr>
        <xdr:cNvPr id="486" name="楕円 485"/>
        <xdr:cNvSpPr/>
      </xdr:nvSpPr>
      <xdr:spPr>
        <a:xfrm>
          <a:off x="7159625" y="1676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78740</xdr:rowOff>
    </xdr:from>
    <xdr:ext cx="598805" cy="259080"/>
    <xdr:sp macro="" textlink="">
      <xdr:nvSpPr>
        <xdr:cNvPr id="487" name="テキスト ボックス 486"/>
        <xdr:cNvSpPr txBox="1"/>
      </xdr:nvSpPr>
      <xdr:spPr>
        <a:xfrm>
          <a:off x="6942455" y="16537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161,193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47625</xdr:rowOff>
    </xdr:from>
    <xdr:to>
      <xdr:col>36</xdr:col>
      <xdr:colOff>165100</xdr:colOff>
      <xdr:row>98</xdr:row>
      <xdr:rowOff>149225</xdr:rowOff>
    </xdr:to>
    <xdr:sp macro="" textlink="">
      <xdr:nvSpPr>
        <xdr:cNvPr id="488" name="楕円 487"/>
        <xdr:cNvSpPr/>
      </xdr:nvSpPr>
      <xdr:spPr>
        <a:xfrm>
          <a:off x="6350000" y="168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140335</xdr:rowOff>
    </xdr:from>
    <xdr:ext cx="533400" cy="259080"/>
    <xdr:sp macro="" textlink="">
      <xdr:nvSpPr>
        <xdr:cNvPr id="489" name="テキスト ボックス 488"/>
        <xdr:cNvSpPr txBox="1"/>
      </xdr:nvSpPr>
      <xdr:spPr>
        <a:xfrm>
          <a:off x="6149340" y="169424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92,365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174625</xdr:colOff>
      <xdr:row>25</xdr:row>
      <xdr:rowOff>31750</xdr:rowOff>
    </xdr:to>
    <xdr:sp macro="" textlink="">
      <xdr:nvSpPr>
        <xdr:cNvPr id="490" name="正方形/長方形 489"/>
        <xdr:cNvSpPr/>
      </xdr:nvSpPr>
      <xdr:spPr>
        <a:xfrm>
          <a:off x="11414125" y="4000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15252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15252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246187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246187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3509625"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3509625"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174625</xdr:colOff>
      <xdr:row>41</xdr:row>
      <xdr:rowOff>82550</xdr:rowOff>
    </xdr:to>
    <xdr:sp macro="" textlink="">
      <xdr:nvSpPr>
        <xdr:cNvPr id="497" name="正方形/長方形 496"/>
        <xdr:cNvSpPr/>
      </xdr:nvSpPr>
      <xdr:spPr>
        <a:xfrm>
          <a:off x="11414125" y="4826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24155"/>
    <xdr:sp macro="" textlink="">
      <xdr:nvSpPr>
        <xdr:cNvPr id="498" name="テキスト ボックス 497"/>
        <xdr:cNvSpPr txBox="1"/>
      </xdr:nvSpPr>
      <xdr:spPr>
        <a:xfrm>
          <a:off x="11376025"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174625</xdr:colOff>
      <xdr:row>41</xdr:row>
      <xdr:rowOff>82550</xdr:rowOff>
    </xdr:to>
    <xdr:cxnSp macro="">
      <xdr:nvCxnSpPr>
        <xdr:cNvPr id="499" name="直線コネクタ 498"/>
        <xdr:cNvCxnSpPr/>
      </xdr:nvCxnSpPr>
      <xdr:spPr>
        <a:xfrm>
          <a:off x="11414125" y="7112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174625</xdr:colOff>
      <xdr:row>39</xdr:row>
      <xdr:rowOff>44450</xdr:rowOff>
    </xdr:to>
    <xdr:cxnSp macro="">
      <xdr:nvCxnSpPr>
        <xdr:cNvPr id="500" name="直線コネクタ 499"/>
        <xdr:cNvCxnSpPr/>
      </xdr:nvCxnSpPr>
      <xdr:spPr>
        <a:xfrm>
          <a:off x="11414125" y="673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920" cy="259080"/>
    <xdr:sp macro="" textlink="">
      <xdr:nvSpPr>
        <xdr:cNvPr id="501" name="テキスト ボックス 500"/>
        <xdr:cNvSpPr txBox="1"/>
      </xdr:nvSpPr>
      <xdr:spPr>
        <a:xfrm>
          <a:off x="11181080" y="6588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174625</xdr:colOff>
      <xdr:row>37</xdr:row>
      <xdr:rowOff>6350</xdr:rowOff>
    </xdr:to>
    <xdr:cxnSp macro="">
      <xdr:nvCxnSpPr>
        <xdr:cNvPr id="502" name="直線コネクタ 501"/>
        <xdr:cNvCxnSpPr/>
      </xdr:nvCxnSpPr>
      <xdr:spPr>
        <a:xfrm>
          <a:off x="11414125" y="635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35560</xdr:rowOff>
    </xdr:from>
    <xdr:ext cx="595630" cy="259080"/>
    <xdr:sp macro="" textlink="">
      <xdr:nvSpPr>
        <xdr:cNvPr id="503" name="テキスト ボックス 502"/>
        <xdr:cNvSpPr txBox="1"/>
      </xdr:nvSpPr>
      <xdr:spPr>
        <a:xfrm>
          <a:off x="10866120" y="6207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174625</xdr:colOff>
      <xdr:row>34</xdr:row>
      <xdr:rowOff>139700</xdr:rowOff>
    </xdr:to>
    <xdr:cxnSp macro="">
      <xdr:nvCxnSpPr>
        <xdr:cNvPr id="504" name="直線コネクタ 503"/>
        <xdr:cNvCxnSpPr/>
      </xdr:nvCxnSpPr>
      <xdr:spPr>
        <a:xfrm>
          <a:off x="11414125" y="596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95630" cy="257810"/>
    <xdr:sp macro="" textlink="">
      <xdr:nvSpPr>
        <xdr:cNvPr id="505" name="テキスト ボックス 504"/>
        <xdr:cNvSpPr txBox="1"/>
      </xdr:nvSpPr>
      <xdr:spPr>
        <a:xfrm>
          <a:off x="10866120" y="5826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174625</xdr:colOff>
      <xdr:row>32</xdr:row>
      <xdr:rowOff>101600</xdr:rowOff>
    </xdr:to>
    <xdr:cxnSp macro="">
      <xdr:nvCxnSpPr>
        <xdr:cNvPr id="506" name="直線コネクタ 505"/>
        <xdr:cNvCxnSpPr/>
      </xdr:nvCxnSpPr>
      <xdr:spPr>
        <a:xfrm>
          <a:off x="11414125" y="558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130810</xdr:rowOff>
    </xdr:from>
    <xdr:ext cx="595630" cy="259080"/>
    <xdr:sp macro="" textlink="">
      <xdr:nvSpPr>
        <xdr:cNvPr id="507" name="テキスト ボックス 506"/>
        <xdr:cNvSpPr txBox="1"/>
      </xdr:nvSpPr>
      <xdr:spPr>
        <a:xfrm>
          <a:off x="10866120" y="544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174625</xdr:colOff>
      <xdr:row>30</xdr:row>
      <xdr:rowOff>63500</xdr:rowOff>
    </xdr:to>
    <xdr:cxnSp macro="">
      <xdr:nvCxnSpPr>
        <xdr:cNvPr id="508" name="直線コネクタ 507"/>
        <xdr:cNvCxnSpPr/>
      </xdr:nvCxnSpPr>
      <xdr:spPr>
        <a:xfrm>
          <a:off x="11414125" y="520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29</xdr:row>
      <xdr:rowOff>92710</xdr:rowOff>
    </xdr:from>
    <xdr:ext cx="684530" cy="259080"/>
    <xdr:sp macro="" textlink="">
      <xdr:nvSpPr>
        <xdr:cNvPr id="509" name="テキスト ボックス 508"/>
        <xdr:cNvSpPr txBox="1"/>
      </xdr:nvSpPr>
      <xdr:spPr>
        <a:xfrm>
          <a:off x="10791825" y="5064760"/>
          <a:ext cx="684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28</xdr:row>
      <xdr:rowOff>25400</xdr:rowOff>
    </xdr:to>
    <xdr:cxnSp macro="">
      <xdr:nvCxnSpPr>
        <xdr:cNvPr id="510" name="直線コネクタ 509"/>
        <xdr:cNvCxnSpPr/>
      </xdr:nvCxnSpPr>
      <xdr:spPr>
        <a:xfrm>
          <a:off x="11414125" y="482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27</xdr:row>
      <xdr:rowOff>54610</xdr:rowOff>
    </xdr:from>
    <xdr:ext cx="684530" cy="257810"/>
    <xdr:sp macro="" textlink="">
      <xdr:nvSpPr>
        <xdr:cNvPr id="511" name="テキスト ボックス 510"/>
        <xdr:cNvSpPr txBox="1"/>
      </xdr:nvSpPr>
      <xdr:spPr>
        <a:xfrm>
          <a:off x="10791825" y="4683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174625</xdr:colOff>
      <xdr:row>41</xdr:row>
      <xdr:rowOff>82550</xdr:rowOff>
    </xdr:to>
    <xdr:sp macro="" textlink="">
      <xdr:nvSpPr>
        <xdr:cNvPr id="512" name="災害復旧事業費グラフ枠"/>
        <xdr:cNvSpPr/>
      </xdr:nvSpPr>
      <xdr:spPr>
        <a:xfrm>
          <a:off x="11414125" y="4826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103505</xdr:rowOff>
    </xdr:from>
    <xdr:to>
      <xdr:col>85</xdr:col>
      <xdr:colOff>126365</xdr:colOff>
      <xdr:row>39</xdr:row>
      <xdr:rowOff>44450</xdr:rowOff>
    </xdr:to>
    <xdr:cxnSp macro="">
      <xdr:nvCxnSpPr>
        <xdr:cNvPr id="513" name="直線コネクタ 512"/>
        <xdr:cNvCxnSpPr/>
      </xdr:nvCxnSpPr>
      <xdr:spPr>
        <a:xfrm flipV="1">
          <a:off x="14968220" y="5247005"/>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71120</xdr:rowOff>
    </xdr:from>
    <xdr:ext cx="249555" cy="259080"/>
    <xdr:sp macro="" textlink="">
      <xdr:nvSpPr>
        <xdr:cNvPr id="514" name="災害復旧事業費最小値テキスト"/>
        <xdr:cNvSpPr txBox="1"/>
      </xdr:nvSpPr>
      <xdr:spPr>
        <a:xfrm>
          <a:off x="15017750" y="67576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4881225" y="6731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50165</xdr:rowOff>
    </xdr:from>
    <xdr:ext cx="690245" cy="259080"/>
    <xdr:sp macro="" textlink="">
      <xdr:nvSpPr>
        <xdr:cNvPr id="516" name="災害復旧事業費最大値テキスト"/>
        <xdr:cNvSpPr txBox="1"/>
      </xdr:nvSpPr>
      <xdr:spPr>
        <a:xfrm>
          <a:off x="15017750" y="50222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1,168,300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103505</xdr:rowOff>
    </xdr:from>
    <xdr:to>
      <xdr:col>86</xdr:col>
      <xdr:colOff>25400</xdr:colOff>
      <xdr:row>30</xdr:row>
      <xdr:rowOff>103505</xdr:rowOff>
    </xdr:to>
    <xdr:cxnSp macro="">
      <xdr:nvCxnSpPr>
        <xdr:cNvPr id="517" name="直線コネクタ 516"/>
        <xdr:cNvCxnSpPr/>
      </xdr:nvCxnSpPr>
      <xdr:spPr>
        <a:xfrm>
          <a:off x="14881225" y="52470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30480</xdr:rowOff>
    </xdr:from>
    <xdr:to>
      <xdr:col>85</xdr:col>
      <xdr:colOff>127000</xdr:colOff>
      <xdr:row>39</xdr:row>
      <xdr:rowOff>42545</xdr:rowOff>
    </xdr:to>
    <xdr:cxnSp macro="">
      <xdr:nvCxnSpPr>
        <xdr:cNvPr id="518" name="直線コネクタ 517"/>
        <xdr:cNvCxnSpPr/>
      </xdr:nvCxnSpPr>
      <xdr:spPr>
        <a:xfrm flipV="1">
          <a:off x="14195425" y="6717030"/>
          <a:ext cx="7747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37</xdr:row>
      <xdr:rowOff>160020</xdr:rowOff>
    </xdr:from>
    <xdr:ext cx="534670" cy="259080"/>
    <xdr:sp macro="" textlink="">
      <xdr:nvSpPr>
        <xdr:cNvPr id="519" name="災害復旧事業費平均値テキスト"/>
        <xdr:cNvSpPr txBox="1"/>
      </xdr:nvSpPr>
      <xdr:spPr>
        <a:xfrm>
          <a:off x="15017750" y="65036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136525</xdr:rowOff>
    </xdr:from>
    <xdr:to>
      <xdr:col>85</xdr:col>
      <xdr:colOff>174625</xdr:colOff>
      <xdr:row>39</xdr:row>
      <xdr:rowOff>66675</xdr:rowOff>
    </xdr:to>
    <xdr:sp macro="" textlink="">
      <xdr:nvSpPr>
        <xdr:cNvPr id="520" name="フローチャート: 判断 519"/>
        <xdr:cNvSpPr/>
      </xdr:nvSpPr>
      <xdr:spPr>
        <a:xfrm>
          <a:off x="14919325" y="665162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29845</xdr:rowOff>
    </xdr:from>
    <xdr:to>
      <xdr:col>81</xdr:col>
      <xdr:colOff>50800</xdr:colOff>
      <xdr:row>39</xdr:row>
      <xdr:rowOff>42545</xdr:rowOff>
    </xdr:to>
    <xdr:cxnSp macro="">
      <xdr:nvCxnSpPr>
        <xdr:cNvPr id="521" name="直線コネクタ 520"/>
        <xdr:cNvCxnSpPr/>
      </xdr:nvCxnSpPr>
      <xdr:spPr>
        <a:xfrm>
          <a:off x="13385800" y="6716395"/>
          <a:ext cx="8096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132715</xdr:rowOff>
    </xdr:from>
    <xdr:to>
      <xdr:col>81</xdr:col>
      <xdr:colOff>101600</xdr:colOff>
      <xdr:row>39</xdr:row>
      <xdr:rowOff>63500</xdr:rowOff>
    </xdr:to>
    <xdr:sp macro="" textlink="">
      <xdr:nvSpPr>
        <xdr:cNvPr id="522" name="フローチャート: 判断 521"/>
        <xdr:cNvSpPr/>
      </xdr:nvSpPr>
      <xdr:spPr>
        <a:xfrm>
          <a:off x="14144625"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79375</xdr:rowOff>
    </xdr:from>
    <xdr:ext cx="533400" cy="258445"/>
    <xdr:sp macro="" textlink="">
      <xdr:nvSpPr>
        <xdr:cNvPr id="523" name="テキスト ボックス 522"/>
        <xdr:cNvSpPr txBox="1"/>
      </xdr:nvSpPr>
      <xdr:spPr>
        <a:xfrm>
          <a:off x="13959840" y="64230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39</xdr:row>
      <xdr:rowOff>9525</xdr:rowOff>
    </xdr:from>
    <xdr:to>
      <xdr:col>76</xdr:col>
      <xdr:colOff>114300</xdr:colOff>
      <xdr:row>39</xdr:row>
      <xdr:rowOff>29845</xdr:rowOff>
    </xdr:to>
    <xdr:cxnSp macro="">
      <xdr:nvCxnSpPr>
        <xdr:cNvPr id="524" name="直線コネクタ 523"/>
        <xdr:cNvCxnSpPr/>
      </xdr:nvCxnSpPr>
      <xdr:spPr>
        <a:xfrm>
          <a:off x="12573000" y="6696075"/>
          <a:ext cx="8128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132080</xdr:rowOff>
    </xdr:from>
    <xdr:to>
      <xdr:col>76</xdr:col>
      <xdr:colOff>165100</xdr:colOff>
      <xdr:row>39</xdr:row>
      <xdr:rowOff>61595</xdr:rowOff>
    </xdr:to>
    <xdr:sp macro="" textlink="">
      <xdr:nvSpPr>
        <xdr:cNvPr id="525" name="フローチャート: 判断 524"/>
        <xdr:cNvSpPr/>
      </xdr:nvSpPr>
      <xdr:spPr>
        <a:xfrm>
          <a:off x="13335000" y="6647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78105</xdr:rowOff>
    </xdr:from>
    <xdr:ext cx="533400" cy="257810"/>
    <xdr:sp macro="" textlink="">
      <xdr:nvSpPr>
        <xdr:cNvPr id="526" name="テキスト ボックス 525"/>
        <xdr:cNvSpPr txBox="1"/>
      </xdr:nvSpPr>
      <xdr:spPr>
        <a:xfrm>
          <a:off x="13134340" y="64217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26,269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9525</xdr:rowOff>
    </xdr:from>
    <xdr:to>
      <xdr:col>71</xdr:col>
      <xdr:colOff>174625</xdr:colOff>
      <xdr:row>39</xdr:row>
      <xdr:rowOff>10160</xdr:rowOff>
    </xdr:to>
    <xdr:cxnSp macro="">
      <xdr:nvCxnSpPr>
        <xdr:cNvPr id="527" name="直線コネクタ 526"/>
        <xdr:cNvCxnSpPr/>
      </xdr:nvCxnSpPr>
      <xdr:spPr>
        <a:xfrm flipV="1">
          <a:off x="11750675" y="6696075"/>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133350</xdr:rowOff>
    </xdr:from>
    <xdr:to>
      <xdr:col>72</xdr:col>
      <xdr:colOff>38100</xdr:colOff>
      <xdr:row>39</xdr:row>
      <xdr:rowOff>63500</xdr:rowOff>
    </xdr:to>
    <xdr:sp macro="" textlink="">
      <xdr:nvSpPr>
        <xdr:cNvPr id="528" name="フローチャート: 判断 527"/>
        <xdr:cNvSpPr/>
      </xdr:nvSpPr>
      <xdr:spPr>
        <a:xfrm>
          <a:off x="12525375" y="6648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39</xdr:row>
      <xdr:rowOff>54610</xdr:rowOff>
    </xdr:from>
    <xdr:ext cx="533400" cy="257810"/>
    <xdr:sp macro="" textlink="">
      <xdr:nvSpPr>
        <xdr:cNvPr id="529" name="テキスト ボックス 528"/>
        <xdr:cNvSpPr txBox="1"/>
      </xdr:nvSpPr>
      <xdr:spPr>
        <a:xfrm>
          <a:off x="12324715" y="67411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135255</xdr:rowOff>
    </xdr:from>
    <xdr:to>
      <xdr:col>67</xdr:col>
      <xdr:colOff>101600</xdr:colOff>
      <xdr:row>39</xdr:row>
      <xdr:rowOff>65405</xdr:rowOff>
    </xdr:to>
    <xdr:sp macro="" textlink="">
      <xdr:nvSpPr>
        <xdr:cNvPr id="530" name="フローチャート: 判断 529"/>
        <xdr:cNvSpPr/>
      </xdr:nvSpPr>
      <xdr:spPr>
        <a:xfrm>
          <a:off x="11699875"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56515</xdr:rowOff>
    </xdr:from>
    <xdr:ext cx="533400" cy="258445"/>
    <xdr:sp macro="" textlink="">
      <xdr:nvSpPr>
        <xdr:cNvPr id="531" name="テキスト ボックス 530"/>
        <xdr:cNvSpPr txBox="1"/>
      </xdr:nvSpPr>
      <xdr:spPr>
        <a:xfrm>
          <a:off x="11515090" y="674306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xdr:cNvSpPr txBox="1"/>
      </xdr:nvSpPr>
      <xdr:spPr>
        <a:xfrm>
          <a:off x="147955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xdr:cNvSpPr txBox="1"/>
      </xdr:nvSpPr>
      <xdr:spPr>
        <a:xfrm>
          <a:off x="1402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xdr:cNvSpPr txBox="1"/>
      </xdr:nvSpPr>
      <xdr:spPr>
        <a:xfrm>
          <a:off x="132111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80010</xdr:rowOff>
    </xdr:from>
    <xdr:ext cx="762000" cy="259080"/>
    <xdr:sp macro="" textlink="">
      <xdr:nvSpPr>
        <xdr:cNvPr id="535" name="テキスト ボックス 534"/>
        <xdr:cNvSpPr txBox="1"/>
      </xdr:nvSpPr>
      <xdr:spPr>
        <a:xfrm>
          <a:off x="12398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xdr:cNvSpPr txBox="1"/>
      </xdr:nvSpPr>
      <xdr:spPr>
        <a:xfrm>
          <a:off x="11576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151130</xdr:rowOff>
    </xdr:from>
    <xdr:to>
      <xdr:col>85</xdr:col>
      <xdr:colOff>174625</xdr:colOff>
      <xdr:row>39</xdr:row>
      <xdr:rowOff>81280</xdr:rowOff>
    </xdr:to>
    <xdr:sp macro="" textlink="">
      <xdr:nvSpPr>
        <xdr:cNvPr id="537" name="楕円 536"/>
        <xdr:cNvSpPr/>
      </xdr:nvSpPr>
      <xdr:spPr>
        <a:xfrm>
          <a:off x="14919325" y="666623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38</xdr:row>
      <xdr:rowOff>115570</xdr:rowOff>
    </xdr:from>
    <xdr:ext cx="534670" cy="259080"/>
    <xdr:sp macro="" textlink="">
      <xdr:nvSpPr>
        <xdr:cNvPr id="538" name="災害復旧事業費該当値テキスト"/>
        <xdr:cNvSpPr txBox="1"/>
      </xdr:nvSpPr>
      <xdr:spPr>
        <a:xfrm>
          <a:off x="15017750" y="6630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163195</xdr:rowOff>
    </xdr:from>
    <xdr:to>
      <xdr:col>81</xdr:col>
      <xdr:colOff>101600</xdr:colOff>
      <xdr:row>39</xdr:row>
      <xdr:rowOff>93345</xdr:rowOff>
    </xdr:to>
    <xdr:sp macro="" textlink="">
      <xdr:nvSpPr>
        <xdr:cNvPr id="539" name="楕円 538"/>
        <xdr:cNvSpPr/>
      </xdr:nvSpPr>
      <xdr:spPr>
        <a:xfrm>
          <a:off x="14144625"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84455</xdr:rowOff>
    </xdr:from>
    <xdr:ext cx="468630" cy="259080"/>
    <xdr:sp macro="" textlink="">
      <xdr:nvSpPr>
        <xdr:cNvPr id="540" name="テキスト ボックス 539"/>
        <xdr:cNvSpPr txBox="1"/>
      </xdr:nvSpPr>
      <xdr:spPr>
        <a:xfrm>
          <a:off x="13976350" y="67710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150495</xdr:rowOff>
    </xdr:from>
    <xdr:to>
      <xdr:col>76</xdr:col>
      <xdr:colOff>165100</xdr:colOff>
      <xdr:row>39</xdr:row>
      <xdr:rowOff>80645</xdr:rowOff>
    </xdr:to>
    <xdr:sp macro="" textlink="">
      <xdr:nvSpPr>
        <xdr:cNvPr id="541" name="楕円 540"/>
        <xdr:cNvSpPr/>
      </xdr:nvSpPr>
      <xdr:spPr>
        <a:xfrm>
          <a:off x="13335000" y="666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71755</xdr:rowOff>
    </xdr:from>
    <xdr:ext cx="533400" cy="259080"/>
    <xdr:sp macro="" textlink="">
      <xdr:nvSpPr>
        <xdr:cNvPr id="542" name="テキスト ボックス 541"/>
        <xdr:cNvSpPr txBox="1"/>
      </xdr:nvSpPr>
      <xdr:spPr>
        <a:xfrm>
          <a:off x="13134340" y="6758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11,273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130175</xdr:rowOff>
    </xdr:from>
    <xdr:to>
      <xdr:col>72</xdr:col>
      <xdr:colOff>38100</xdr:colOff>
      <xdr:row>39</xdr:row>
      <xdr:rowOff>60325</xdr:rowOff>
    </xdr:to>
    <xdr:sp macro="" textlink="">
      <xdr:nvSpPr>
        <xdr:cNvPr id="543" name="楕円 542"/>
        <xdr:cNvSpPr/>
      </xdr:nvSpPr>
      <xdr:spPr>
        <a:xfrm>
          <a:off x="12525375" y="66452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76835</xdr:rowOff>
    </xdr:from>
    <xdr:ext cx="533400" cy="257810"/>
    <xdr:sp macro="" textlink="">
      <xdr:nvSpPr>
        <xdr:cNvPr id="544" name="テキスト ボックス 543"/>
        <xdr:cNvSpPr txBox="1"/>
      </xdr:nvSpPr>
      <xdr:spPr>
        <a:xfrm>
          <a:off x="12324715" y="64204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130810</xdr:rowOff>
    </xdr:from>
    <xdr:to>
      <xdr:col>67</xdr:col>
      <xdr:colOff>101600</xdr:colOff>
      <xdr:row>39</xdr:row>
      <xdr:rowOff>60960</xdr:rowOff>
    </xdr:to>
    <xdr:sp macro="" textlink="">
      <xdr:nvSpPr>
        <xdr:cNvPr id="545" name="楕円 544"/>
        <xdr:cNvSpPr/>
      </xdr:nvSpPr>
      <xdr:spPr>
        <a:xfrm>
          <a:off x="11699875"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77470</xdr:rowOff>
    </xdr:from>
    <xdr:ext cx="533400" cy="257810"/>
    <xdr:sp macro="" textlink="">
      <xdr:nvSpPr>
        <xdr:cNvPr id="546" name="テキスト ボックス 545"/>
        <xdr:cNvSpPr txBox="1"/>
      </xdr:nvSpPr>
      <xdr:spPr>
        <a:xfrm>
          <a:off x="11515090" y="64211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174625</xdr:colOff>
      <xdr:row>45</xdr:row>
      <xdr:rowOff>31750</xdr:rowOff>
    </xdr:to>
    <xdr:sp macro="" textlink="">
      <xdr:nvSpPr>
        <xdr:cNvPr id="547" name="正方形/長方形 546"/>
        <xdr:cNvSpPr/>
      </xdr:nvSpPr>
      <xdr:spPr>
        <a:xfrm>
          <a:off x="11414125" y="7429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15252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15252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246187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246187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3509625"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3509625"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174625</xdr:colOff>
      <xdr:row>61</xdr:row>
      <xdr:rowOff>82550</xdr:rowOff>
    </xdr:to>
    <xdr:sp macro="" textlink="">
      <xdr:nvSpPr>
        <xdr:cNvPr id="554" name="正方形/長方形 553"/>
        <xdr:cNvSpPr/>
      </xdr:nvSpPr>
      <xdr:spPr>
        <a:xfrm>
          <a:off x="11414125" y="8255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24155"/>
    <xdr:sp macro="" textlink="">
      <xdr:nvSpPr>
        <xdr:cNvPr id="555" name="テキスト ボックス 554"/>
        <xdr:cNvSpPr txBox="1"/>
      </xdr:nvSpPr>
      <xdr:spPr>
        <a:xfrm>
          <a:off x="11376025"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174625</xdr:colOff>
      <xdr:row>61</xdr:row>
      <xdr:rowOff>82550</xdr:rowOff>
    </xdr:to>
    <xdr:cxnSp macro="">
      <xdr:nvCxnSpPr>
        <xdr:cNvPr id="556" name="直線コネクタ 555"/>
        <xdr:cNvCxnSpPr/>
      </xdr:nvCxnSpPr>
      <xdr:spPr>
        <a:xfrm>
          <a:off x="11414125" y="10541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174625</xdr:colOff>
      <xdr:row>59</xdr:row>
      <xdr:rowOff>99060</xdr:rowOff>
    </xdr:to>
    <xdr:cxnSp macro="">
      <xdr:nvCxnSpPr>
        <xdr:cNvPr id="557" name="直線コネクタ 556"/>
        <xdr:cNvCxnSpPr/>
      </xdr:nvCxnSpPr>
      <xdr:spPr>
        <a:xfrm>
          <a:off x="11414125" y="102146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8920" cy="259080"/>
    <xdr:sp macro="" textlink="">
      <xdr:nvSpPr>
        <xdr:cNvPr id="558" name="テキスト ボックス 557"/>
        <xdr:cNvSpPr txBox="1"/>
      </xdr:nvSpPr>
      <xdr:spPr>
        <a:xfrm>
          <a:off x="11181080" y="10072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174625</xdr:colOff>
      <xdr:row>57</xdr:row>
      <xdr:rowOff>114935</xdr:rowOff>
    </xdr:to>
    <xdr:cxnSp macro="">
      <xdr:nvCxnSpPr>
        <xdr:cNvPr id="559" name="直線コネクタ 558"/>
        <xdr:cNvCxnSpPr/>
      </xdr:nvCxnSpPr>
      <xdr:spPr>
        <a:xfrm>
          <a:off x="11414125" y="988758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56</xdr:row>
      <xdr:rowOff>144145</xdr:rowOff>
    </xdr:from>
    <xdr:ext cx="466090" cy="257810"/>
    <xdr:sp macro="" textlink="">
      <xdr:nvSpPr>
        <xdr:cNvPr id="560" name="テキスト ボックス 559"/>
        <xdr:cNvSpPr txBox="1"/>
      </xdr:nvSpPr>
      <xdr:spPr>
        <a:xfrm>
          <a:off x="10994390" y="9745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174625</xdr:colOff>
      <xdr:row>55</xdr:row>
      <xdr:rowOff>132080</xdr:rowOff>
    </xdr:to>
    <xdr:cxnSp macro="">
      <xdr:nvCxnSpPr>
        <xdr:cNvPr id="561" name="直線コネクタ 560"/>
        <xdr:cNvCxnSpPr/>
      </xdr:nvCxnSpPr>
      <xdr:spPr>
        <a:xfrm>
          <a:off x="11414125" y="956183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54</xdr:row>
      <xdr:rowOff>160655</xdr:rowOff>
    </xdr:from>
    <xdr:ext cx="466090" cy="259080"/>
    <xdr:sp macro="" textlink="">
      <xdr:nvSpPr>
        <xdr:cNvPr id="562" name="テキスト ボックス 561"/>
        <xdr:cNvSpPr txBox="1"/>
      </xdr:nvSpPr>
      <xdr:spPr>
        <a:xfrm>
          <a:off x="10994390" y="9418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174625</xdr:colOff>
      <xdr:row>53</xdr:row>
      <xdr:rowOff>147955</xdr:rowOff>
    </xdr:to>
    <xdr:cxnSp macro="">
      <xdr:nvCxnSpPr>
        <xdr:cNvPr id="563" name="直線コネクタ 562"/>
        <xdr:cNvCxnSpPr/>
      </xdr:nvCxnSpPr>
      <xdr:spPr>
        <a:xfrm>
          <a:off x="11414125" y="92348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53</xdr:row>
      <xdr:rowOff>6350</xdr:rowOff>
    </xdr:from>
    <xdr:ext cx="466090" cy="257810"/>
    <xdr:sp macro="" textlink="">
      <xdr:nvSpPr>
        <xdr:cNvPr id="564" name="テキスト ボックス 563"/>
        <xdr:cNvSpPr txBox="1"/>
      </xdr:nvSpPr>
      <xdr:spPr>
        <a:xfrm>
          <a:off x="10994390" y="90932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174625</xdr:colOff>
      <xdr:row>51</xdr:row>
      <xdr:rowOff>164465</xdr:rowOff>
    </xdr:to>
    <xdr:cxnSp macro="">
      <xdr:nvCxnSpPr>
        <xdr:cNvPr id="565" name="直線コネクタ 564"/>
        <xdr:cNvCxnSpPr/>
      </xdr:nvCxnSpPr>
      <xdr:spPr>
        <a:xfrm>
          <a:off x="11414125" y="89084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51</xdr:row>
      <xdr:rowOff>22225</xdr:rowOff>
    </xdr:from>
    <xdr:ext cx="466090" cy="258445"/>
    <xdr:sp macro="" textlink="">
      <xdr:nvSpPr>
        <xdr:cNvPr id="566" name="テキスト ボックス 565"/>
        <xdr:cNvSpPr txBox="1"/>
      </xdr:nvSpPr>
      <xdr:spPr>
        <a:xfrm>
          <a:off x="10994390" y="87661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174625</xdr:colOff>
      <xdr:row>50</xdr:row>
      <xdr:rowOff>8890</xdr:rowOff>
    </xdr:to>
    <xdr:cxnSp macro="">
      <xdr:nvCxnSpPr>
        <xdr:cNvPr id="567" name="直線コネクタ 566"/>
        <xdr:cNvCxnSpPr/>
      </xdr:nvCxnSpPr>
      <xdr:spPr>
        <a:xfrm>
          <a:off x="11414125" y="85813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49</xdr:row>
      <xdr:rowOff>38100</xdr:rowOff>
    </xdr:from>
    <xdr:ext cx="466090" cy="259080"/>
    <xdr:sp macro="" textlink="">
      <xdr:nvSpPr>
        <xdr:cNvPr id="568" name="テキスト ボックス 567"/>
        <xdr:cNvSpPr txBox="1"/>
      </xdr:nvSpPr>
      <xdr:spPr>
        <a:xfrm>
          <a:off x="10994390" y="8439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48</xdr:row>
      <xdr:rowOff>25400</xdr:rowOff>
    </xdr:to>
    <xdr:cxnSp macro="">
      <xdr:nvCxnSpPr>
        <xdr:cNvPr id="569" name="直線コネクタ 568"/>
        <xdr:cNvCxnSpPr/>
      </xdr:nvCxnSpPr>
      <xdr:spPr>
        <a:xfrm>
          <a:off x="11414125" y="825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47</xdr:row>
      <xdr:rowOff>54610</xdr:rowOff>
    </xdr:from>
    <xdr:ext cx="466090" cy="257810"/>
    <xdr:sp macro="" textlink="">
      <xdr:nvSpPr>
        <xdr:cNvPr id="570" name="テキスト ボックス 569"/>
        <xdr:cNvSpPr txBox="1"/>
      </xdr:nvSpPr>
      <xdr:spPr>
        <a:xfrm>
          <a:off x="10994390" y="811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174625</xdr:colOff>
      <xdr:row>61</xdr:row>
      <xdr:rowOff>82550</xdr:rowOff>
    </xdr:to>
    <xdr:sp macro="" textlink="">
      <xdr:nvSpPr>
        <xdr:cNvPr id="571" name="失業対策事業費グラフ枠"/>
        <xdr:cNvSpPr/>
      </xdr:nvSpPr>
      <xdr:spPr>
        <a:xfrm>
          <a:off x="11414125" y="8255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69215</xdr:rowOff>
    </xdr:from>
    <xdr:to>
      <xdr:col>85</xdr:col>
      <xdr:colOff>126365</xdr:colOff>
      <xdr:row>59</xdr:row>
      <xdr:rowOff>99060</xdr:rowOff>
    </xdr:to>
    <xdr:cxnSp macro="">
      <xdr:nvCxnSpPr>
        <xdr:cNvPr id="572" name="直線コネクタ 571"/>
        <xdr:cNvCxnSpPr/>
      </xdr:nvCxnSpPr>
      <xdr:spPr>
        <a:xfrm flipV="1">
          <a:off x="14968220" y="8641715"/>
          <a:ext cx="127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59</xdr:row>
      <xdr:rowOff>135255</xdr:rowOff>
    </xdr:from>
    <xdr:ext cx="249555" cy="257810"/>
    <xdr:sp macro="" textlink="">
      <xdr:nvSpPr>
        <xdr:cNvPr id="573" name="失業対策事業費最小値テキスト"/>
        <xdr:cNvSpPr txBox="1"/>
      </xdr:nvSpPr>
      <xdr:spPr>
        <a:xfrm>
          <a:off x="15017750" y="1025080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99060</xdr:rowOff>
    </xdr:from>
    <xdr:to>
      <xdr:col>86</xdr:col>
      <xdr:colOff>25400</xdr:colOff>
      <xdr:row>59</xdr:row>
      <xdr:rowOff>99060</xdr:rowOff>
    </xdr:to>
    <xdr:cxnSp macro="">
      <xdr:nvCxnSpPr>
        <xdr:cNvPr id="574" name="直線コネクタ 573"/>
        <xdr:cNvCxnSpPr/>
      </xdr:nvCxnSpPr>
      <xdr:spPr>
        <a:xfrm>
          <a:off x="14881225" y="10214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49</xdr:row>
      <xdr:rowOff>15875</xdr:rowOff>
    </xdr:from>
    <xdr:ext cx="469900" cy="259080"/>
    <xdr:sp macro="" textlink="">
      <xdr:nvSpPr>
        <xdr:cNvPr id="575" name="失業対策事業費最大値テキスト"/>
        <xdr:cNvSpPr txBox="1"/>
      </xdr:nvSpPr>
      <xdr:spPr>
        <a:xfrm>
          <a:off x="15017750" y="84169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4,815</a:t>
          </a:r>
          <a:endParaRPr kumimoji="1" lang="ja-JP" altLang="en-US" sz="1000" b="1">
            <a:latin typeface="ＭＳ Ｐゴシック"/>
            <a:ea typeface="ＭＳ Ｐゴシック"/>
          </a:endParaRPr>
        </a:p>
      </xdr:txBody>
    </xdr:sp>
    <xdr:clientData/>
  </xdr:oneCellAnchor>
  <xdr:twoCellAnchor>
    <xdr:from>
      <xdr:col>85</xdr:col>
      <xdr:colOff>38100</xdr:colOff>
      <xdr:row>50</xdr:row>
      <xdr:rowOff>69215</xdr:rowOff>
    </xdr:from>
    <xdr:to>
      <xdr:col>86</xdr:col>
      <xdr:colOff>25400</xdr:colOff>
      <xdr:row>50</xdr:row>
      <xdr:rowOff>69215</xdr:rowOff>
    </xdr:to>
    <xdr:cxnSp macro="">
      <xdr:nvCxnSpPr>
        <xdr:cNvPr id="576" name="直線コネクタ 575"/>
        <xdr:cNvCxnSpPr/>
      </xdr:nvCxnSpPr>
      <xdr:spPr>
        <a:xfrm>
          <a:off x="14881225" y="86417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99060</xdr:rowOff>
    </xdr:from>
    <xdr:to>
      <xdr:col>85</xdr:col>
      <xdr:colOff>127000</xdr:colOff>
      <xdr:row>59</xdr:row>
      <xdr:rowOff>99060</xdr:rowOff>
    </xdr:to>
    <xdr:cxnSp macro="">
      <xdr:nvCxnSpPr>
        <xdr:cNvPr id="577" name="直線コネクタ 576"/>
        <xdr:cNvCxnSpPr/>
      </xdr:nvCxnSpPr>
      <xdr:spPr>
        <a:xfrm>
          <a:off x="14195425" y="1021461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58</xdr:row>
      <xdr:rowOff>52705</xdr:rowOff>
    </xdr:from>
    <xdr:ext cx="313690" cy="257810"/>
    <xdr:sp macro="" textlink="">
      <xdr:nvSpPr>
        <xdr:cNvPr id="578" name="失業対策事業費平均値テキスト"/>
        <xdr:cNvSpPr txBox="1"/>
      </xdr:nvSpPr>
      <xdr:spPr>
        <a:xfrm>
          <a:off x="15017750" y="9996805"/>
          <a:ext cx="3136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29845</xdr:rowOff>
    </xdr:from>
    <xdr:to>
      <xdr:col>85</xdr:col>
      <xdr:colOff>174625</xdr:colOff>
      <xdr:row>59</xdr:row>
      <xdr:rowOff>132080</xdr:rowOff>
    </xdr:to>
    <xdr:sp macro="" textlink="">
      <xdr:nvSpPr>
        <xdr:cNvPr id="579" name="フローチャート: 判断 578"/>
        <xdr:cNvSpPr/>
      </xdr:nvSpPr>
      <xdr:spPr>
        <a:xfrm>
          <a:off x="14919325" y="10145395"/>
          <a:ext cx="9842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99060</xdr:rowOff>
    </xdr:from>
    <xdr:to>
      <xdr:col>81</xdr:col>
      <xdr:colOff>50800</xdr:colOff>
      <xdr:row>59</xdr:row>
      <xdr:rowOff>99060</xdr:rowOff>
    </xdr:to>
    <xdr:cxnSp macro="">
      <xdr:nvCxnSpPr>
        <xdr:cNvPr id="580" name="直線コネクタ 579"/>
        <xdr:cNvCxnSpPr/>
      </xdr:nvCxnSpPr>
      <xdr:spPr>
        <a:xfrm>
          <a:off x="13385800" y="1021461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33655</xdr:rowOff>
    </xdr:from>
    <xdr:to>
      <xdr:col>81</xdr:col>
      <xdr:colOff>101600</xdr:colOff>
      <xdr:row>59</xdr:row>
      <xdr:rowOff>135255</xdr:rowOff>
    </xdr:to>
    <xdr:sp macro="" textlink="">
      <xdr:nvSpPr>
        <xdr:cNvPr id="581" name="フローチャート: 判断 580"/>
        <xdr:cNvSpPr/>
      </xdr:nvSpPr>
      <xdr:spPr>
        <a:xfrm>
          <a:off x="14144625" y="1014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84455</xdr:colOff>
      <xdr:row>57</xdr:row>
      <xdr:rowOff>151765</xdr:rowOff>
    </xdr:from>
    <xdr:ext cx="313690" cy="259080"/>
    <xdr:sp macro="" textlink="">
      <xdr:nvSpPr>
        <xdr:cNvPr id="582" name="テキスト ボックス 581"/>
        <xdr:cNvSpPr txBox="1"/>
      </xdr:nvSpPr>
      <xdr:spPr>
        <a:xfrm>
          <a:off x="14054455" y="9924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59</xdr:row>
      <xdr:rowOff>99060</xdr:rowOff>
    </xdr:from>
    <xdr:to>
      <xdr:col>76</xdr:col>
      <xdr:colOff>114300</xdr:colOff>
      <xdr:row>59</xdr:row>
      <xdr:rowOff>99060</xdr:rowOff>
    </xdr:to>
    <xdr:cxnSp macro="">
      <xdr:nvCxnSpPr>
        <xdr:cNvPr id="583" name="直線コネクタ 582"/>
        <xdr:cNvCxnSpPr/>
      </xdr:nvCxnSpPr>
      <xdr:spPr>
        <a:xfrm>
          <a:off x="12573000" y="102146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35560</xdr:rowOff>
    </xdr:from>
    <xdr:to>
      <xdr:col>76</xdr:col>
      <xdr:colOff>165100</xdr:colOff>
      <xdr:row>59</xdr:row>
      <xdr:rowOff>137160</xdr:rowOff>
    </xdr:to>
    <xdr:sp macro="" textlink="">
      <xdr:nvSpPr>
        <xdr:cNvPr id="584" name="フローチャート: 判断 583"/>
        <xdr:cNvSpPr/>
      </xdr:nvSpPr>
      <xdr:spPr>
        <a:xfrm>
          <a:off x="13335000" y="1015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147955</xdr:colOff>
      <xdr:row>57</xdr:row>
      <xdr:rowOff>153670</xdr:rowOff>
    </xdr:from>
    <xdr:ext cx="313690" cy="259080"/>
    <xdr:sp macro="" textlink="">
      <xdr:nvSpPr>
        <xdr:cNvPr id="585" name="テキスト ボックス 584"/>
        <xdr:cNvSpPr txBox="1"/>
      </xdr:nvSpPr>
      <xdr:spPr>
        <a:xfrm>
          <a:off x="13244830" y="99263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99060</xdr:rowOff>
    </xdr:from>
    <xdr:to>
      <xdr:col>71</xdr:col>
      <xdr:colOff>174625</xdr:colOff>
      <xdr:row>59</xdr:row>
      <xdr:rowOff>99060</xdr:rowOff>
    </xdr:to>
    <xdr:cxnSp macro="">
      <xdr:nvCxnSpPr>
        <xdr:cNvPr id="586" name="直線コネクタ 585"/>
        <xdr:cNvCxnSpPr/>
      </xdr:nvCxnSpPr>
      <xdr:spPr>
        <a:xfrm>
          <a:off x="11750675" y="1021461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48260</xdr:rowOff>
    </xdr:from>
    <xdr:to>
      <xdr:col>72</xdr:col>
      <xdr:colOff>38100</xdr:colOff>
      <xdr:row>59</xdr:row>
      <xdr:rowOff>149860</xdr:rowOff>
    </xdr:to>
    <xdr:sp macro="" textlink="">
      <xdr:nvSpPr>
        <xdr:cNvPr id="587" name="フローチャート: 判断 586"/>
        <xdr:cNvSpPr/>
      </xdr:nvSpPr>
      <xdr:spPr>
        <a:xfrm>
          <a:off x="12525375" y="101638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140970</xdr:rowOff>
    </xdr:from>
    <xdr:ext cx="248285" cy="259080"/>
    <xdr:sp macro="" textlink="">
      <xdr:nvSpPr>
        <xdr:cNvPr id="588" name="テキスト ボックス 587"/>
        <xdr:cNvSpPr txBox="1"/>
      </xdr:nvSpPr>
      <xdr:spPr>
        <a:xfrm>
          <a:off x="12451715"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149860</xdr:rowOff>
    </xdr:to>
    <xdr:sp macro="" textlink="">
      <xdr:nvSpPr>
        <xdr:cNvPr id="589" name="フローチャート: 判断 588"/>
        <xdr:cNvSpPr/>
      </xdr:nvSpPr>
      <xdr:spPr>
        <a:xfrm>
          <a:off x="11699875"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140970</xdr:rowOff>
    </xdr:from>
    <xdr:ext cx="248285" cy="259080"/>
    <xdr:sp macro="" textlink="">
      <xdr:nvSpPr>
        <xdr:cNvPr id="590" name="テキスト ボックス 589"/>
        <xdr:cNvSpPr txBox="1"/>
      </xdr:nvSpPr>
      <xdr:spPr>
        <a:xfrm>
          <a:off x="1164209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1" name="テキスト ボックス 590"/>
        <xdr:cNvSpPr txBox="1"/>
      </xdr:nvSpPr>
      <xdr:spPr>
        <a:xfrm>
          <a:off x="147955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2" name="テキスト ボックス 591"/>
        <xdr:cNvSpPr txBox="1"/>
      </xdr:nvSpPr>
      <xdr:spPr>
        <a:xfrm>
          <a:off x="1402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3" name="テキスト ボックス 592"/>
        <xdr:cNvSpPr txBox="1"/>
      </xdr:nvSpPr>
      <xdr:spPr>
        <a:xfrm>
          <a:off x="132111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80010</xdr:rowOff>
    </xdr:from>
    <xdr:ext cx="762000" cy="259080"/>
    <xdr:sp macro="" textlink="">
      <xdr:nvSpPr>
        <xdr:cNvPr id="594" name="テキスト ボックス 593"/>
        <xdr:cNvSpPr txBox="1"/>
      </xdr:nvSpPr>
      <xdr:spPr>
        <a:xfrm>
          <a:off x="12398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5" name="テキスト ボックス 594"/>
        <xdr:cNvSpPr txBox="1"/>
      </xdr:nvSpPr>
      <xdr:spPr>
        <a:xfrm>
          <a:off x="11576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48260</xdr:rowOff>
    </xdr:from>
    <xdr:to>
      <xdr:col>85</xdr:col>
      <xdr:colOff>174625</xdr:colOff>
      <xdr:row>59</xdr:row>
      <xdr:rowOff>149860</xdr:rowOff>
    </xdr:to>
    <xdr:sp macro="" textlink="">
      <xdr:nvSpPr>
        <xdr:cNvPr id="596" name="楕円 595"/>
        <xdr:cNvSpPr/>
      </xdr:nvSpPr>
      <xdr:spPr>
        <a:xfrm>
          <a:off x="14919325" y="1016381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59</xdr:row>
      <xdr:rowOff>8255</xdr:rowOff>
    </xdr:from>
    <xdr:ext cx="249555" cy="257810"/>
    <xdr:sp macro="" textlink="">
      <xdr:nvSpPr>
        <xdr:cNvPr id="597" name="失業対策事業費該当値テキスト"/>
        <xdr:cNvSpPr txBox="1"/>
      </xdr:nvSpPr>
      <xdr:spPr>
        <a:xfrm>
          <a:off x="15017750" y="10123805"/>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48260</xdr:rowOff>
    </xdr:from>
    <xdr:to>
      <xdr:col>81</xdr:col>
      <xdr:colOff>101600</xdr:colOff>
      <xdr:row>59</xdr:row>
      <xdr:rowOff>149860</xdr:rowOff>
    </xdr:to>
    <xdr:sp macro="" textlink="">
      <xdr:nvSpPr>
        <xdr:cNvPr id="598" name="楕円 597"/>
        <xdr:cNvSpPr/>
      </xdr:nvSpPr>
      <xdr:spPr>
        <a:xfrm>
          <a:off x="14144625"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140970</xdr:rowOff>
    </xdr:from>
    <xdr:ext cx="248285" cy="259080"/>
    <xdr:sp macro="" textlink="">
      <xdr:nvSpPr>
        <xdr:cNvPr id="599" name="テキスト ボックス 598"/>
        <xdr:cNvSpPr txBox="1"/>
      </xdr:nvSpPr>
      <xdr:spPr>
        <a:xfrm>
          <a:off x="14086840" y="10256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59</xdr:row>
      <xdr:rowOff>48260</xdr:rowOff>
    </xdr:from>
    <xdr:to>
      <xdr:col>76</xdr:col>
      <xdr:colOff>165100</xdr:colOff>
      <xdr:row>59</xdr:row>
      <xdr:rowOff>149860</xdr:rowOff>
    </xdr:to>
    <xdr:sp macro="" textlink="">
      <xdr:nvSpPr>
        <xdr:cNvPr id="600" name="楕円 599"/>
        <xdr:cNvSpPr/>
      </xdr:nvSpPr>
      <xdr:spPr>
        <a:xfrm>
          <a:off x="133350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174625</xdr:colOff>
      <xdr:row>59</xdr:row>
      <xdr:rowOff>140970</xdr:rowOff>
    </xdr:from>
    <xdr:ext cx="249555" cy="259080"/>
    <xdr:sp macro="" textlink="">
      <xdr:nvSpPr>
        <xdr:cNvPr id="601" name="テキスト ボックス 600"/>
        <xdr:cNvSpPr txBox="1"/>
      </xdr:nvSpPr>
      <xdr:spPr>
        <a:xfrm>
          <a:off x="13271500" y="10256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59</xdr:row>
      <xdr:rowOff>48260</xdr:rowOff>
    </xdr:from>
    <xdr:to>
      <xdr:col>72</xdr:col>
      <xdr:colOff>38100</xdr:colOff>
      <xdr:row>59</xdr:row>
      <xdr:rowOff>149860</xdr:rowOff>
    </xdr:to>
    <xdr:sp macro="" textlink="">
      <xdr:nvSpPr>
        <xdr:cNvPr id="602" name="楕円 601"/>
        <xdr:cNvSpPr/>
      </xdr:nvSpPr>
      <xdr:spPr>
        <a:xfrm>
          <a:off x="12525375" y="10163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166370</xdr:rowOff>
    </xdr:from>
    <xdr:ext cx="248285" cy="257810"/>
    <xdr:sp macro="" textlink="">
      <xdr:nvSpPr>
        <xdr:cNvPr id="603" name="テキスト ボックス 602"/>
        <xdr:cNvSpPr txBox="1"/>
      </xdr:nvSpPr>
      <xdr:spPr>
        <a:xfrm>
          <a:off x="12451715" y="993902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149860</xdr:rowOff>
    </xdr:to>
    <xdr:sp macro="" textlink="">
      <xdr:nvSpPr>
        <xdr:cNvPr id="604" name="楕円 603"/>
        <xdr:cNvSpPr/>
      </xdr:nvSpPr>
      <xdr:spPr>
        <a:xfrm>
          <a:off x="11699875"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166370</xdr:rowOff>
    </xdr:from>
    <xdr:ext cx="248285" cy="257810"/>
    <xdr:sp macro="" textlink="">
      <xdr:nvSpPr>
        <xdr:cNvPr id="605" name="テキスト ボックス 604"/>
        <xdr:cNvSpPr txBox="1"/>
      </xdr:nvSpPr>
      <xdr:spPr>
        <a:xfrm>
          <a:off x="11642090" y="993902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174625</xdr:colOff>
      <xdr:row>65</xdr:row>
      <xdr:rowOff>31750</xdr:rowOff>
    </xdr:to>
    <xdr:sp macro="" textlink="">
      <xdr:nvSpPr>
        <xdr:cNvPr id="606" name="正方形/長方形 605"/>
        <xdr:cNvSpPr/>
      </xdr:nvSpPr>
      <xdr:spPr>
        <a:xfrm>
          <a:off x="11414125" y="10858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15252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15252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246187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246187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3509625"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3509625"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174625</xdr:colOff>
      <xdr:row>81</xdr:row>
      <xdr:rowOff>82550</xdr:rowOff>
    </xdr:to>
    <xdr:sp macro="" textlink="">
      <xdr:nvSpPr>
        <xdr:cNvPr id="613" name="正方形/長方形 612"/>
        <xdr:cNvSpPr/>
      </xdr:nvSpPr>
      <xdr:spPr>
        <a:xfrm>
          <a:off x="11414125" y="11684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24155"/>
    <xdr:sp macro="" textlink="">
      <xdr:nvSpPr>
        <xdr:cNvPr id="614" name="テキスト ボックス 613"/>
        <xdr:cNvSpPr txBox="1"/>
      </xdr:nvSpPr>
      <xdr:spPr>
        <a:xfrm>
          <a:off x="11376025"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174625</xdr:colOff>
      <xdr:row>81</xdr:row>
      <xdr:rowOff>82550</xdr:rowOff>
    </xdr:to>
    <xdr:cxnSp macro="">
      <xdr:nvCxnSpPr>
        <xdr:cNvPr id="615" name="直線コネクタ 614"/>
        <xdr:cNvCxnSpPr/>
      </xdr:nvCxnSpPr>
      <xdr:spPr>
        <a:xfrm>
          <a:off x="11414125" y="13970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174625</xdr:colOff>
      <xdr:row>79</xdr:row>
      <xdr:rowOff>44450</xdr:rowOff>
    </xdr:to>
    <xdr:cxnSp macro="">
      <xdr:nvCxnSpPr>
        <xdr:cNvPr id="616" name="直線コネクタ 615"/>
        <xdr:cNvCxnSpPr/>
      </xdr:nvCxnSpPr>
      <xdr:spPr>
        <a:xfrm>
          <a:off x="11414125" y="1358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920" cy="259080"/>
    <xdr:sp macro="" textlink="">
      <xdr:nvSpPr>
        <xdr:cNvPr id="617" name="テキスト ボックス 616"/>
        <xdr:cNvSpPr txBox="1"/>
      </xdr:nvSpPr>
      <xdr:spPr>
        <a:xfrm>
          <a:off x="11181080" y="13446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174625</xdr:colOff>
      <xdr:row>77</xdr:row>
      <xdr:rowOff>6350</xdr:rowOff>
    </xdr:to>
    <xdr:cxnSp macro="">
      <xdr:nvCxnSpPr>
        <xdr:cNvPr id="618" name="直線コネクタ 617"/>
        <xdr:cNvCxnSpPr/>
      </xdr:nvCxnSpPr>
      <xdr:spPr>
        <a:xfrm>
          <a:off x="11414125" y="13208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5630" cy="259080"/>
    <xdr:sp macro="" textlink="">
      <xdr:nvSpPr>
        <xdr:cNvPr id="619" name="テキスト ボックス 618"/>
        <xdr:cNvSpPr txBox="1"/>
      </xdr:nvSpPr>
      <xdr:spPr>
        <a:xfrm>
          <a:off x="10866120" y="13065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174625</xdr:colOff>
      <xdr:row>74</xdr:row>
      <xdr:rowOff>139700</xdr:rowOff>
    </xdr:to>
    <xdr:cxnSp macro="">
      <xdr:nvCxnSpPr>
        <xdr:cNvPr id="620" name="直線コネクタ 619"/>
        <xdr:cNvCxnSpPr/>
      </xdr:nvCxnSpPr>
      <xdr:spPr>
        <a:xfrm>
          <a:off x="11414125" y="12827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5630" cy="257810"/>
    <xdr:sp macro="" textlink="">
      <xdr:nvSpPr>
        <xdr:cNvPr id="621" name="テキスト ボックス 620"/>
        <xdr:cNvSpPr txBox="1"/>
      </xdr:nvSpPr>
      <xdr:spPr>
        <a:xfrm>
          <a:off x="10866120" y="12684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174625</xdr:colOff>
      <xdr:row>72</xdr:row>
      <xdr:rowOff>101600</xdr:rowOff>
    </xdr:to>
    <xdr:cxnSp macro="">
      <xdr:nvCxnSpPr>
        <xdr:cNvPr id="622" name="直線コネクタ 621"/>
        <xdr:cNvCxnSpPr/>
      </xdr:nvCxnSpPr>
      <xdr:spPr>
        <a:xfrm>
          <a:off x="11414125" y="12446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5630" cy="259080"/>
    <xdr:sp macro="" textlink="">
      <xdr:nvSpPr>
        <xdr:cNvPr id="623" name="テキスト ボックス 622"/>
        <xdr:cNvSpPr txBox="1"/>
      </xdr:nvSpPr>
      <xdr:spPr>
        <a:xfrm>
          <a:off x="10866120" y="1230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174625</xdr:colOff>
      <xdr:row>70</xdr:row>
      <xdr:rowOff>63500</xdr:rowOff>
    </xdr:to>
    <xdr:cxnSp macro="">
      <xdr:nvCxnSpPr>
        <xdr:cNvPr id="624" name="直線コネクタ 623"/>
        <xdr:cNvCxnSpPr/>
      </xdr:nvCxnSpPr>
      <xdr:spPr>
        <a:xfrm>
          <a:off x="11414125" y="12065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5630" cy="259080"/>
    <xdr:sp macro="" textlink="">
      <xdr:nvSpPr>
        <xdr:cNvPr id="625" name="テキスト ボックス 624"/>
        <xdr:cNvSpPr txBox="1"/>
      </xdr:nvSpPr>
      <xdr:spPr>
        <a:xfrm>
          <a:off x="10866120" y="11922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68</xdr:row>
      <xdr:rowOff>25400</xdr:rowOff>
    </xdr:to>
    <xdr:cxnSp macro="">
      <xdr:nvCxnSpPr>
        <xdr:cNvPr id="626" name="直線コネクタ 625"/>
        <xdr:cNvCxnSpPr/>
      </xdr:nvCxnSpPr>
      <xdr:spPr>
        <a:xfrm>
          <a:off x="11414125" y="11684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54610</xdr:rowOff>
    </xdr:from>
    <xdr:ext cx="684530" cy="257810"/>
    <xdr:sp macro="" textlink="">
      <xdr:nvSpPr>
        <xdr:cNvPr id="627" name="テキスト ボックス 626"/>
        <xdr:cNvSpPr txBox="1"/>
      </xdr:nvSpPr>
      <xdr:spPr>
        <a:xfrm>
          <a:off x="10791825" y="11541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174625</xdr:colOff>
      <xdr:row>81</xdr:row>
      <xdr:rowOff>82550</xdr:rowOff>
    </xdr:to>
    <xdr:sp macro="" textlink="">
      <xdr:nvSpPr>
        <xdr:cNvPr id="628" name="公債費グラフ枠"/>
        <xdr:cNvSpPr/>
      </xdr:nvSpPr>
      <xdr:spPr>
        <a:xfrm>
          <a:off x="11414125" y="11684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42545</xdr:rowOff>
    </xdr:from>
    <xdr:to>
      <xdr:col>85</xdr:col>
      <xdr:colOff>126365</xdr:colOff>
      <xdr:row>78</xdr:row>
      <xdr:rowOff>160020</xdr:rowOff>
    </xdr:to>
    <xdr:cxnSp macro="">
      <xdr:nvCxnSpPr>
        <xdr:cNvPr id="629" name="直線コネクタ 628"/>
        <xdr:cNvCxnSpPr/>
      </xdr:nvCxnSpPr>
      <xdr:spPr>
        <a:xfrm flipV="1">
          <a:off x="14968220" y="122154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78</xdr:row>
      <xdr:rowOff>163830</xdr:rowOff>
    </xdr:from>
    <xdr:ext cx="534670" cy="259080"/>
    <xdr:sp macro="" textlink="">
      <xdr:nvSpPr>
        <xdr:cNvPr id="630" name="公債費最小値テキスト"/>
        <xdr:cNvSpPr txBox="1"/>
      </xdr:nvSpPr>
      <xdr:spPr>
        <a:xfrm>
          <a:off x="15017750" y="13536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160020</xdr:rowOff>
    </xdr:from>
    <xdr:to>
      <xdr:col>86</xdr:col>
      <xdr:colOff>25400</xdr:colOff>
      <xdr:row>78</xdr:row>
      <xdr:rowOff>160020</xdr:rowOff>
    </xdr:to>
    <xdr:cxnSp macro="">
      <xdr:nvCxnSpPr>
        <xdr:cNvPr id="631" name="直線コネクタ 630"/>
        <xdr:cNvCxnSpPr/>
      </xdr:nvCxnSpPr>
      <xdr:spPr>
        <a:xfrm>
          <a:off x="14881225" y="135331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69</xdr:row>
      <xdr:rowOff>160655</xdr:rowOff>
    </xdr:from>
    <xdr:ext cx="598805" cy="259080"/>
    <xdr:sp macro="" textlink="">
      <xdr:nvSpPr>
        <xdr:cNvPr id="632" name="公債費最大値テキスト"/>
        <xdr:cNvSpPr txBox="1"/>
      </xdr:nvSpPr>
      <xdr:spPr>
        <a:xfrm>
          <a:off x="15017750" y="11990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721,076</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42545</xdr:rowOff>
    </xdr:from>
    <xdr:to>
      <xdr:col>86</xdr:col>
      <xdr:colOff>25400</xdr:colOff>
      <xdr:row>71</xdr:row>
      <xdr:rowOff>42545</xdr:rowOff>
    </xdr:to>
    <xdr:cxnSp macro="">
      <xdr:nvCxnSpPr>
        <xdr:cNvPr id="633" name="直線コネクタ 632"/>
        <xdr:cNvCxnSpPr/>
      </xdr:nvCxnSpPr>
      <xdr:spPr>
        <a:xfrm>
          <a:off x="14881225" y="12215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114300</xdr:rowOff>
    </xdr:from>
    <xdr:to>
      <xdr:col>85</xdr:col>
      <xdr:colOff>127000</xdr:colOff>
      <xdr:row>76</xdr:row>
      <xdr:rowOff>144780</xdr:rowOff>
    </xdr:to>
    <xdr:cxnSp macro="">
      <xdr:nvCxnSpPr>
        <xdr:cNvPr id="634" name="直線コネクタ 633"/>
        <xdr:cNvCxnSpPr/>
      </xdr:nvCxnSpPr>
      <xdr:spPr>
        <a:xfrm flipV="1">
          <a:off x="14195425" y="13144500"/>
          <a:ext cx="7747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76</xdr:row>
      <xdr:rowOff>146050</xdr:rowOff>
    </xdr:from>
    <xdr:ext cx="598805" cy="257810"/>
    <xdr:sp macro="" textlink="">
      <xdr:nvSpPr>
        <xdr:cNvPr id="635" name="公債費平均値テキスト"/>
        <xdr:cNvSpPr txBox="1"/>
      </xdr:nvSpPr>
      <xdr:spPr>
        <a:xfrm>
          <a:off x="15017750" y="131762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167640</xdr:rowOff>
    </xdr:from>
    <xdr:to>
      <xdr:col>85</xdr:col>
      <xdr:colOff>174625</xdr:colOff>
      <xdr:row>77</xdr:row>
      <xdr:rowOff>97790</xdr:rowOff>
    </xdr:to>
    <xdr:sp macro="" textlink="">
      <xdr:nvSpPr>
        <xdr:cNvPr id="636" name="フローチャート: 判断 635"/>
        <xdr:cNvSpPr/>
      </xdr:nvSpPr>
      <xdr:spPr>
        <a:xfrm>
          <a:off x="14919325" y="1319784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144780</xdr:rowOff>
    </xdr:from>
    <xdr:to>
      <xdr:col>81</xdr:col>
      <xdr:colOff>50800</xdr:colOff>
      <xdr:row>76</xdr:row>
      <xdr:rowOff>168910</xdr:rowOff>
    </xdr:to>
    <xdr:cxnSp macro="">
      <xdr:nvCxnSpPr>
        <xdr:cNvPr id="637" name="直線コネクタ 636"/>
        <xdr:cNvCxnSpPr/>
      </xdr:nvCxnSpPr>
      <xdr:spPr>
        <a:xfrm flipV="1">
          <a:off x="13385800" y="13174980"/>
          <a:ext cx="8096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7620</xdr:rowOff>
    </xdr:from>
    <xdr:to>
      <xdr:col>81</xdr:col>
      <xdr:colOff>101600</xdr:colOff>
      <xdr:row>77</xdr:row>
      <xdr:rowOff>109220</xdr:rowOff>
    </xdr:to>
    <xdr:sp macro="" textlink="">
      <xdr:nvSpPr>
        <xdr:cNvPr id="638" name="フローチャート: 判断 637"/>
        <xdr:cNvSpPr/>
      </xdr:nvSpPr>
      <xdr:spPr>
        <a:xfrm>
          <a:off x="14144625"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77</xdr:row>
      <xdr:rowOff>100330</xdr:rowOff>
    </xdr:from>
    <xdr:ext cx="598805" cy="257810"/>
    <xdr:sp macro="" textlink="">
      <xdr:nvSpPr>
        <xdr:cNvPr id="639" name="テキスト ボックス 638"/>
        <xdr:cNvSpPr txBox="1"/>
      </xdr:nvSpPr>
      <xdr:spPr>
        <a:xfrm>
          <a:off x="13927455" y="133019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76</xdr:row>
      <xdr:rowOff>168910</xdr:rowOff>
    </xdr:from>
    <xdr:to>
      <xdr:col>76</xdr:col>
      <xdr:colOff>114300</xdr:colOff>
      <xdr:row>77</xdr:row>
      <xdr:rowOff>16510</xdr:rowOff>
    </xdr:to>
    <xdr:cxnSp macro="">
      <xdr:nvCxnSpPr>
        <xdr:cNvPr id="640" name="直線コネクタ 639"/>
        <xdr:cNvCxnSpPr/>
      </xdr:nvCxnSpPr>
      <xdr:spPr>
        <a:xfrm flipV="1">
          <a:off x="12573000" y="13199110"/>
          <a:ext cx="8128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10795</xdr:rowOff>
    </xdr:from>
    <xdr:to>
      <xdr:col>76</xdr:col>
      <xdr:colOff>165100</xdr:colOff>
      <xdr:row>77</xdr:row>
      <xdr:rowOff>112395</xdr:rowOff>
    </xdr:to>
    <xdr:sp macro="" textlink="">
      <xdr:nvSpPr>
        <xdr:cNvPr id="641" name="フローチャート: 判断 640"/>
        <xdr:cNvSpPr/>
      </xdr:nvSpPr>
      <xdr:spPr>
        <a:xfrm>
          <a:off x="13335000" y="132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77</xdr:row>
      <xdr:rowOff>103505</xdr:rowOff>
    </xdr:from>
    <xdr:ext cx="598805" cy="259080"/>
    <xdr:sp macro="" textlink="">
      <xdr:nvSpPr>
        <xdr:cNvPr id="642" name="テキスト ボックス 641"/>
        <xdr:cNvSpPr txBox="1"/>
      </xdr:nvSpPr>
      <xdr:spPr>
        <a:xfrm>
          <a:off x="13101955" y="133051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16510</xdr:rowOff>
    </xdr:from>
    <xdr:to>
      <xdr:col>71</xdr:col>
      <xdr:colOff>174625</xdr:colOff>
      <xdr:row>77</xdr:row>
      <xdr:rowOff>47625</xdr:rowOff>
    </xdr:to>
    <xdr:cxnSp macro="">
      <xdr:nvCxnSpPr>
        <xdr:cNvPr id="643" name="直線コネクタ 642"/>
        <xdr:cNvCxnSpPr/>
      </xdr:nvCxnSpPr>
      <xdr:spPr>
        <a:xfrm flipV="1">
          <a:off x="11750675" y="13218160"/>
          <a:ext cx="8223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36830</xdr:rowOff>
    </xdr:from>
    <xdr:to>
      <xdr:col>72</xdr:col>
      <xdr:colOff>38100</xdr:colOff>
      <xdr:row>77</xdr:row>
      <xdr:rowOff>138430</xdr:rowOff>
    </xdr:to>
    <xdr:sp macro="" textlink="">
      <xdr:nvSpPr>
        <xdr:cNvPr id="644" name="フローチャート: 判断 643"/>
        <xdr:cNvSpPr/>
      </xdr:nvSpPr>
      <xdr:spPr>
        <a:xfrm>
          <a:off x="12525375" y="132384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77</xdr:row>
      <xdr:rowOff>129540</xdr:rowOff>
    </xdr:from>
    <xdr:ext cx="598805" cy="259080"/>
    <xdr:sp macro="" textlink="">
      <xdr:nvSpPr>
        <xdr:cNvPr id="645" name="テキスト ボックス 644"/>
        <xdr:cNvSpPr txBox="1"/>
      </xdr:nvSpPr>
      <xdr:spPr>
        <a:xfrm>
          <a:off x="12292330" y="13331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50800</xdr:rowOff>
    </xdr:from>
    <xdr:to>
      <xdr:col>67</xdr:col>
      <xdr:colOff>101600</xdr:colOff>
      <xdr:row>77</xdr:row>
      <xdr:rowOff>152400</xdr:rowOff>
    </xdr:to>
    <xdr:sp macro="" textlink="">
      <xdr:nvSpPr>
        <xdr:cNvPr id="646" name="フローチャート: 判断 645"/>
        <xdr:cNvSpPr/>
      </xdr:nvSpPr>
      <xdr:spPr>
        <a:xfrm>
          <a:off x="11699875"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77</xdr:row>
      <xdr:rowOff>143510</xdr:rowOff>
    </xdr:from>
    <xdr:ext cx="598805" cy="257810"/>
    <xdr:sp macro="" textlink="">
      <xdr:nvSpPr>
        <xdr:cNvPr id="647" name="テキスト ボックス 646"/>
        <xdr:cNvSpPr txBox="1"/>
      </xdr:nvSpPr>
      <xdr:spPr>
        <a:xfrm>
          <a:off x="11482705" y="133451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xdr:cNvSpPr txBox="1"/>
      </xdr:nvSpPr>
      <xdr:spPr>
        <a:xfrm>
          <a:off x="147955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xdr:cNvSpPr txBox="1"/>
      </xdr:nvSpPr>
      <xdr:spPr>
        <a:xfrm>
          <a:off x="1402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xdr:cNvSpPr txBox="1"/>
      </xdr:nvSpPr>
      <xdr:spPr>
        <a:xfrm>
          <a:off x="132111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80010</xdr:rowOff>
    </xdr:from>
    <xdr:ext cx="762000" cy="259080"/>
    <xdr:sp macro="" textlink="">
      <xdr:nvSpPr>
        <xdr:cNvPr id="651" name="テキスト ボックス 650"/>
        <xdr:cNvSpPr txBox="1"/>
      </xdr:nvSpPr>
      <xdr:spPr>
        <a:xfrm>
          <a:off x="12398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xdr:cNvSpPr txBox="1"/>
      </xdr:nvSpPr>
      <xdr:spPr>
        <a:xfrm>
          <a:off x="11576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76</xdr:row>
      <xdr:rowOff>63500</xdr:rowOff>
    </xdr:from>
    <xdr:to>
      <xdr:col>85</xdr:col>
      <xdr:colOff>174625</xdr:colOff>
      <xdr:row>76</xdr:row>
      <xdr:rowOff>165100</xdr:rowOff>
    </xdr:to>
    <xdr:sp macro="" textlink="">
      <xdr:nvSpPr>
        <xdr:cNvPr id="653" name="楕円 652"/>
        <xdr:cNvSpPr/>
      </xdr:nvSpPr>
      <xdr:spPr>
        <a:xfrm>
          <a:off x="14919325" y="130937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75</xdr:row>
      <xdr:rowOff>86360</xdr:rowOff>
    </xdr:from>
    <xdr:ext cx="598805" cy="257810"/>
    <xdr:sp macro="" textlink="">
      <xdr:nvSpPr>
        <xdr:cNvPr id="654" name="公債費該当値テキスト"/>
        <xdr:cNvSpPr txBox="1"/>
      </xdr:nvSpPr>
      <xdr:spPr>
        <a:xfrm>
          <a:off x="15017750" y="129451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233,354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93980</xdr:rowOff>
    </xdr:from>
    <xdr:to>
      <xdr:col>81</xdr:col>
      <xdr:colOff>101600</xdr:colOff>
      <xdr:row>77</xdr:row>
      <xdr:rowOff>24130</xdr:rowOff>
    </xdr:to>
    <xdr:sp macro="" textlink="">
      <xdr:nvSpPr>
        <xdr:cNvPr id="655" name="楕円 654"/>
        <xdr:cNvSpPr/>
      </xdr:nvSpPr>
      <xdr:spPr>
        <a:xfrm>
          <a:off x="14144625" y="1312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75</xdr:row>
      <xdr:rowOff>40640</xdr:rowOff>
    </xdr:from>
    <xdr:ext cx="598805" cy="257810"/>
    <xdr:sp macro="" textlink="">
      <xdr:nvSpPr>
        <xdr:cNvPr id="656" name="テキスト ボックス 655"/>
        <xdr:cNvSpPr txBox="1"/>
      </xdr:nvSpPr>
      <xdr:spPr>
        <a:xfrm>
          <a:off x="13927455" y="128993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118110</xdr:rowOff>
    </xdr:from>
    <xdr:to>
      <xdr:col>76</xdr:col>
      <xdr:colOff>165100</xdr:colOff>
      <xdr:row>77</xdr:row>
      <xdr:rowOff>48260</xdr:rowOff>
    </xdr:to>
    <xdr:sp macro="" textlink="">
      <xdr:nvSpPr>
        <xdr:cNvPr id="657" name="楕円 656"/>
        <xdr:cNvSpPr/>
      </xdr:nvSpPr>
      <xdr:spPr>
        <a:xfrm>
          <a:off x="133350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75</xdr:row>
      <xdr:rowOff>64770</xdr:rowOff>
    </xdr:from>
    <xdr:ext cx="598805" cy="257810"/>
    <xdr:sp macro="" textlink="">
      <xdr:nvSpPr>
        <xdr:cNvPr id="658" name="テキスト ボックス 657"/>
        <xdr:cNvSpPr txBox="1"/>
      </xdr:nvSpPr>
      <xdr:spPr>
        <a:xfrm>
          <a:off x="13101955" y="129235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204,731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137160</xdr:rowOff>
    </xdr:from>
    <xdr:to>
      <xdr:col>72</xdr:col>
      <xdr:colOff>38100</xdr:colOff>
      <xdr:row>77</xdr:row>
      <xdr:rowOff>67310</xdr:rowOff>
    </xdr:to>
    <xdr:sp macro="" textlink="">
      <xdr:nvSpPr>
        <xdr:cNvPr id="659" name="楕円 658"/>
        <xdr:cNvSpPr/>
      </xdr:nvSpPr>
      <xdr:spPr>
        <a:xfrm>
          <a:off x="12525375" y="131673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75</xdr:row>
      <xdr:rowOff>83820</xdr:rowOff>
    </xdr:from>
    <xdr:ext cx="598805" cy="259080"/>
    <xdr:sp macro="" textlink="">
      <xdr:nvSpPr>
        <xdr:cNvPr id="660" name="テキスト ボックス 659"/>
        <xdr:cNvSpPr txBox="1"/>
      </xdr:nvSpPr>
      <xdr:spPr>
        <a:xfrm>
          <a:off x="12292330" y="12942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168275</xdr:rowOff>
    </xdr:from>
    <xdr:to>
      <xdr:col>67</xdr:col>
      <xdr:colOff>101600</xdr:colOff>
      <xdr:row>77</xdr:row>
      <xdr:rowOff>98425</xdr:rowOff>
    </xdr:to>
    <xdr:sp macro="" textlink="">
      <xdr:nvSpPr>
        <xdr:cNvPr id="661" name="楕円 660"/>
        <xdr:cNvSpPr/>
      </xdr:nvSpPr>
      <xdr:spPr>
        <a:xfrm>
          <a:off x="11699875" y="1319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75</xdr:row>
      <xdr:rowOff>114935</xdr:rowOff>
    </xdr:from>
    <xdr:ext cx="598805" cy="259080"/>
    <xdr:sp macro="" textlink="">
      <xdr:nvSpPr>
        <xdr:cNvPr id="662" name="テキスト ボックス 661"/>
        <xdr:cNvSpPr txBox="1"/>
      </xdr:nvSpPr>
      <xdr:spPr>
        <a:xfrm>
          <a:off x="11482705" y="12973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178,245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174625</xdr:colOff>
      <xdr:row>85</xdr:row>
      <xdr:rowOff>31750</xdr:rowOff>
    </xdr:to>
    <xdr:sp macro="" textlink="">
      <xdr:nvSpPr>
        <xdr:cNvPr id="663" name="正方形/長方形 662"/>
        <xdr:cNvSpPr/>
      </xdr:nvSpPr>
      <xdr:spPr>
        <a:xfrm>
          <a:off x="11414125" y="14287500"/>
          <a:ext cx="430212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15252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15252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246187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246187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3509625"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3509625"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174625</xdr:colOff>
      <xdr:row>101</xdr:row>
      <xdr:rowOff>82550</xdr:rowOff>
    </xdr:to>
    <xdr:sp macro="" textlink="">
      <xdr:nvSpPr>
        <xdr:cNvPr id="670" name="正方形/長方形 669"/>
        <xdr:cNvSpPr/>
      </xdr:nvSpPr>
      <xdr:spPr>
        <a:xfrm>
          <a:off x="11414125" y="15113000"/>
          <a:ext cx="430212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24155"/>
    <xdr:sp macro="" textlink="">
      <xdr:nvSpPr>
        <xdr:cNvPr id="671" name="テキスト ボックス 670"/>
        <xdr:cNvSpPr txBox="1"/>
      </xdr:nvSpPr>
      <xdr:spPr>
        <a:xfrm>
          <a:off x="11376025"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2" name="直線コネクタ 671"/>
        <xdr:cNvCxnSpPr/>
      </xdr:nvCxnSpPr>
      <xdr:spPr>
        <a:xfrm>
          <a:off x="11414125" y="17399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174625</xdr:colOff>
      <xdr:row>98</xdr:row>
      <xdr:rowOff>139700</xdr:rowOff>
    </xdr:to>
    <xdr:cxnSp macro="">
      <xdr:nvCxnSpPr>
        <xdr:cNvPr id="673" name="直線コネクタ 672"/>
        <xdr:cNvCxnSpPr/>
      </xdr:nvCxnSpPr>
      <xdr:spPr>
        <a:xfrm>
          <a:off x="11414125" y="169418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920" cy="257810"/>
    <xdr:sp macro="" textlink="">
      <xdr:nvSpPr>
        <xdr:cNvPr id="674" name="テキスト ボックス 673"/>
        <xdr:cNvSpPr txBox="1"/>
      </xdr:nvSpPr>
      <xdr:spPr>
        <a:xfrm>
          <a:off x="11181080" y="167995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174625</xdr:colOff>
      <xdr:row>96</xdr:row>
      <xdr:rowOff>25400</xdr:rowOff>
    </xdr:to>
    <xdr:cxnSp macro="">
      <xdr:nvCxnSpPr>
        <xdr:cNvPr id="675" name="直線コネクタ 674"/>
        <xdr:cNvCxnSpPr/>
      </xdr:nvCxnSpPr>
      <xdr:spPr>
        <a:xfrm>
          <a:off x="11414125" y="164846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7810"/>
    <xdr:sp macro="" textlink="">
      <xdr:nvSpPr>
        <xdr:cNvPr id="676" name="テキスト ボックス 675"/>
        <xdr:cNvSpPr txBox="1"/>
      </xdr:nvSpPr>
      <xdr:spPr>
        <a:xfrm>
          <a:off x="10866120" y="163423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174625</xdr:colOff>
      <xdr:row>93</xdr:row>
      <xdr:rowOff>82550</xdr:rowOff>
    </xdr:to>
    <xdr:cxnSp macro="">
      <xdr:nvCxnSpPr>
        <xdr:cNvPr id="677" name="直線コネクタ 676"/>
        <xdr:cNvCxnSpPr/>
      </xdr:nvCxnSpPr>
      <xdr:spPr>
        <a:xfrm>
          <a:off x="11414125" y="160274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92</xdr:row>
      <xdr:rowOff>111760</xdr:rowOff>
    </xdr:from>
    <xdr:ext cx="684530" cy="257810"/>
    <xdr:sp macro="" textlink="">
      <xdr:nvSpPr>
        <xdr:cNvPr id="678" name="テキスト ボックス 677"/>
        <xdr:cNvSpPr txBox="1"/>
      </xdr:nvSpPr>
      <xdr:spPr>
        <a:xfrm>
          <a:off x="10791825" y="158851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174625</xdr:colOff>
      <xdr:row>90</xdr:row>
      <xdr:rowOff>139700</xdr:rowOff>
    </xdr:to>
    <xdr:cxnSp macro="">
      <xdr:nvCxnSpPr>
        <xdr:cNvPr id="679" name="直線コネクタ 678"/>
        <xdr:cNvCxnSpPr/>
      </xdr:nvCxnSpPr>
      <xdr:spPr>
        <a:xfrm>
          <a:off x="11414125" y="15570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89</xdr:row>
      <xdr:rowOff>168910</xdr:rowOff>
    </xdr:from>
    <xdr:ext cx="684530" cy="257810"/>
    <xdr:sp macro="" textlink="">
      <xdr:nvSpPr>
        <xdr:cNvPr id="680" name="テキスト ボックス 679"/>
        <xdr:cNvSpPr txBox="1"/>
      </xdr:nvSpPr>
      <xdr:spPr>
        <a:xfrm>
          <a:off x="10791825" y="154279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88</xdr:row>
      <xdr:rowOff>25400</xdr:rowOff>
    </xdr:to>
    <xdr:cxnSp macro="">
      <xdr:nvCxnSpPr>
        <xdr:cNvPr id="681" name="直線コネクタ 680"/>
        <xdr:cNvCxnSpPr/>
      </xdr:nvCxnSpPr>
      <xdr:spPr>
        <a:xfrm>
          <a:off x="11414125" y="151130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4530" cy="257810"/>
    <xdr:sp macro="" textlink="">
      <xdr:nvSpPr>
        <xdr:cNvPr id="682" name="テキスト ボックス 681"/>
        <xdr:cNvSpPr txBox="1"/>
      </xdr:nvSpPr>
      <xdr:spPr>
        <a:xfrm>
          <a:off x="10791825" y="14970760"/>
          <a:ext cx="6845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174625</xdr:colOff>
      <xdr:row>101</xdr:row>
      <xdr:rowOff>82550</xdr:rowOff>
    </xdr:to>
    <xdr:sp macro="" textlink="">
      <xdr:nvSpPr>
        <xdr:cNvPr id="683" name="積立金グラフ枠"/>
        <xdr:cNvSpPr/>
      </xdr:nvSpPr>
      <xdr:spPr>
        <a:xfrm>
          <a:off x="11414125" y="15113000"/>
          <a:ext cx="430212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132715</xdr:rowOff>
    </xdr:from>
    <xdr:to>
      <xdr:col>85</xdr:col>
      <xdr:colOff>126365</xdr:colOff>
      <xdr:row>98</xdr:row>
      <xdr:rowOff>139700</xdr:rowOff>
    </xdr:to>
    <xdr:cxnSp macro="">
      <xdr:nvCxnSpPr>
        <xdr:cNvPr id="684" name="直線コネクタ 683"/>
        <xdr:cNvCxnSpPr/>
      </xdr:nvCxnSpPr>
      <xdr:spPr>
        <a:xfrm flipV="1">
          <a:off x="14968220" y="1556321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143510</xdr:rowOff>
    </xdr:from>
    <xdr:ext cx="313690" cy="257810"/>
    <xdr:sp macro="" textlink="">
      <xdr:nvSpPr>
        <xdr:cNvPr id="685" name="積立金最小値テキスト"/>
        <xdr:cNvSpPr txBox="1"/>
      </xdr:nvSpPr>
      <xdr:spPr>
        <a:xfrm>
          <a:off x="15017750" y="1694561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6" name="直線コネクタ 685"/>
        <xdr:cNvCxnSpPr/>
      </xdr:nvCxnSpPr>
      <xdr:spPr>
        <a:xfrm>
          <a:off x="14881225" y="169418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79375</xdr:rowOff>
    </xdr:from>
    <xdr:ext cx="690245" cy="258445"/>
    <xdr:sp macro="" textlink="">
      <xdr:nvSpPr>
        <xdr:cNvPr id="687" name="積立金最大値テキスト"/>
        <xdr:cNvSpPr txBox="1"/>
      </xdr:nvSpPr>
      <xdr:spPr>
        <a:xfrm>
          <a:off x="15017750" y="1533842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1,507,459</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132715</xdr:rowOff>
    </xdr:from>
    <xdr:to>
      <xdr:col>86</xdr:col>
      <xdr:colOff>25400</xdr:colOff>
      <xdr:row>90</xdr:row>
      <xdr:rowOff>132715</xdr:rowOff>
    </xdr:to>
    <xdr:cxnSp macro="">
      <xdr:nvCxnSpPr>
        <xdr:cNvPr id="688" name="直線コネクタ 687"/>
        <xdr:cNvCxnSpPr/>
      </xdr:nvCxnSpPr>
      <xdr:spPr>
        <a:xfrm>
          <a:off x="14881225" y="155632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101600</xdr:rowOff>
    </xdr:from>
    <xdr:to>
      <xdr:col>85</xdr:col>
      <xdr:colOff>127000</xdr:colOff>
      <xdr:row>98</xdr:row>
      <xdr:rowOff>102870</xdr:rowOff>
    </xdr:to>
    <xdr:cxnSp macro="">
      <xdr:nvCxnSpPr>
        <xdr:cNvPr id="689" name="直線コネクタ 688"/>
        <xdr:cNvCxnSpPr/>
      </xdr:nvCxnSpPr>
      <xdr:spPr>
        <a:xfrm flipV="1">
          <a:off x="14195425" y="16903700"/>
          <a:ext cx="7747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97</xdr:row>
      <xdr:rowOff>2540</xdr:rowOff>
    </xdr:from>
    <xdr:ext cx="598805" cy="259080"/>
    <xdr:sp macro="" textlink="">
      <xdr:nvSpPr>
        <xdr:cNvPr id="690" name="積立金平均値テキスト"/>
        <xdr:cNvSpPr txBox="1"/>
      </xdr:nvSpPr>
      <xdr:spPr>
        <a:xfrm>
          <a:off x="15017750" y="16633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119,618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151130</xdr:rowOff>
    </xdr:from>
    <xdr:to>
      <xdr:col>85</xdr:col>
      <xdr:colOff>174625</xdr:colOff>
      <xdr:row>98</xdr:row>
      <xdr:rowOff>81280</xdr:rowOff>
    </xdr:to>
    <xdr:sp macro="" textlink="">
      <xdr:nvSpPr>
        <xdr:cNvPr id="691" name="フローチャート: 判断 690"/>
        <xdr:cNvSpPr/>
      </xdr:nvSpPr>
      <xdr:spPr>
        <a:xfrm>
          <a:off x="14919325" y="1678178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75565</xdr:rowOff>
    </xdr:from>
    <xdr:to>
      <xdr:col>81</xdr:col>
      <xdr:colOff>50800</xdr:colOff>
      <xdr:row>98</xdr:row>
      <xdr:rowOff>102870</xdr:rowOff>
    </xdr:to>
    <xdr:cxnSp macro="">
      <xdr:nvCxnSpPr>
        <xdr:cNvPr id="692" name="直線コネクタ 691"/>
        <xdr:cNvCxnSpPr/>
      </xdr:nvCxnSpPr>
      <xdr:spPr>
        <a:xfrm>
          <a:off x="13385800" y="16877665"/>
          <a:ext cx="809625"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158115</xdr:rowOff>
    </xdr:from>
    <xdr:to>
      <xdr:col>81</xdr:col>
      <xdr:colOff>101600</xdr:colOff>
      <xdr:row>98</xdr:row>
      <xdr:rowOff>88265</xdr:rowOff>
    </xdr:to>
    <xdr:sp macro="" textlink="">
      <xdr:nvSpPr>
        <xdr:cNvPr id="693" name="フローチャート: 判断 692"/>
        <xdr:cNvSpPr/>
      </xdr:nvSpPr>
      <xdr:spPr>
        <a:xfrm>
          <a:off x="14144625" y="1678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104775</xdr:rowOff>
    </xdr:from>
    <xdr:ext cx="598805" cy="259080"/>
    <xdr:sp macro="" textlink="">
      <xdr:nvSpPr>
        <xdr:cNvPr id="694" name="テキスト ボックス 693"/>
        <xdr:cNvSpPr txBox="1"/>
      </xdr:nvSpPr>
      <xdr:spPr>
        <a:xfrm>
          <a:off x="13927455" y="165639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98</xdr:row>
      <xdr:rowOff>21590</xdr:rowOff>
    </xdr:from>
    <xdr:to>
      <xdr:col>76</xdr:col>
      <xdr:colOff>114300</xdr:colOff>
      <xdr:row>98</xdr:row>
      <xdr:rowOff>75565</xdr:rowOff>
    </xdr:to>
    <xdr:cxnSp macro="">
      <xdr:nvCxnSpPr>
        <xdr:cNvPr id="695" name="直線コネクタ 694"/>
        <xdr:cNvCxnSpPr/>
      </xdr:nvCxnSpPr>
      <xdr:spPr>
        <a:xfrm>
          <a:off x="12573000" y="16823690"/>
          <a:ext cx="8128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151765</xdr:rowOff>
    </xdr:from>
    <xdr:to>
      <xdr:col>76</xdr:col>
      <xdr:colOff>165100</xdr:colOff>
      <xdr:row>98</xdr:row>
      <xdr:rowOff>81915</xdr:rowOff>
    </xdr:to>
    <xdr:sp macro="" textlink="">
      <xdr:nvSpPr>
        <xdr:cNvPr id="696" name="フローチャート: 判断 695"/>
        <xdr:cNvSpPr/>
      </xdr:nvSpPr>
      <xdr:spPr>
        <a:xfrm>
          <a:off x="133350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96</xdr:row>
      <xdr:rowOff>98425</xdr:rowOff>
    </xdr:from>
    <xdr:ext cx="598805" cy="257810"/>
    <xdr:sp macro="" textlink="">
      <xdr:nvSpPr>
        <xdr:cNvPr id="697" name="テキスト ボックス 696"/>
        <xdr:cNvSpPr txBox="1"/>
      </xdr:nvSpPr>
      <xdr:spPr>
        <a:xfrm>
          <a:off x="13101955" y="1655762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118,528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21590</xdr:rowOff>
    </xdr:from>
    <xdr:to>
      <xdr:col>71</xdr:col>
      <xdr:colOff>174625</xdr:colOff>
      <xdr:row>98</xdr:row>
      <xdr:rowOff>99060</xdr:rowOff>
    </xdr:to>
    <xdr:cxnSp macro="">
      <xdr:nvCxnSpPr>
        <xdr:cNvPr id="698" name="直線コネクタ 697"/>
        <xdr:cNvCxnSpPr/>
      </xdr:nvCxnSpPr>
      <xdr:spPr>
        <a:xfrm flipV="1">
          <a:off x="11750675" y="16823690"/>
          <a:ext cx="82232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138430</xdr:rowOff>
    </xdr:from>
    <xdr:to>
      <xdr:col>72</xdr:col>
      <xdr:colOff>38100</xdr:colOff>
      <xdr:row>98</xdr:row>
      <xdr:rowOff>68580</xdr:rowOff>
    </xdr:to>
    <xdr:sp macro="" textlink="">
      <xdr:nvSpPr>
        <xdr:cNvPr id="699" name="フローチャート: 判断 698"/>
        <xdr:cNvSpPr/>
      </xdr:nvSpPr>
      <xdr:spPr>
        <a:xfrm>
          <a:off x="12525375" y="16769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96</xdr:row>
      <xdr:rowOff>85090</xdr:rowOff>
    </xdr:from>
    <xdr:ext cx="598805" cy="259080"/>
    <xdr:sp macro="" textlink="">
      <xdr:nvSpPr>
        <xdr:cNvPr id="700" name="テキスト ボックス 699"/>
        <xdr:cNvSpPr txBox="1"/>
      </xdr:nvSpPr>
      <xdr:spPr>
        <a:xfrm>
          <a:off x="12292330" y="16544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133,032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15240</xdr:rowOff>
    </xdr:from>
    <xdr:to>
      <xdr:col>67</xdr:col>
      <xdr:colOff>101600</xdr:colOff>
      <xdr:row>98</xdr:row>
      <xdr:rowOff>116840</xdr:rowOff>
    </xdr:to>
    <xdr:sp macro="" textlink="">
      <xdr:nvSpPr>
        <xdr:cNvPr id="701" name="フローチャート: 判断 700"/>
        <xdr:cNvSpPr/>
      </xdr:nvSpPr>
      <xdr:spPr>
        <a:xfrm>
          <a:off x="11699875"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133350</xdr:rowOff>
    </xdr:from>
    <xdr:ext cx="533400" cy="257810"/>
    <xdr:sp macro="" textlink="">
      <xdr:nvSpPr>
        <xdr:cNvPr id="702" name="テキスト ボックス 701"/>
        <xdr:cNvSpPr txBox="1"/>
      </xdr:nvSpPr>
      <xdr:spPr>
        <a:xfrm>
          <a:off x="11515090" y="165925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xdr:cNvSpPr txBox="1"/>
      </xdr:nvSpPr>
      <xdr:spPr>
        <a:xfrm>
          <a:off x="1479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xdr:cNvSpPr txBox="1"/>
      </xdr:nvSpPr>
      <xdr:spPr>
        <a:xfrm>
          <a:off x="1402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xdr:cNvSpPr txBox="1"/>
      </xdr:nvSpPr>
      <xdr:spPr>
        <a:xfrm>
          <a:off x="132111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6" name="テキスト ボックス 705"/>
        <xdr:cNvSpPr txBox="1"/>
      </xdr:nvSpPr>
      <xdr:spPr>
        <a:xfrm>
          <a:off x="12398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xdr:cNvSpPr txBox="1"/>
      </xdr:nvSpPr>
      <xdr:spPr>
        <a:xfrm>
          <a:off x="11576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50800</xdr:rowOff>
    </xdr:from>
    <xdr:to>
      <xdr:col>85</xdr:col>
      <xdr:colOff>174625</xdr:colOff>
      <xdr:row>98</xdr:row>
      <xdr:rowOff>152400</xdr:rowOff>
    </xdr:to>
    <xdr:sp macro="" textlink="">
      <xdr:nvSpPr>
        <xdr:cNvPr id="708" name="楕円 707"/>
        <xdr:cNvSpPr/>
      </xdr:nvSpPr>
      <xdr:spPr>
        <a:xfrm>
          <a:off x="14919325" y="168529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97</xdr:row>
      <xdr:rowOff>137160</xdr:rowOff>
    </xdr:from>
    <xdr:ext cx="534670" cy="259080"/>
    <xdr:sp macro="" textlink="">
      <xdr:nvSpPr>
        <xdr:cNvPr id="709" name="積立金該当値テキスト"/>
        <xdr:cNvSpPr txBox="1"/>
      </xdr:nvSpPr>
      <xdr:spPr>
        <a:xfrm>
          <a:off x="15017750" y="16767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52070</xdr:rowOff>
    </xdr:from>
    <xdr:to>
      <xdr:col>81</xdr:col>
      <xdr:colOff>101600</xdr:colOff>
      <xdr:row>98</xdr:row>
      <xdr:rowOff>153670</xdr:rowOff>
    </xdr:to>
    <xdr:sp macro="" textlink="">
      <xdr:nvSpPr>
        <xdr:cNvPr id="710" name="楕円 709"/>
        <xdr:cNvSpPr/>
      </xdr:nvSpPr>
      <xdr:spPr>
        <a:xfrm>
          <a:off x="14144625" y="168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144780</xdr:rowOff>
    </xdr:from>
    <xdr:ext cx="533400" cy="257810"/>
    <xdr:sp macro="" textlink="">
      <xdr:nvSpPr>
        <xdr:cNvPr id="711" name="テキスト ボックス 710"/>
        <xdr:cNvSpPr txBox="1"/>
      </xdr:nvSpPr>
      <xdr:spPr>
        <a:xfrm>
          <a:off x="13959840" y="169468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24765</xdr:rowOff>
    </xdr:from>
    <xdr:to>
      <xdr:col>76</xdr:col>
      <xdr:colOff>165100</xdr:colOff>
      <xdr:row>98</xdr:row>
      <xdr:rowOff>126365</xdr:rowOff>
    </xdr:to>
    <xdr:sp macro="" textlink="">
      <xdr:nvSpPr>
        <xdr:cNvPr id="712" name="楕円 711"/>
        <xdr:cNvSpPr/>
      </xdr:nvSpPr>
      <xdr:spPr>
        <a:xfrm>
          <a:off x="13335000" y="16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117475</xdr:rowOff>
    </xdr:from>
    <xdr:ext cx="533400" cy="259080"/>
    <xdr:sp macro="" textlink="">
      <xdr:nvSpPr>
        <xdr:cNvPr id="713" name="テキスト ボックス 712"/>
        <xdr:cNvSpPr txBox="1"/>
      </xdr:nvSpPr>
      <xdr:spPr>
        <a:xfrm>
          <a:off x="13134340" y="169195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69,976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142240</xdr:rowOff>
    </xdr:from>
    <xdr:to>
      <xdr:col>72</xdr:col>
      <xdr:colOff>38100</xdr:colOff>
      <xdr:row>98</xdr:row>
      <xdr:rowOff>72390</xdr:rowOff>
    </xdr:to>
    <xdr:sp macro="" textlink="">
      <xdr:nvSpPr>
        <xdr:cNvPr id="714" name="楕円 713"/>
        <xdr:cNvSpPr/>
      </xdr:nvSpPr>
      <xdr:spPr>
        <a:xfrm>
          <a:off x="12525375" y="1677289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98</xdr:row>
      <xdr:rowOff>63500</xdr:rowOff>
    </xdr:from>
    <xdr:ext cx="598805" cy="257810"/>
    <xdr:sp macro="" textlink="">
      <xdr:nvSpPr>
        <xdr:cNvPr id="715" name="テキスト ボックス 714"/>
        <xdr:cNvSpPr txBox="1"/>
      </xdr:nvSpPr>
      <xdr:spPr>
        <a:xfrm>
          <a:off x="12292330" y="1686560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129,267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48260</xdr:rowOff>
    </xdr:from>
    <xdr:to>
      <xdr:col>67</xdr:col>
      <xdr:colOff>101600</xdr:colOff>
      <xdr:row>98</xdr:row>
      <xdr:rowOff>149860</xdr:rowOff>
    </xdr:to>
    <xdr:sp macro="" textlink="">
      <xdr:nvSpPr>
        <xdr:cNvPr id="716" name="楕円 715"/>
        <xdr:cNvSpPr/>
      </xdr:nvSpPr>
      <xdr:spPr>
        <a:xfrm>
          <a:off x="11699875" y="1685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140970</xdr:rowOff>
    </xdr:from>
    <xdr:ext cx="533400" cy="259080"/>
    <xdr:sp macro="" textlink="">
      <xdr:nvSpPr>
        <xdr:cNvPr id="717" name="テキスト ボックス 716"/>
        <xdr:cNvSpPr txBox="1"/>
      </xdr:nvSpPr>
      <xdr:spPr>
        <a:xfrm>
          <a:off x="11515090" y="169430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6764000" y="4000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68910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68910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781175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781175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18859500" y="4343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18859500" y="4546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6764000" y="4826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4155"/>
    <xdr:sp macro="" textlink="">
      <xdr:nvSpPr>
        <xdr:cNvPr id="726" name="テキスト ボックス 725"/>
        <xdr:cNvSpPr txBox="1"/>
      </xdr:nvSpPr>
      <xdr:spPr>
        <a:xfrm>
          <a:off x="16741775" y="4635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6764000" y="7112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8" name="直線コネクタ 727"/>
        <xdr:cNvCxnSpPr/>
      </xdr:nvCxnSpPr>
      <xdr:spPr>
        <a:xfrm>
          <a:off x="16764000" y="67856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920" cy="259080"/>
    <xdr:sp macro="" textlink="">
      <xdr:nvSpPr>
        <xdr:cNvPr id="729" name="テキスト ボックス 728"/>
        <xdr:cNvSpPr txBox="1"/>
      </xdr:nvSpPr>
      <xdr:spPr>
        <a:xfrm>
          <a:off x="16546830" y="6643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0" name="直線コネクタ 729"/>
        <xdr:cNvCxnSpPr/>
      </xdr:nvCxnSpPr>
      <xdr:spPr>
        <a:xfrm>
          <a:off x="16764000" y="645858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0225" cy="257810"/>
    <xdr:sp macro="" textlink="">
      <xdr:nvSpPr>
        <xdr:cNvPr id="731" name="テキスト ボックス 730"/>
        <xdr:cNvSpPr txBox="1"/>
      </xdr:nvSpPr>
      <xdr:spPr>
        <a:xfrm>
          <a:off x="16280130" y="63163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2" name="直線コネクタ 731"/>
        <xdr:cNvCxnSpPr/>
      </xdr:nvCxnSpPr>
      <xdr:spPr>
        <a:xfrm>
          <a:off x="16764000" y="613283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0225" cy="259080"/>
    <xdr:sp macro="" textlink="">
      <xdr:nvSpPr>
        <xdr:cNvPr id="733" name="テキスト ボックス 732"/>
        <xdr:cNvSpPr txBox="1"/>
      </xdr:nvSpPr>
      <xdr:spPr>
        <a:xfrm>
          <a:off x="16280130" y="5989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4" name="直線コネクタ 733"/>
        <xdr:cNvCxnSpPr/>
      </xdr:nvCxnSpPr>
      <xdr:spPr>
        <a:xfrm>
          <a:off x="16764000" y="58058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0225" cy="257810"/>
    <xdr:sp macro="" textlink="">
      <xdr:nvSpPr>
        <xdr:cNvPr id="735" name="テキスト ボックス 734"/>
        <xdr:cNvSpPr txBox="1"/>
      </xdr:nvSpPr>
      <xdr:spPr>
        <a:xfrm>
          <a:off x="16280130" y="56642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6" name="直線コネクタ 735"/>
        <xdr:cNvCxnSpPr/>
      </xdr:nvCxnSpPr>
      <xdr:spPr>
        <a:xfrm>
          <a:off x="16764000" y="54794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0225" cy="258445"/>
    <xdr:sp macro="" textlink="">
      <xdr:nvSpPr>
        <xdr:cNvPr id="737" name="テキスト ボックス 736"/>
        <xdr:cNvSpPr txBox="1"/>
      </xdr:nvSpPr>
      <xdr:spPr>
        <a:xfrm>
          <a:off x="16280130" y="5337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8" name="直線コネクタ 737"/>
        <xdr:cNvCxnSpPr/>
      </xdr:nvCxnSpPr>
      <xdr:spPr>
        <a:xfrm>
          <a:off x="16764000" y="51523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29</xdr:row>
      <xdr:rowOff>38100</xdr:rowOff>
    </xdr:from>
    <xdr:ext cx="595630" cy="259080"/>
    <xdr:sp macro="" textlink="">
      <xdr:nvSpPr>
        <xdr:cNvPr id="739" name="テキスト ボックス 738"/>
        <xdr:cNvSpPr txBox="1"/>
      </xdr:nvSpPr>
      <xdr:spPr>
        <a:xfrm>
          <a:off x="16231870" y="50101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6764000" y="482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27</xdr:row>
      <xdr:rowOff>54610</xdr:rowOff>
    </xdr:from>
    <xdr:ext cx="595630" cy="257810"/>
    <xdr:sp macro="" textlink="">
      <xdr:nvSpPr>
        <xdr:cNvPr id="741" name="テキスト ボックス 740"/>
        <xdr:cNvSpPr txBox="1"/>
      </xdr:nvSpPr>
      <xdr:spPr>
        <a:xfrm>
          <a:off x="16231870" y="4683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6764000" y="4826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55245</xdr:rowOff>
    </xdr:from>
    <xdr:to>
      <xdr:col>116</xdr:col>
      <xdr:colOff>62865</xdr:colOff>
      <xdr:row>39</xdr:row>
      <xdr:rowOff>99060</xdr:rowOff>
    </xdr:to>
    <xdr:cxnSp macro="">
      <xdr:nvCxnSpPr>
        <xdr:cNvPr id="743" name="直線コネクタ 742"/>
        <xdr:cNvCxnSpPr/>
      </xdr:nvCxnSpPr>
      <xdr:spPr>
        <a:xfrm flipV="1">
          <a:off x="20318095" y="537019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44" name="投資及び出資金最小値テキスト"/>
        <xdr:cNvSpPr txBox="1"/>
      </xdr:nvSpPr>
      <xdr:spPr>
        <a:xfrm>
          <a:off x="203708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5" name="直線コネクタ 744"/>
        <xdr:cNvCxnSpPr/>
      </xdr:nvCxnSpPr>
      <xdr:spPr>
        <a:xfrm>
          <a:off x="20246975" y="67856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1905</xdr:rowOff>
    </xdr:from>
    <xdr:ext cx="534670" cy="259080"/>
    <xdr:sp macro="" textlink="">
      <xdr:nvSpPr>
        <xdr:cNvPr id="746" name="投資及び出資金最大値テキスト"/>
        <xdr:cNvSpPr txBox="1"/>
      </xdr:nvSpPr>
      <xdr:spPr>
        <a:xfrm>
          <a:off x="20370800" y="5145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86,687</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55245</xdr:rowOff>
    </xdr:from>
    <xdr:to>
      <xdr:col>116</xdr:col>
      <xdr:colOff>152400</xdr:colOff>
      <xdr:row>31</xdr:row>
      <xdr:rowOff>55245</xdr:rowOff>
    </xdr:to>
    <xdr:cxnSp macro="">
      <xdr:nvCxnSpPr>
        <xdr:cNvPr id="747" name="直線コネクタ 746"/>
        <xdr:cNvCxnSpPr/>
      </xdr:nvCxnSpPr>
      <xdr:spPr>
        <a:xfrm>
          <a:off x="20246975" y="53701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34</xdr:row>
      <xdr:rowOff>159385</xdr:rowOff>
    </xdr:from>
    <xdr:to>
      <xdr:col>116</xdr:col>
      <xdr:colOff>63500</xdr:colOff>
      <xdr:row>39</xdr:row>
      <xdr:rowOff>99060</xdr:rowOff>
    </xdr:to>
    <xdr:cxnSp macro="">
      <xdr:nvCxnSpPr>
        <xdr:cNvPr id="748" name="直線コネクタ 747"/>
        <xdr:cNvCxnSpPr/>
      </xdr:nvCxnSpPr>
      <xdr:spPr>
        <a:xfrm flipV="1">
          <a:off x="19558000" y="5988685"/>
          <a:ext cx="762000" cy="796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67945</xdr:rowOff>
    </xdr:from>
    <xdr:ext cx="469900" cy="258445"/>
    <xdr:sp macro="" textlink="">
      <xdr:nvSpPr>
        <xdr:cNvPr id="749" name="投資及び出資金平均値テキスト"/>
        <xdr:cNvSpPr txBox="1"/>
      </xdr:nvSpPr>
      <xdr:spPr>
        <a:xfrm>
          <a:off x="20370800" y="65830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89535</xdr:rowOff>
    </xdr:from>
    <xdr:to>
      <xdr:col>116</xdr:col>
      <xdr:colOff>114300</xdr:colOff>
      <xdr:row>39</xdr:row>
      <xdr:rowOff>19685</xdr:rowOff>
    </xdr:to>
    <xdr:sp macro="" textlink="">
      <xdr:nvSpPr>
        <xdr:cNvPr id="750" name="フローチャート: 判断 749"/>
        <xdr:cNvSpPr/>
      </xdr:nvSpPr>
      <xdr:spPr>
        <a:xfrm>
          <a:off x="20269200" y="660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174625</xdr:colOff>
      <xdr:row>39</xdr:row>
      <xdr:rowOff>99060</xdr:rowOff>
    </xdr:to>
    <xdr:cxnSp macro="">
      <xdr:nvCxnSpPr>
        <xdr:cNvPr id="751" name="直線コネクタ 750"/>
        <xdr:cNvCxnSpPr/>
      </xdr:nvCxnSpPr>
      <xdr:spPr>
        <a:xfrm>
          <a:off x="18735675" y="678561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160655</xdr:rowOff>
    </xdr:from>
    <xdr:to>
      <xdr:col>112</xdr:col>
      <xdr:colOff>38100</xdr:colOff>
      <xdr:row>39</xdr:row>
      <xdr:rowOff>90805</xdr:rowOff>
    </xdr:to>
    <xdr:sp macro="" textlink="">
      <xdr:nvSpPr>
        <xdr:cNvPr id="752" name="フローチャート: 判断 751"/>
        <xdr:cNvSpPr/>
      </xdr:nvSpPr>
      <xdr:spPr>
        <a:xfrm>
          <a:off x="19510375" y="667575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107315</xdr:rowOff>
    </xdr:from>
    <xdr:ext cx="468630" cy="259080"/>
    <xdr:sp macro="" textlink="">
      <xdr:nvSpPr>
        <xdr:cNvPr id="753" name="テキスト ボックス 752"/>
        <xdr:cNvSpPr txBox="1"/>
      </xdr:nvSpPr>
      <xdr:spPr>
        <a:xfrm>
          <a:off x="19342100" y="645096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4" name="直線コネクタ 753"/>
        <xdr:cNvCxnSpPr/>
      </xdr:nvCxnSpPr>
      <xdr:spPr>
        <a:xfrm>
          <a:off x="17926050" y="678561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3175</xdr:rowOff>
    </xdr:from>
    <xdr:to>
      <xdr:col>107</xdr:col>
      <xdr:colOff>101600</xdr:colOff>
      <xdr:row>39</xdr:row>
      <xdr:rowOff>104775</xdr:rowOff>
    </xdr:to>
    <xdr:sp macro="" textlink="">
      <xdr:nvSpPr>
        <xdr:cNvPr id="755" name="フローチャート: 判断 754"/>
        <xdr:cNvSpPr/>
      </xdr:nvSpPr>
      <xdr:spPr>
        <a:xfrm>
          <a:off x="18684875" y="668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121285</xdr:rowOff>
    </xdr:from>
    <xdr:ext cx="468630" cy="257810"/>
    <xdr:sp macro="" textlink="">
      <xdr:nvSpPr>
        <xdr:cNvPr id="756" name="テキスト ボックス 755"/>
        <xdr:cNvSpPr txBox="1"/>
      </xdr:nvSpPr>
      <xdr:spPr>
        <a:xfrm>
          <a:off x="18516600" y="64649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39</xdr:row>
      <xdr:rowOff>99060</xdr:rowOff>
    </xdr:from>
    <xdr:to>
      <xdr:col>102</xdr:col>
      <xdr:colOff>114300</xdr:colOff>
      <xdr:row>39</xdr:row>
      <xdr:rowOff>99060</xdr:rowOff>
    </xdr:to>
    <xdr:cxnSp macro="">
      <xdr:nvCxnSpPr>
        <xdr:cNvPr id="757" name="直線コネクタ 756"/>
        <xdr:cNvCxnSpPr/>
      </xdr:nvCxnSpPr>
      <xdr:spPr>
        <a:xfrm>
          <a:off x="17113250" y="678561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6985</xdr:rowOff>
    </xdr:from>
    <xdr:to>
      <xdr:col>102</xdr:col>
      <xdr:colOff>165100</xdr:colOff>
      <xdr:row>39</xdr:row>
      <xdr:rowOff>109220</xdr:rowOff>
    </xdr:to>
    <xdr:sp macro="" textlink="">
      <xdr:nvSpPr>
        <xdr:cNvPr id="758" name="フローチャート: 判断 757"/>
        <xdr:cNvSpPr/>
      </xdr:nvSpPr>
      <xdr:spPr>
        <a:xfrm>
          <a:off x="1787525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125095</xdr:rowOff>
    </xdr:from>
    <xdr:ext cx="468630" cy="258445"/>
    <xdr:sp macro="" textlink="">
      <xdr:nvSpPr>
        <xdr:cNvPr id="759" name="テキスト ボックス 758"/>
        <xdr:cNvSpPr txBox="1"/>
      </xdr:nvSpPr>
      <xdr:spPr>
        <a:xfrm>
          <a:off x="17706975" y="64687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7620</xdr:rowOff>
    </xdr:from>
    <xdr:to>
      <xdr:col>98</xdr:col>
      <xdr:colOff>38100</xdr:colOff>
      <xdr:row>39</xdr:row>
      <xdr:rowOff>109220</xdr:rowOff>
    </xdr:to>
    <xdr:sp macro="" textlink="">
      <xdr:nvSpPr>
        <xdr:cNvPr id="760" name="フローチャート: 判断 759"/>
        <xdr:cNvSpPr/>
      </xdr:nvSpPr>
      <xdr:spPr>
        <a:xfrm>
          <a:off x="17065625" y="66941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125730</xdr:rowOff>
    </xdr:from>
    <xdr:ext cx="468630" cy="259080"/>
    <xdr:sp macro="" textlink="">
      <xdr:nvSpPr>
        <xdr:cNvPr id="761" name="テキスト ボックス 760"/>
        <xdr:cNvSpPr txBox="1"/>
      </xdr:nvSpPr>
      <xdr:spPr>
        <a:xfrm>
          <a:off x="16897350" y="64693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2" name="テキスト ボックス 761"/>
        <xdr:cNvSpPr txBox="1"/>
      </xdr:nvSpPr>
      <xdr:spPr>
        <a:xfrm>
          <a:off x="20145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80010</xdr:rowOff>
    </xdr:from>
    <xdr:ext cx="762000" cy="259080"/>
    <xdr:sp macro="" textlink="">
      <xdr:nvSpPr>
        <xdr:cNvPr id="763" name="テキスト ボックス 762"/>
        <xdr:cNvSpPr txBox="1"/>
      </xdr:nvSpPr>
      <xdr:spPr>
        <a:xfrm>
          <a:off x="1938337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4" name="テキスト ボックス 763"/>
        <xdr:cNvSpPr txBox="1"/>
      </xdr:nvSpPr>
      <xdr:spPr>
        <a:xfrm>
          <a:off x="18561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5" name="テキスト ボックス 764"/>
        <xdr:cNvSpPr txBox="1"/>
      </xdr:nvSpPr>
      <xdr:spPr>
        <a:xfrm>
          <a:off x="177514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80010</xdr:rowOff>
    </xdr:from>
    <xdr:ext cx="762000" cy="259080"/>
    <xdr:sp macro="" textlink="">
      <xdr:nvSpPr>
        <xdr:cNvPr id="766" name="テキスト ボックス 765"/>
        <xdr:cNvSpPr txBox="1"/>
      </xdr:nvSpPr>
      <xdr:spPr>
        <a:xfrm>
          <a:off x="16938625"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109220</xdr:rowOff>
    </xdr:from>
    <xdr:to>
      <xdr:col>116</xdr:col>
      <xdr:colOff>114300</xdr:colOff>
      <xdr:row>35</xdr:row>
      <xdr:rowOff>38735</xdr:rowOff>
    </xdr:to>
    <xdr:sp macro="" textlink="">
      <xdr:nvSpPr>
        <xdr:cNvPr id="767" name="楕円 766"/>
        <xdr:cNvSpPr/>
      </xdr:nvSpPr>
      <xdr:spPr>
        <a:xfrm>
          <a:off x="20269200" y="5938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132080</xdr:rowOff>
    </xdr:from>
    <xdr:ext cx="534670" cy="257810"/>
    <xdr:sp macro="" textlink="">
      <xdr:nvSpPr>
        <xdr:cNvPr id="768" name="投資及び出資金該当値テキスト"/>
        <xdr:cNvSpPr txBox="1"/>
      </xdr:nvSpPr>
      <xdr:spPr>
        <a:xfrm>
          <a:off x="20370800" y="57899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48,782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9" name="楕円 768"/>
        <xdr:cNvSpPr/>
      </xdr:nvSpPr>
      <xdr:spPr>
        <a:xfrm>
          <a:off x="19510375" y="6734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285" cy="259080"/>
    <xdr:sp macro="" textlink="">
      <xdr:nvSpPr>
        <xdr:cNvPr id="770" name="テキスト ボックス 769"/>
        <xdr:cNvSpPr txBox="1"/>
      </xdr:nvSpPr>
      <xdr:spPr>
        <a:xfrm>
          <a:off x="19436715"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1" name="楕円 770"/>
        <xdr:cNvSpPr/>
      </xdr:nvSpPr>
      <xdr:spPr>
        <a:xfrm>
          <a:off x="18684875"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285" cy="259080"/>
    <xdr:sp macro="" textlink="">
      <xdr:nvSpPr>
        <xdr:cNvPr id="772" name="テキスト ボックス 771"/>
        <xdr:cNvSpPr txBox="1"/>
      </xdr:nvSpPr>
      <xdr:spPr>
        <a:xfrm>
          <a:off x="18627090"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3" name="楕円 772"/>
        <xdr:cNvSpPr/>
      </xdr:nvSpPr>
      <xdr:spPr>
        <a:xfrm>
          <a:off x="1787525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140970</xdr:rowOff>
    </xdr:from>
    <xdr:ext cx="249555" cy="259080"/>
    <xdr:sp macro="" textlink="">
      <xdr:nvSpPr>
        <xdr:cNvPr id="774" name="テキスト ボックス 773"/>
        <xdr:cNvSpPr txBox="1"/>
      </xdr:nvSpPr>
      <xdr:spPr>
        <a:xfrm>
          <a:off x="17811750" y="6827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5" name="楕円 774"/>
        <xdr:cNvSpPr/>
      </xdr:nvSpPr>
      <xdr:spPr>
        <a:xfrm>
          <a:off x="17065625" y="673481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285" cy="259080"/>
    <xdr:sp macro="" textlink="">
      <xdr:nvSpPr>
        <xdr:cNvPr id="776" name="テキスト ボックス 775"/>
        <xdr:cNvSpPr txBox="1"/>
      </xdr:nvSpPr>
      <xdr:spPr>
        <a:xfrm>
          <a:off x="16991965" y="682752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6764000" y="7429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68910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68910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781175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781175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18859500" y="7772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18859500" y="7975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6764000" y="8255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4155"/>
    <xdr:sp macro="" textlink="">
      <xdr:nvSpPr>
        <xdr:cNvPr id="785" name="テキスト ボックス 784"/>
        <xdr:cNvSpPr txBox="1"/>
      </xdr:nvSpPr>
      <xdr:spPr>
        <a:xfrm>
          <a:off x="16741775" y="8064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6764000" y="10541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6764000" y="1016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920" cy="259080"/>
    <xdr:sp macro="" textlink="">
      <xdr:nvSpPr>
        <xdr:cNvPr id="788" name="テキスト ボックス 787"/>
        <xdr:cNvSpPr txBox="1"/>
      </xdr:nvSpPr>
      <xdr:spPr>
        <a:xfrm>
          <a:off x="16546830" y="100177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6764000" y="977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0225" cy="259080"/>
    <xdr:sp macro="" textlink="">
      <xdr:nvSpPr>
        <xdr:cNvPr id="790" name="テキスト ボックス 789"/>
        <xdr:cNvSpPr txBox="1"/>
      </xdr:nvSpPr>
      <xdr:spPr>
        <a:xfrm>
          <a:off x="16280130" y="9636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6764000" y="9398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0225" cy="257810"/>
    <xdr:sp macro="" textlink="">
      <xdr:nvSpPr>
        <xdr:cNvPr id="792" name="テキスト ボックス 791"/>
        <xdr:cNvSpPr txBox="1"/>
      </xdr:nvSpPr>
      <xdr:spPr>
        <a:xfrm>
          <a:off x="16280130" y="9255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6764000" y="9017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0225" cy="259080"/>
    <xdr:sp macro="" textlink="">
      <xdr:nvSpPr>
        <xdr:cNvPr id="794" name="テキスト ボックス 793"/>
        <xdr:cNvSpPr txBox="1"/>
      </xdr:nvSpPr>
      <xdr:spPr>
        <a:xfrm>
          <a:off x="16280130" y="887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6764000" y="863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92710</xdr:rowOff>
    </xdr:from>
    <xdr:ext cx="595630" cy="259080"/>
    <xdr:sp macro="" textlink="">
      <xdr:nvSpPr>
        <xdr:cNvPr id="796" name="テキスト ボックス 795"/>
        <xdr:cNvSpPr txBox="1"/>
      </xdr:nvSpPr>
      <xdr:spPr>
        <a:xfrm>
          <a:off x="16231870" y="84937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6764000" y="8255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5630" cy="257810"/>
    <xdr:sp macro="" textlink="">
      <xdr:nvSpPr>
        <xdr:cNvPr id="798" name="テキスト ボックス 797"/>
        <xdr:cNvSpPr txBox="1"/>
      </xdr:nvSpPr>
      <xdr:spPr>
        <a:xfrm>
          <a:off x="16231870" y="8112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6764000" y="8255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40640</xdr:rowOff>
    </xdr:from>
    <xdr:to>
      <xdr:col>116</xdr:col>
      <xdr:colOff>62865</xdr:colOff>
      <xdr:row>59</xdr:row>
      <xdr:rowOff>44450</xdr:rowOff>
    </xdr:to>
    <xdr:cxnSp macro="">
      <xdr:nvCxnSpPr>
        <xdr:cNvPr id="800" name="直線コネクタ 799"/>
        <xdr:cNvCxnSpPr/>
      </xdr:nvCxnSpPr>
      <xdr:spPr>
        <a:xfrm flipV="1">
          <a:off x="20318095" y="8784590"/>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801" name="貸付金最小値テキスト"/>
        <xdr:cNvSpPr txBox="1"/>
      </xdr:nvSpPr>
      <xdr:spPr>
        <a:xfrm>
          <a:off x="203708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0246975" y="10160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158750</xdr:rowOff>
    </xdr:from>
    <xdr:ext cx="598805" cy="259080"/>
    <xdr:sp macro="" textlink="">
      <xdr:nvSpPr>
        <xdr:cNvPr id="803" name="貸付金最大値テキスト"/>
        <xdr:cNvSpPr txBox="1"/>
      </xdr:nvSpPr>
      <xdr:spPr>
        <a:xfrm>
          <a:off x="20370800" y="8559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108,292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40640</xdr:rowOff>
    </xdr:from>
    <xdr:to>
      <xdr:col>116</xdr:col>
      <xdr:colOff>152400</xdr:colOff>
      <xdr:row>51</xdr:row>
      <xdr:rowOff>40640</xdr:rowOff>
    </xdr:to>
    <xdr:cxnSp macro="">
      <xdr:nvCxnSpPr>
        <xdr:cNvPr id="804" name="直線コネクタ 803"/>
        <xdr:cNvCxnSpPr/>
      </xdr:nvCxnSpPr>
      <xdr:spPr>
        <a:xfrm>
          <a:off x="20246975" y="87845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59</xdr:row>
      <xdr:rowOff>34925</xdr:rowOff>
    </xdr:from>
    <xdr:to>
      <xdr:col>116</xdr:col>
      <xdr:colOff>63500</xdr:colOff>
      <xdr:row>59</xdr:row>
      <xdr:rowOff>42545</xdr:rowOff>
    </xdr:to>
    <xdr:cxnSp macro="">
      <xdr:nvCxnSpPr>
        <xdr:cNvPr id="805" name="直線コネクタ 804"/>
        <xdr:cNvCxnSpPr/>
      </xdr:nvCxnSpPr>
      <xdr:spPr>
        <a:xfrm>
          <a:off x="19558000" y="10150475"/>
          <a:ext cx="762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76200</xdr:rowOff>
    </xdr:from>
    <xdr:ext cx="469900" cy="257810"/>
    <xdr:sp macro="" textlink="">
      <xdr:nvSpPr>
        <xdr:cNvPr id="806" name="貸付金平均値テキスト"/>
        <xdr:cNvSpPr txBox="1"/>
      </xdr:nvSpPr>
      <xdr:spPr>
        <a:xfrm>
          <a:off x="20370800" y="984885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53340</xdr:rowOff>
    </xdr:from>
    <xdr:to>
      <xdr:col>116</xdr:col>
      <xdr:colOff>114300</xdr:colOff>
      <xdr:row>58</xdr:row>
      <xdr:rowOff>154940</xdr:rowOff>
    </xdr:to>
    <xdr:sp macro="" textlink="">
      <xdr:nvSpPr>
        <xdr:cNvPr id="807" name="フローチャート: 判断 806"/>
        <xdr:cNvSpPr/>
      </xdr:nvSpPr>
      <xdr:spPr>
        <a:xfrm>
          <a:off x="202692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34925</xdr:rowOff>
    </xdr:from>
    <xdr:to>
      <xdr:col>111</xdr:col>
      <xdr:colOff>174625</xdr:colOff>
      <xdr:row>59</xdr:row>
      <xdr:rowOff>34925</xdr:rowOff>
    </xdr:to>
    <xdr:cxnSp macro="">
      <xdr:nvCxnSpPr>
        <xdr:cNvPr id="808" name="直線コネクタ 807"/>
        <xdr:cNvCxnSpPr/>
      </xdr:nvCxnSpPr>
      <xdr:spPr>
        <a:xfrm flipV="1">
          <a:off x="18735675" y="1015047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67310</xdr:rowOff>
    </xdr:from>
    <xdr:to>
      <xdr:col>112</xdr:col>
      <xdr:colOff>38100</xdr:colOff>
      <xdr:row>58</xdr:row>
      <xdr:rowOff>168910</xdr:rowOff>
    </xdr:to>
    <xdr:sp macro="" textlink="">
      <xdr:nvSpPr>
        <xdr:cNvPr id="809" name="フローチャート: 判断 808"/>
        <xdr:cNvSpPr/>
      </xdr:nvSpPr>
      <xdr:spPr>
        <a:xfrm>
          <a:off x="19510375" y="1001141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13970</xdr:rowOff>
    </xdr:from>
    <xdr:ext cx="468630" cy="259080"/>
    <xdr:sp macro="" textlink="">
      <xdr:nvSpPr>
        <xdr:cNvPr id="810" name="テキスト ボックス 809"/>
        <xdr:cNvSpPr txBox="1"/>
      </xdr:nvSpPr>
      <xdr:spPr>
        <a:xfrm>
          <a:off x="19342100" y="97866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26035</xdr:rowOff>
    </xdr:from>
    <xdr:to>
      <xdr:col>107</xdr:col>
      <xdr:colOff>50800</xdr:colOff>
      <xdr:row>59</xdr:row>
      <xdr:rowOff>34925</xdr:rowOff>
    </xdr:to>
    <xdr:cxnSp macro="">
      <xdr:nvCxnSpPr>
        <xdr:cNvPr id="811" name="直線コネクタ 810"/>
        <xdr:cNvCxnSpPr/>
      </xdr:nvCxnSpPr>
      <xdr:spPr>
        <a:xfrm>
          <a:off x="17926050" y="10141585"/>
          <a:ext cx="8096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63500</xdr:rowOff>
    </xdr:from>
    <xdr:to>
      <xdr:col>107</xdr:col>
      <xdr:colOff>101600</xdr:colOff>
      <xdr:row>58</xdr:row>
      <xdr:rowOff>165100</xdr:rowOff>
    </xdr:to>
    <xdr:sp macro="" textlink="">
      <xdr:nvSpPr>
        <xdr:cNvPr id="812" name="フローチャート: 判断 811"/>
        <xdr:cNvSpPr/>
      </xdr:nvSpPr>
      <xdr:spPr>
        <a:xfrm>
          <a:off x="18684875"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10160</xdr:rowOff>
    </xdr:from>
    <xdr:ext cx="468630" cy="259080"/>
    <xdr:sp macro="" textlink="">
      <xdr:nvSpPr>
        <xdr:cNvPr id="813" name="テキスト ボックス 812"/>
        <xdr:cNvSpPr txBox="1"/>
      </xdr:nvSpPr>
      <xdr:spPr>
        <a:xfrm>
          <a:off x="18516600" y="97828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59</xdr:row>
      <xdr:rowOff>26035</xdr:rowOff>
    </xdr:from>
    <xdr:to>
      <xdr:col>102</xdr:col>
      <xdr:colOff>114300</xdr:colOff>
      <xdr:row>59</xdr:row>
      <xdr:rowOff>34290</xdr:rowOff>
    </xdr:to>
    <xdr:cxnSp macro="">
      <xdr:nvCxnSpPr>
        <xdr:cNvPr id="814" name="直線コネクタ 813"/>
        <xdr:cNvCxnSpPr/>
      </xdr:nvCxnSpPr>
      <xdr:spPr>
        <a:xfrm flipV="1">
          <a:off x="17113250" y="10141585"/>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64135</xdr:rowOff>
    </xdr:from>
    <xdr:to>
      <xdr:col>102</xdr:col>
      <xdr:colOff>165100</xdr:colOff>
      <xdr:row>58</xdr:row>
      <xdr:rowOff>166370</xdr:rowOff>
    </xdr:to>
    <xdr:sp macro="" textlink="">
      <xdr:nvSpPr>
        <xdr:cNvPr id="815" name="フローチャート: 判断 814"/>
        <xdr:cNvSpPr/>
      </xdr:nvSpPr>
      <xdr:spPr>
        <a:xfrm>
          <a:off x="1787525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10795</xdr:rowOff>
    </xdr:from>
    <xdr:ext cx="468630" cy="258445"/>
    <xdr:sp macro="" textlink="">
      <xdr:nvSpPr>
        <xdr:cNvPr id="816" name="テキスト ボックス 815"/>
        <xdr:cNvSpPr txBox="1"/>
      </xdr:nvSpPr>
      <xdr:spPr>
        <a:xfrm>
          <a:off x="17706975" y="97834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61595</xdr:rowOff>
    </xdr:from>
    <xdr:to>
      <xdr:col>98</xdr:col>
      <xdr:colOff>38100</xdr:colOff>
      <xdr:row>58</xdr:row>
      <xdr:rowOff>163195</xdr:rowOff>
    </xdr:to>
    <xdr:sp macro="" textlink="">
      <xdr:nvSpPr>
        <xdr:cNvPr id="817" name="フローチャート: 判断 816"/>
        <xdr:cNvSpPr/>
      </xdr:nvSpPr>
      <xdr:spPr>
        <a:xfrm>
          <a:off x="17065625" y="1000569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8255</xdr:rowOff>
    </xdr:from>
    <xdr:ext cx="468630" cy="257810"/>
    <xdr:sp macro="" textlink="">
      <xdr:nvSpPr>
        <xdr:cNvPr id="818" name="テキスト ボックス 817"/>
        <xdr:cNvSpPr txBox="1"/>
      </xdr:nvSpPr>
      <xdr:spPr>
        <a:xfrm>
          <a:off x="16897350" y="97809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9" name="テキスト ボックス 818"/>
        <xdr:cNvSpPr txBox="1"/>
      </xdr:nvSpPr>
      <xdr:spPr>
        <a:xfrm>
          <a:off x="20145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80010</xdr:rowOff>
    </xdr:from>
    <xdr:ext cx="762000" cy="259080"/>
    <xdr:sp macro="" textlink="">
      <xdr:nvSpPr>
        <xdr:cNvPr id="820" name="テキスト ボックス 819"/>
        <xdr:cNvSpPr txBox="1"/>
      </xdr:nvSpPr>
      <xdr:spPr>
        <a:xfrm>
          <a:off x="1938337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1" name="テキスト ボックス 820"/>
        <xdr:cNvSpPr txBox="1"/>
      </xdr:nvSpPr>
      <xdr:spPr>
        <a:xfrm>
          <a:off x="18561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2" name="テキスト ボックス 821"/>
        <xdr:cNvSpPr txBox="1"/>
      </xdr:nvSpPr>
      <xdr:spPr>
        <a:xfrm>
          <a:off x="177514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80010</xdr:rowOff>
    </xdr:from>
    <xdr:ext cx="762000" cy="259080"/>
    <xdr:sp macro="" textlink="">
      <xdr:nvSpPr>
        <xdr:cNvPr id="823" name="テキスト ボックス 822"/>
        <xdr:cNvSpPr txBox="1"/>
      </xdr:nvSpPr>
      <xdr:spPr>
        <a:xfrm>
          <a:off x="16938625"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163195</xdr:rowOff>
    </xdr:from>
    <xdr:to>
      <xdr:col>116</xdr:col>
      <xdr:colOff>114300</xdr:colOff>
      <xdr:row>59</xdr:row>
      <xdr:rowOff>93345</xdr:rowOff>
    </xdr:to>
    <xdr:sp macro="" textlink="">
      <xdr:nvSpPr>
        <xdr:cNvPr id="824" name="楕円 823"/>
        <xdr:cNvSpPr/>
      </xdr:nvSpPr>
      <xdr:spPr>
        <a:xfrm>
          <a:off x="202692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78105</xdr:rowOff>
    </xdr:from>
    <xdr:ext cx="378460" cy="257810"/>
    <xdr:sp macro="" textlink="">
      <xdr:nvSpPr>
        <xdr:cNvPr id="825" name="貸付金該当値テキスト"/>
        <xdr:cNvSpPr txBox="1"/>
      </xdr:nvSpPr>
      <xdr:spPr>
        <a:xfrm>
          <a:off x="20370800" y="1002220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155575</xdr:rowOff>
    </xdr:from>
    <xdr:to>
      <xdr:col>112</xdr:col>
      <xdr:colOff>38100</xdr:colOff>
      <xdr:row>59</xdr:row>
      <xdr:rowOff>86360</xdr:rowOff>
    </xdr:to>
    <xdr:sp macro="" textlink="">
      <xdr:nvSpPr>
        <xdr:cNvPr id="826" name="楕円 825"/>
        <xdr:cNvSpPr/>
      </xdr:nvSpPr>
      <xdr:spPr>
        <a:xfrm>
          <a:off x="19510375" y="10099675"/>
          <a:ext cx="8572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174625</xdr:colOff>
      <xdr:row>59</xdr:row>
      <xdr:rowOff>76835</xdr:rowOff>
    </xdr:from>
    <xdr:ext cx="378460" cy="257810"/>
    <xdr:sp macro="" textlink="">
      <xdr:nvSpPr>
        <xdr:cNvPr id="827" name="テキスト ボックス 826"/>
        <xdr:cNvSpPr txBox="1"/>
      </xdr:nvSpPr>
      <xdr:spPr>
        <a:xfrm>
          <a:off x="19383375" y="10192385"/>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155575</xdr:rowOff>
    </xdr:from>
    <xdr:to>
      <xdr:col>107</xdr:col>
      <xdr:colOff>101600</xdr:colOff>
      <xdr:row>59</xdr:row>
      <xdr:rowOff>86360</xdr:rowOff>
    </xdr:to>
    <xdr:sp macro="" textlink="">
      <xdr:nvSpPr>
        <xdr:cNvPr id="828" name="楕円 827"/>
        <xdr:cNvSpPr/>
      </xdr:nvSpPr>
      <xdr:spPr>
        <a:xfrm>
          <a:off x="18684875" y="10099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76835</xdr:rowOff>
    </xdr:from>
    <xdr:ext cx="377190" cy="257810"/>
    <xdr:sp macro="" textlink="">
      <xdr:nvSpPr>
        <xdr:cNvPr id="829" name="テキスト ボックス 828"/>
        <xdr:cNvSpPr txBox="1"/>
      </xdr:nvSpPr>
      <xdr:spPr>
        <a:xfrm>
          <a:off x="18562320" y="10192385"/>
          <a:ext cx="3771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146685</xdr:rowOff>
    </xdr:from>
    <xdr:to>
      <xdr:col>102</xdr:col>
      <xdr:colOff>165100</xdr:colOff>
      <xdr:row>59</xdr:row>
      <xdr:rowOff>76835</xdr:rowOff>
    </xdr:to>
    <xdr:sp macro="" textlink="">
      <xdr:nvSpPr>
        <xdr:cNvPr id="830" name="楕円 829"/>
        <xdr:cNvSpPr/>
      </xdr:nvSpPr>
      <xdr:spPr>
        <a:xfrm>
          <a:off x="17875250" y="1009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67945</xdr:rowOff>
    </xdr:from>
    <xdr:ext cx="468630" cy="258445"/>
    <xdr:sp macro="" textlink="">
      <xdr:nvSpPr>
        <xdr:cNvPr id="831" name="テキスト ボックス 830"/>
        <xdr:cNvSpPr txBox="1"/>
      </xdr:nvSpPr>
      <xdr:spPr>
        <a:xfrm>
          <a:off x="17706975" y="1018349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154940</xdr:rowOff>
    </xdr:from>
    <xdr:to>
      <xdr:col>98</xdr:col>
      <xdr:colOff>38100</xdr:colOff>
      <xdr:row>59</xdr:row>
      <xdr:rowOff>85090</xdr:rowOff>
    </xdr:to>
    <xdr:sp macro="" textlink="">
      <xdr:nvSpPr>
        <xdr:cNvPr id="832" name="楕円 831"/>
        <xdr:cNvSpPr/>
      </xdr:nvSpPr>
      <xdr:spPr>
        <a:xfrm>
          <a:off x="17065625" y="100990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59</xdr:row>
      <xdr:rowOff>76200</xdr:rowOff>
    </xdr:from>
    <xdr:ext cx="378460" cy="257810"/>
    <xdr:sp macro="" textlink="">
      <xdr:nvSpPr>
        <xdr:cNvPr id="833" name="テキスト ボックス 832"/>
        <xdr:cNvSpPr txBox="1"/>
      </xdr:nvSpPr>
      <xdr:spPr>
        <a:xfrm>
          <a:off x="16938625" y="10191750"/>
          <a:ext cx="3784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6764000" y="10858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68910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68910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781175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781175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18859500" y="11201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18859500" y="11404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6764000" y="11684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85" cy="224155"/>
    <xdr:sp macro="" textlink="">
      <xdr:nvSpPr>
        <xdr:cNvPr id="842" name="テキスト ボックス 841"/>
        <xdr:cNvSpPr txBox="1"/>
      </xdr:nvSpPr>
      <xdr:spPr>
        <a:xfrm>
          <a:off x="16741775" y="11493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6764000" y="13970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xdr:cNvCxnSpPr/>
      </xdr:nvCxnSpPr>
      <xdr:spPr>
        <a:xfrm>
          <a:off x="16764000" y="135128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77</xdr:row>
      <xdr:rowOff>168910</xdr:rowOff>
    </xdr:from>
    <xdr:ext cx="248920" cy="257810"/>
    <xdr:sp macro="" textlink="">
      <xdr:nvSpPr>
        <xdr:cNvPr id="845" name="テキスト ボックス 844"/>
        <xdr:cNvSpPr txBox="1"/>
      </xdr:nvSpPr>
      <xdr:spPr>
        <a:xfrm>
          <a:off x="16546830" y="133705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xdr:cNvCxnSpPr/>
      </xdr:nvCxnSpPr>
      <xdr:spPr>
        <a:xfrm>
          <a:off x="16764000" y="130556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75</xdr:row>
      <xdr:rowOff>54610</xdr:rowOff>
    </xdr:from>
    <xdr:ext cx="595630" cy="257810"/>
    <xdr:sp macro="" textlink="">
      <xdr:nvSpPr>
        <xdr:cNvPr id="847" name="テキスト ボックス 846"/>
        <xdr:cNvSpPr txBox="1"/>
      </xdr:nvSpPr>
      <xdr:spPr>
        <a:xfrm>
          <a:off x="16231870" y="129133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xdr:cNvCxnSpPr/>
      </xdr:nvCxnSpPr>
      <xdr:spPr>
        <a:xfrm>
          <a:off x="16764000" y="125984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72</xdr:row>
      <xdr:rowOff>111760</xdr:rowOff>
    </xdr:from>
    <xdr:ext cx="595630" cy="257810"/>
    <xdr:sp macro="" textlink="">
      <xdr:nvSpPr>
        <xdr:cNvPr id="849" name="テキスト ボックス 848"/>
        <xdr:cNvSpPr txBox="1"/>
      </xdr:nvSpPr>
      <xdr:spPr>
        <a:xfrm>
          <a:off x="16231870" y="124561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xdr:cNvCxnSpPr/>
      </xdr:nvCxnSpPr>
      <xdr:spPr>
        <a:xfrm>
          <a:off x="16764000" y="12141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168910</xdr:rowOff>
    </xdr:from>
    <xdr:ext cx="595630" cy="257810"/>
    <xdr:sp macro="" textlink="">
      <xdr:nvSpPr>
        <xdr:cNvPr id="851" name="テキスト ボックス 850"/>
        <xdr:cNvSpPr txBox="1"/>
      </xdr:nvSpPr>
      <xdr:spPr>
        <a:xfrm>
          <a:off x="16231870" y="119989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xdr:cNvCxnSpPr/>
      </xdr:nvCxnSpPr>
      <xdr:spPr>
        <a:xfrm>
          <a:off x="16764000" y="11684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5630" cy="257810"/>
    <xdr:sp macro="" textlink="">
      <xdr:nvSpPr>
        <xdr:cNvPr id="853" name="テキスト ボックス 852"/>
        <xdr:cNvSpPr txBox="1"/>
      </xdr:nvSpPr>
      <xdr:spPr>
        <a:xfrm>
          <a:off x="16231870" y="115417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xdr:cNvSpPr/>
      </xdr:nvSpPr>
      <xdr:spPr>
        <a:xfrm>
          <a:off x="16764000" y="11684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143510</xdr:rowOff>
    </xdr:from>
    <xdr:to>
      <xdr:col>116</xdr:col>
      <xdr:colOff>62865</xdr:colOff>
      <xdr:row>78</xdr:row>
      <xdr:rowOff>35560</xdr:rowOff>
    </xdr:to>
    <xdr:cxnSp macro="">
      <xdr:nvCxnSpPr>
        <xdr:cNvPr id="855" name="直線コネクタ 854"/>
        <xdr:cNvCxnSpPr/>
      </xdr:nvCxnSpPr>
      <xdr:spPr>
        <a:xfrm flipV="1">
          <a:off x="20318095" y="1214501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39370</xdr:rowOff>
    </xdr:from>
    <xdr:ext cx="534670" cy="259080"/>
    <xdr:sp macro="" textlink="">
      <xdr:nvSpPr>
        <xdr:cNvPr id="856" name="繰出金最小値テキスト"/>
        <xdr:cNvSpPr txBox="1"/>
      </xdr:nvSpPr>
      <xdr:spPr>
        <a:xfrm>
          <a:off x="20370800" y="13412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35560</xdr:rowOff>
    </xdr:from>
    <xdr:to>
      <xdr:col>116</xdr:col>
      <xdr:colOff>152400</xdr:colOff>
      <xdr:row>78</xdr:row>
      <xdr:rowOff>35560</xdr:rowOff>
    </xdr:to>
    <xdr:cxnSp macro="">
      <xdr:nvCxnSpPr>
        <xdr:cNvPr id="857" name="直線コネクタ 856"/>
        <xdr:cNvCxnSpPr/>
      </xdr:nvCxnSpPr>
      <xdr:spPr>
        <a:xfrm>
          <a:off x="20246975" y="134086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89535</xdr:rowOff>
    </xdr:from>
    <xdr:ext cx="598805" cy="257810"/>
    <xdr:sp macro="" textlink="">
      <xdr:nvSpPr>
        <xdr:cNvPr id="858" name="繰出金最大値テキスト"/>
        <xdr:cNvSpPr txBox="1"/>
      </xdr:nvSpPr>
      <xdr:spPr>
        <a:xfrm>
          <a:off x="20370800" y="1191958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299,340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143510</xdr:rowOff>
    </xdr:from>
    <xdr:to>
      <xdr:col>116</xdr:col>
      <xdr:colOff>152400</xdr:colOff>
      <xdr:row>70</xdr:row>
      <xdr:rowOff>143510</xdr:rowOff>
    </xdr:to>
    <xdr:cxnSp macro="">
      <xdr:nvCxnSpPr>
        <xdr:cNvPr id="859" name="直線コネクタ 858"/>
        <xdr:cNvCxnSpPr/>
      </xdr:nvCxnSpPr>
      <xdr:spPr>
        <a:xfrm>
          <a:off x="20246975" y="121450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74</xdr:row>
      <xdr:rowOff>82550</xdr:rowOff>
    </xdr:from>
    <xdr:to>
      <xdr:col>116</xdr:col>
      <xdr:colOff>63500</xdr:colOff>
      <xdr:row>75</xdr:row>
      <xdr:rowOff>120650</xdr:rowOff>
    </xdr:to>
    <xdr:cxnSp macro="">
      <xdr:nvCxnSpPr>
        <xdr:cNvPr id="860" name="直線コネクタ 859"/>
        <xdr:cNvCxnSpPr/>
      </xdr:nvCxnSpPr>
      <xdr:spPr>
        <a:xfrm>
          <a:off x="19558000" y="12769850"/>
          <a:ext cx="762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23495</xdr:rowOff>
    </xdr:from>
    <xdr:ext cx="534670" cy="259080"/>
    <xdr:sp macro="" textlink="">
      <xdr:nvSpPr>
        <xdr:cNvPr id="861" name="繰出金平均値テキスト"/>
        <xdr:cNvSpPr txBox="1"/>
      </xdr:nvSpPr>
      <xdr:spPr>
        <a:xfrm>
          <a:off x="20370800" y="13053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84,533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45085</xdr:rowOff>
    </xdr:from>
    <xdr:to>
      <xdr:col>116</xdr:col>
      <xdr:colOff>114300</xdr:colOff>
      <xdr:row>76</xdr:row>
      <xdr:rowOff>146685</xdr:rowOff>
    </xdr:to>
    <xdr:sp macro="" textlink="">
      <xdr:nvSpPr>
        <xdr:cNvPr id="862" name="フローチャート: 判断 861"/>
        <xdr:cNvSpPr/>
      </xdr:nvSpPr>
      <xdr:spPr>
        <a:xfrm>
          <a:off x="20269200" y="1307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36830</xdr:rowOff>
    </xdr:from>
    <xdr:to>
      <xdr:col>111</xdr:col>
      <xdr:colOff>174625</xdr:colOff>
      <xdr:row>74</xdr:row>
      <xdr:rowOff>82550</xdr:rowOff>
    </xdr:to>
    <xdr:cxnSp macro="">
      <xdr:nvCxnSpPr>
        <xdr:cNvPr id="863" name="直線コネクタ 862"/>
        <xdr:cNvCxnSpPr/>
      </xdr:nvCxnSpPr>
      <xdr:spPr>
        <a:xfrm>
          <a:off x="18735675" y="12724130"/>
          <a:ext cx="8223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88900</xdr:rowOff>
    </xdr:from>
    <xdr:to>
      <xdr:col>112</xdr:col>
      <xdr:colOff>38100</xdr:colOff>
      <xdr:row>76</xdr:row>
      <xdr:rowOff>19050</xdr:rowOff>
    </xdr:to>
    <xdr:sp macro="" textlink="">
      <xdr:nvSpPr>
        <xdr:cNvPr id="864" name="フローチャート: 判断 863"/>
        <xdr:cNvSpPr/>
      </xdr:nvSpPr>
      <xdr:spPr>
        <a:xfrm>
          <a:off x="19510375" y="129476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76</xdr:row>
      <xdr:rowOff>10160</xdr:rowOff>
    </xdr:from>
    <xdr:ext cx="598805" cy="259080"/>
    <xdr:sp macro="" textlink="">
      <xdr:nvSpPr>
        <xdr:cNvPr id="865" name="テキスト ボックス 864"/>
        <xdr:cNvSpPr txBox="1"/>
      </xdr:nvSpPr>
      <xdr:spPr>
        <a:xfrm>
          <a:off x="19277330" y="13040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112,522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36830</xdr:rowOff>
    </xdr:from>
    <xdr:to>
      <xdr:col>107</xdr:col>
      <xdr:colOff>50800</xdr:colOff>
      <xdr:row>74</xdr:row>
      <xdr:rowOff>113665</xdr:rowOff>
    </xdr:to>
    <xdr:cxnSp macro="">
      <xdr:nvCxnSpPr>
        <xdr:cNvPr id="866" name="直線コネクタ 865"/>
        <xdr:cNvCxnSpPr/>
      </xdr:nvCxnSpPr>
      <xdr:spPr>
        <a:xfrm flipV="1">
          <a:off x="17926050" y="12724130"/>
          <a:ext cx="809625"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66675</xdr:rowOff>
    </xdr:from>
    <xdr:to>
      <xdr:col>107</xdr:col>
      <xdr:colOff>101600</xdr:colOff>
      <xdr:row>75</xdr:row>
      <xdr:rowOff>168275</xdr:rowOff>
    </xdr:to>
    <xdr:sp macro="" textlink="">
      <xdr:nvSpPr>
        <xdr:cNvPr id="867" name="フローチャート: 判断 866"/>
        <xdr:cNvSpPr/>
      </xdr:nvSpPr>
      <xdr:spPr>
        <a:xfrm>
          <a:off x="18684875"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75</xdr:row>
      <xdr:rowOff>159385</xdr:rowOff>
    </xdr:from>
    <xdr:ext cx="598805" cy="258445"/>
    <xdr:sp macro="" textlink="">
      <xdr:nvSpPr>
        <xdr:cNvPr id="868" name="テキスト ボックス 867"/>
        <xdr:cNvSpPr txBox="1"/>
      </xdr:nvSpPr>
      <xdr:spPr>
        <a:xfrm>
          <a:off x="18467705" y="13018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117,416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74</xdr:row>
      <xdr:rowOff>113665</xdr:rowOff>
    </xdr:from>
    <xdr:to>
      <xdr:col>102</xdr:col>
      <xdr:colOff>114300</xdr:colOff>
      <xdr:row>74</xdr:row>
      <xdr:rowOff>144780</xdr:rowOff>
    </xdr:to>
    <xdr:cxnSp macro="">
      <xdr:nvCxnSpPr>
        <xdr:cNvPr id="869" name="直線コネクタ 868"/>
        <xdr:cNvCxnSpPr/>
      </xdr:nvCxnSpPr>
      <xdr:spPr>
        <a:xfrm flipV="1">
          <a:off x="17113250" y="12800965"/>
          <a:ext cx="8128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91440</xdr:rowOff>
    </xdr:from>
    <xdr:to>
      <xdr:col>102</xdr:col>
      <xdr:colOff>165100</xdr:colOff>
      <xdr:row>76</xdr:row>
      <xdr:rowOff>21590</xdr:rowOff>
    </xdr:to>
    <xdr:sp macro="" textlink="">
      <xdr:nvSpPr>
        <xdr:cNvPr id="870" name="フローチャート: 判断 869"/>
        <xdr:cNvSpPr/>
      </xdr:nvSpPr>
      <xdr:spPr>
        <a:xfrm>
          <a:off x="1787525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76</xdr:row>
      <xdr:rowOff>12700</xdr:rowOff>
    </xdr:from>
    <xdr:ext cx="598805" cy="259080"/>
    <xdr:sp macro="" textlink="">
      <xdr:nvSpPr>
        <xdr:cNvPr id="871" name="テキスト ボックス 870"/>
        <xdr:cNvSpPr txBox="1"/>
      </xdr:nvSpPr>
      <xdr:spPr>
        <a:xfrm>
          <a:off x="17642205" y="13042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111,889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89535</xdr:rowOff>
    </xdr:from>
    <xdr:to>
      <xdr:col>98</xdr:col>
      <xdr:colOff>38100</xdr:colOff>
      <xdr:row>76</xdr:row>
      <xdr:rowOff>19685</xdr:rowOff>
    </xdr:to>
    <xdr:sp macro="" textlink="">
      <xdr:nvSpPr>
        <xdr:cNvPr id="872" name="フローチャート: 判断 871"/>
        <xdr:cNvSpPr/>
      </xdr:nvSpPr>
      <xdr:spPr>
        <a:xfrm>
          <a:off x="17065625" y="1294828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76</xdr:row>
      <xdr:rowOff>10795</xdr:rowOff>
    </xdr:from>
    <xdr:ext cx="598805" cy="258445"/>
    <xdr:sp macro="" textlink="">
      <xdr:nvSpPr>
        <xdr:cNvPr id="873" name="テキスト ボックス 872"/>
        <xdr:cNvSpPr txBox="1"/>
      </xdr:nvSpPr>
      <xdr:spPr>
        <a:xfrm>
          <a:off x="16832580" y="130409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4" name="テキスト ボックス 873"/>
        <xdr:cNvSpPr txBox="1"/>
      </xdr:nvSpPr>
      <xdr:spPr>
        <a:xfrm>
          <a:off x="20145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81</xdr:row>
      <xdr:rowOff>80010</xdr:rowOff>
    </xdr:from>
    <xdr:ext cx="762000" cy="259080"/>
    <xdr:sp macro="" textlink="">
      <xdr:nvSpPr>
        <xdr:cNvPr id="875" name="テキスト ボックス 874"/>
        <xdr:cNvSpPr txBox="1"/>
      </xdr:nvSpPr>
      <xdr:spPr>
        <a:xfrm>
          <a:off x="1938337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6" name="テキスト ボックス 875"/>
        <xdr:cNvSpPr txBox="1"/>
      </xdr:nvSpPr>
      <xdr:spPr>
        <a:xfrm>
          <a:off x="18561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7" name="テキスト ボックス 876"/>
        <xdr:cNvSpPr txBox="1"/>
      </xdr:nvSpPr>
      <xdr:spPr>
        <a:xfrm>
          <a:off x="177514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81</xdr:row>
      <xdr:rowOff>80010</xdr:rowOff>
    </xdr:from>
    <xdr:ext cx="762000" cy="259080"/>
    <xdr:sp macro="" textlink="">
      <xdr:nvSpPr>
        <xdr:cNvPr id="878" name="テキスト ボックス 877"/>
        <xdr:cNvSpPr txBox="1"/>
      </xdr:nvSpPr>
      <xdr:spPr>
        <a:xfrm>
          <a:off x="16938625"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69215</xdr:rowOff>
    </xdr:from>
    <xdr:to>
      <xdr:col>116</xdr:col>
      <xdr:colOff>114300</xdr:colOff>
      <xdr:row>75</xdr:row>
      <xdr:rowOff>170815</xdr:rowOff>
    </xdr:to>
    <xdr:sp macro="" textlink="">
      <xdr:nvSpPr>
        <xdr:cNvPr id="879" name="楕円 878"/>
        <xdr:cNvSpPr/>
      </xdr:nvSpPr>
      <xdr:spPr>
        <a:xfrm>
          <a:off x="20269200" y="129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92075</xdr:rowOff>
    </xdr:from>
    <xdr:ext cx="598805" cy="259080"/>
    <xdr:sp macro="" textlink="">
      <xdr:nvSpPr>
        <xdr:cNvPr id="880" name="繰出金該当値テキスト"/>
        <xdr:cNvSpPr txBox="1"/>
      </xdr:nvSpPr>
      <xdr:spPr>
        <a:xfrm>
          <a:off x="20370800" y="12779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116,795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31750</xdr:rowOff>
    </xdr:from>
    <xdr:to>
      <xdr:col>112</xdr:col>
      <xdr:colOff>38100</xdr:colOff>
      <xdr:row>74</xdr:row>
      <xdr:rowOff>133350</xdr:rowOff>
    </xdr:to>
    <xdr:sp macro="" textlink="">
      <xdr:nvSpPr>
        <xdr:cNvPr id="881" name="楕円 880"/>
        <xdr:cNvSpPr/>
      </xdr:nvSpPr>
      <xdr:spPr>
        <a:xfrm>
          <a:off x="19510375" y="127190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72</xdr:row>
      <xdr:rowOff>149860</xdr:rowOff>
    </xdr:from>
    <xdr:ext cx="598805" cy="259080"/>
    <xdr:sp macro="" textlink="">
      <xdr:nvSpPr>
        <xdr:cNvPr id="882" name="テキスト ボックス 881"/>
        <xdr:cNvSpPr txBox="1"/>
      </xdr:nvSpPr>
      <xdr:spPr>
        <a:xfrm>
          <a:off x="19277330" y="124942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162,485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73</xdr:row>
      <xdr:rowOff>157480</xdr:rowOff>
    </xdr:from>
    <xdr:to>
      <xdr:col>107</xdr:col>
      <xdr:colOff>101600</xdr:colOff>
      <xdr:row>74</xdr:row>
      <xdr:rowOff>87630</xdr:rowOff>
    </xdr:to>
    <xdr:sp macro="" textlink="">
      <xdr:nvSpPr>
        <xdr:cNvPr id="883" name="楕円 882"/>
        <xdr:cNvSpPr/>
      </xdr:nvSpPr>
      <xdr:spPr>
        <a:xfrm>
          <a:off x="18684875" y="1267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72</xdr:row>
      <xdr:rowOff>104140</xdr:rowOff>
    </xdr:from>
    <xdr:ext cx="598805" cy="259080"/>
    <xdr:sp macro="" textlink="">
      <xdr:nvSpPr>
        <xdr:cNvPr id="884" name="テキスト ボックス 883"/>
        <xdr:cNvSpPr txBox="1"/>
      </xdr:nvSpPr>
      <xdr:spPr>
        <a:xfrm>
          <a:off x="18467705" y="12448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172,503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63500</xdr:rowOff>
    </xdr:from>
    <xdr:to>
      <xdr:col>102</xdr:col>
      <xdr:colOff>165100</xdr:colOff>
      <xdr:row>74</xdr:row>
      <xdr:rowOff>164465</xdr:rowOff>
    </xdr:to>
    <xdr:sp macro="" textlink="">
      <xdr:nvSpPr>
        <xdr:cNvPr id="885" name="楕円 884"/>
        <xdr:cNvSpPr/>
      </xdr:nvSpPr>
      <xdr:spPr>
        <a:xfrm>
          <a:off x="17875250" y="12750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73</xdr:row>
      <xdr:rowOff>9525</xdr:rowOff>
    </xdr:from>
    <xdr:ext cx="598805" cy="257810"/>
    <xdr:sp macro="" textlink="">
      <xdr:nvSpPr>
        <xdr:cNvPr id="886" name="テキスト ボックス 885"/>
        <xdr:cNvSpPr txBox="1"/>
      </xdr:nvSpPr>
      <xdr:spPr>
        <a:xfrm>
          <a:off x="17642205" y="125253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155,703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93980</xdr:rowOff>
    </xdr:from>
    <xdr:to>
      <xdr:col>98</xdr:col>
      <xdr:colOff>38100</xdr:colOff>
      <xdr:row>75</xdr:row>
      <xdr:rowOff>24130</xdr:rowOff>
    </xdr:to>
    <xdr:sp macro="" textlink="">
      <xdr:nvSpPr>
        <xdr:cNvPr id="887" name="楕円 886"/>
        <xdr:cNvSpPr/>
      </xdr:nvSpPr>
      <xdr:spPr>
        <a:xfrm>
          <a:off x="17065625" y="1278128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73</xdr:row>
      <xdr:rowOff>40640</xdr:rowOff>
    </xdr:from>
    <xdr:ext cx="598805" cy="257810"/>
    <xdr:sp macro="" textlink="">
      <xdr:nvSpPr>
        <xdr:cNvPr id="888" name="テキスト ボックス 887"/>
        <xdr:cNvSpPr txBox="1"/>
      </xdr:nvSpPr>
      <xdr:spPr>
        <a:xfrm>
          <a:off x="16832580" y="125564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148,844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xdr:cNvSpPr/>
      </xdr:nvSpPr>
      <xdr:spPr>
        <a:xfrm>
          <a:off x="16764000" y="14287500"/>
          <a:ext cx="4305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xdr:cNvSpPr/>
      </xdr:nvSpPr>
      <xdr:spPr>
        <a:xfrm>
          <a:off x="168910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xdr:cNvSpPr/>
      </xdr:nvSpPr>
      <xdr:spPr>
        <a:xfrm>
          <a:off x="168910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xdr:cNvSpPr/>
      </xdr:nvSpPr>
      <xdr:spPr>
        <a:xfrm>
          <a:off x="1781175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xdr:cNvSpPr/>
      </xdr:nvSpPr>
      <xdr:spPr>
        <a:xfrm>
          <a:off x="1781175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xdr:cNvSpPr/>
      </xdr:nvSpPr>
      <xdr:spPr>
        <a:xfrm>
          <a:off x="18859500" y="146304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xdr:cNvSpPr/>
      </xdr:nvSpPr>
      <xdr:spPr>
        <a:xfrm>
          <a:off x="18859500" y="148336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xdr:cNvSpPr/>
      </xdr:nvSpPr>
      <xdr:spPr>
        <a:xfrm>
          <a:off x="16764000" y="15113000"/>
          <a:ext cx="4305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85" cy="224155"/>
    <xdr:sp macro="" textlink="">
      <xdr:nvSpPr>
        <xdr:cNvPr id="897" name="テキスト ボックス 896"/>
        <xdr:cNvSpPr txBox="1"/>
      </xdr:nvSpPr>
      <xdr:spPr>
        <a:xfrm>
          <a:off x="16741775" y="14922500"/>
          <a:ext cx="34988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xdr:cNvCxnSpPr/>
      </xdr:nvCxnSpPr>
      <xdr:spPr>
        <a:xfrm>
          <a:off x="16764000" y="17399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xdr:cNvCxnSpPr/>
      </xdr:nvCxnSpPr>
      <xdr:spPr>
        <a:xfrm>
          <a:off x="16764000" y="16256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7810"/>
    <xdr:sp macro="" textlink="">
      <xdr:nvSpPr>
        <xdr:cNvPr id="900" name="テキスト ボックス 899"/>
        <xdr:cNvSpPr txBox="1"/>
      </xdr:nvSpPr>
      <xdr:spPr>
        <a:xfrm>
          <a:off x="16546830" y="161137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6764000" y="151130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920" cy="257810"/>
    <xdr:sp macro="" textlink="">
      <xdr:nvSpPr>
        <xdr:cNvPr id="902" name="テキスト ボックス 901"/>
        <xdr:cNvSpPr txBox="1"/>
      </xdr:nvSpPr>
      <xdr:spPr>
        <a:xfrm>
          <a:off x="16546830" y="149707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6764000" y="15113000"/>
          <a:ext cx="4305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4" name="直線コネクタ 903"/>
        <xdr:cNvCxnSpPr/>
      </xdr:nvCxnSpPr>
      <xdr:spPr>
        <a:xfrm>
          <a:off x="203180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5" name="前年度繰上充用金最小値テキスト"/>
        <xdr:cNvSpPr txBox="1"/>
      </xdr:nvSpPr>
      <xdr:spPr>
        <a:xfrm>
          <a:off x="203708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7" name="前年度繰上充用金最大値テキスト"/>
        <xdr:cNvSpPr txBox="1"/>
      </xdr:nvSpPr>
      <xdr:spPr>
        <a:xfrm>
          <a:off x="203708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0246975" y="162560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94</xdr:row>
      <xdr:rowOff>139700</xdr:rowOff>
    </xdr:from>
    <xdr:to>
      <xdr:col>116</xdr:col>
      <xdr:colOff>63500</xdr:colOff>
      <xdr:row>94</xdr:row>
      <xdr:rowOff>139700</xdr:rowOff>
    </xdr:to>
    <xdr:cxnSp macro="">
      <xdr:nvCxnSpPr>
        <xdr:cNvPr id="909" name="直線コネクタ 908"/>
        <xdr:cNvCxnSpPr/>
      </xdr:nvCxnSpPr>
      <xdr:spPr>
        <a:xfrm>
          <a:off x="19558000" y="16256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0" name="前年度繰上充用金平均値テキスト"/>
        <xdr:cNvSpPr txBox="1"/>
      </xdr:nvSpPr>
      <xdr:spPr>
        <a:xfrm>
          <a:off x="203708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xdr:cNvSpPr/>
      </xdr:nvSpPr>
      <xdr:spPr>
        <a:xfrm>
          <a:off x="202692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174625</xdr:colOff>
      <xdr:row>94</xdr:row>
      <xdr:rowOff>139700</xdr:rowOff>
    </xdr:to>
    <xdr:cxnSp macro="">
      <xdr:nvCxnSpPr>
        <xdr:cNvPr id="912" name="直線コネクタ 911"/>
        <xdr:cNvCxnSpPr/>
      </xdr:nvCxnSpPr>
      <xdr:spPr>
        <a:xfrm>
          <a:off x="18735675" y="162560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xdr:cNvSpPr/>
      </xdr:nvSpPr>
      <xdr:spPr>
        <a:xfrm>
          <a:off x="1951037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14" name="テキスト ボックス 913"/>
        <xdr:cNvSpPr txBox="1"/>
      </xdr:nvSpPr>
      <xdr:spPr>
        <a:xfrm>
          <a:off x="19436715"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xdr:cNvCxnSpPr/>
      </xdr:nvCxnSpPr>
      <xdr:spPr>
        <a:xfrm>
          <a:off x="17926050" y="162560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xdr:cNvSpPr/>
      </xdr:nvSpPr>
      <xdr:spPr>
        <a:xfrm>
          <a:off x="18684875"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17" name="テキスト ボックス 916"/>
        <xdr:cNvSpPr txBox="1"/>
      </xdr:nvSpPr>
      <xdr:spPr>
        <a:xfrm>
          <a:off x="1862709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94</xdr:row>
      <xdr:rowOff>139700</xdr:rowOff>
    </xdr:from>
    <xdr:to>
      <xdr:col>102</xdr:col>
      <xdr:colOff>114300</xdr:colOff>
      <xdr:row>94</xdr:row>
      <xdr:rowOff>139700</xdr:rowOff>
    </xdr:to>
    <xdr:cxnSp macro="">
      <xdr:nvCxnSpPr>
        <xdr:cNvPr id="918" name="直線コネクタ 917"/>
        <xdr:cNvCxnSpPr/>
      </xdr:nvCxnSpPr>
      <xdr:spPr>
        <a:xfrm>
          <a:off x="17113250" y="162560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xdr:cNvSpPr/>
      </xdr:nvSpPr>
      <xdr:spPr>
        <a:xfrm>
          <a:off x="1787525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95</xdr:row>
      <xdr:rowOff>10160</xdr:rowOff>
    </xdr:from>
    <xdr:ext cx="249555" cy="259080"/>
    <xdr:sp macro="" textlink="">
      <xdr:nvSpPr>
        <xdr:cNvPr id="920" name="テキスト ボックス 919"/>
        <xdr:cNvSpPr txBox="1"/>
      </xdr:nvSpPr>
      <xdr:spPr>
        <a:xfrm>
          <a:off x="1781175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xdr:cNvSpPr/>
      </xdr:nvSpPr>
      <xdr:spPr>
        <a:xfrm>
          <a:off x="17065625" y="1620520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22" name="テキスト ボックス 921"/>
        <xdr:cNvSpPr txBox="1"/>
      </xdr:nvSpPr>
      <xdr:spPr>
        <a:xfrm>
          <a:off x="16991965"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3" name="テキスト ボックス 922"/>
        <xdr:cNvSpPr txBox="1"/>
      </xdr:nvSpPr>
      <xdr:spPr>
        <a:xfrm>
          <a:off x="20145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101</xdr:row>
      <xdr:rowOff>80010</xdr:rowOff>
    </xdr:from>
    <xdr:ext cx="762000" cy="259080"/>
    <xdr:sp macro="" textlink="">
      <xdr:nvSpPr>
        <xdr:cNvPr id="924" name="テキスト ボックス 923"/>
        <xdr:cNvSpPr txBox="1"/>
      </xdr:nvSpPr>
      <xdr:spPr>
        <a:xfrm>
          <a:off x="1938337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5" name="テキスト ボックス 924"/>
        <xdr:cNvSpPr txBox="1"/>
      </xdr:nvSpPr>
      <xdr:spPr>
        <a:xfrm>
          <a:off x="18561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6" name="テキスト ボックス 925"/>
        <xdr:cNvSpPr txBox="1"/>
      </xdr:nvSpPr>
      <xdr:spPr>
        <a:xfrm>
          <a:off x="177514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101</xdr:row>
      <xdr:rowOff>80010</xdr:rowOff>
    </xdr:from>
    <xdr:ext cx="762000" cy="259080"/>
    <xdr:sp macro="" textlink="">
      <xdr:nvSpPr>
        <xdr:cNvPr id="927" name="テキスト ボックス 926"/>
        <xdr:cNvSpPr txBox="1"/>
      </xdr:nvSpPr>
      <xdr:spPr>
        <a:xfrm>
          <a:off x="16938625"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xdr:cNvSpPr/>
      </xdr:nvSpPr>
      <xdr:spPr>
        <a:xfrm>
          <a:off x="202692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9" name="前年度繰上充用金該当値テキスト"/>
        <xdr:cNvSpPr txBox="1"/>
      </xdr:nvSpPr>
      <xdr:spPr>
        <a:xfrm>
          <a:off x="203708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xdr:cNvSpPr/>
      </xdr:nvSpPr>
      <xdr:spPr>
        <a:xfrm>
          <a:off x="1951037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31" name="テキスト ボックス 930"/>
        <xdr:cNvSpPr txBox="1"/>
      </xdr:nvSpPr>
      <xdr:spPr>
        <a:xfrm>
          <a:off x="19436715"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xdr:cNvSpPr/>
      </xdr:nvSpPr>
      <xdr:spPr>
        <a:xfrm>
          <a:off x="18684875"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33" name="テキスト ボックス 932"/>
        <xdr:cNvSpPr txBox="1"/>
      </xdr:nvSpPr>
      <xdr:spPr>
        <a:xfrm>
          <a:off x="1862709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xdr:cNvSpPr/>
      </xdr:nvSpPr>
      <xdr:spPr>
        <a:xfrm>
          <a:off x="1787525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93</xdr:row>
      <xdr:rowOff>35560</xdr:rowOff>
    </xdr:from>
    <xdr:ext cx="249555" cy="259080"/>
    <xdr:sp macro="" textlink="">
      <xdr:nvSpPr>
        <xdr:cNvPr id="935" name="テキスト ボックス 934"/>
        <xdr:cNvSpPr txBox="1"/>
      </xdr:nvSpPr>
      <xdr:spPr>
        <a:xfrm>
          <a:off x="1781175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xdr:cNvSpPr/>
      </xdr:nvSpPr>
      <xdr:spPr>
        <a:xfrm>
          <a:off x="17065625" y="1620520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37" name="テキスト ボックス 936"/>
        <xdr:cNvSpPr txBox="1"/>
      </xdr:nvSpPr>
      <xdr:spPr>
        <a:xfrm>
          <a:off x="16991965"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698500" y="177800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698500" y="178435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23900" y="180975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住民一人あたりのコストについて類似団体との乖離が特に大きいものは、投資及び出資金、維持補修費、繰出金となっております。投資及び出資金では、令和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において下水道事業、簡易水道事業が公営企業会計に移行し出資金として計上したことにより大きく乖離しております。維持補修費では、本町におきまして公共施設の長寿命化等が進んでおらず、類似団体平均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40,743</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少なくなっております。公共施設等総合管理計画や個別施設計画に基づき、適切なマネジメントを行っていく必要があります。繰出金につきまして、国保会計では本町の特徴として住民一人あたりの医療費が高くなっていることもあり繰出金もコストが高くなっております。また、介護保険事業においても、介護サービス料が高知県内の団体と比較しても高くなっており、繰出金の増加につながっております。一方で下水道、簡易水道事業が公営企業会計に移行したことにより繰出金としては減少しており類似団体平均に近づいております。繰出金抑制のため住民の健康関心への働きかけ及び生活に寄り添った健康指導に取り組むほか、適正な保険料の設定に取り組んでいきます。</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xdr:cNvSpPr/>
      </xdr:nvSpPr>
      <xdr:spPr>
        <a:xfrm>
          <a:off x="587375" y="127000"/>
          <a:ext cx="11636375" cy="6127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60960</xdr:rowOff>
    </xdr:to>
    <xdr:sp macro="" textlink="">
      <xdr:nvSpPr>
        <xdr:cNvPr id="3" name="正方形/長方形 2"/>
        <xdr:cNvSpPr/>
      </xdr:nvSpPr>
      <xdr:spPr>
        <a:xfrm>
          <a:off x="17462500" y="189865"/>
          <a:ext cx="36068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42545</xdr:rowOff>
    </xdr:from>
    <xdr:to>
      <xdr:col>120</xdr:col>
      <xdr:colOff>88900</xdr:colOff>
      <xdr:row>4</xdr:row>
      <xdr:rowOff>36830</xdr:rowOff>
    </xdr:to>
    <xdr:sp macro="" textlink="">
      <xdr:nvSpPr>
        <xdr:cNvPr id="4" name="正方形/長方形 3"/>
        <xdr:cNvSpPr/>
      </xdr:nvSpPr>
      <xdr:spPr>
        <a:xfrm>
          <a:off x="17481550" y="213995"/>
          <a:ext cx="35623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xdr:cNvSpPr/>
      </xdr:nvSpPr>
      <xdr:spPr>
        <a:xfrm>
          <a:off x="17506950" y="238760"/>
          <a:ext cx="3505200" cy="42799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高知県東洋町</a:t>
          </a:r>
        </a:p>
      </xdr:txBody>
    </xdr:sp>
    <xdr:clientData/>
  </xdr:twoCellAnchor>
  <xdr:twoCellAnchor>
    <xdr:from>
      <xdr:col>85</xdr:col>
      <xdr:colOff>63500</xdr:colOff>
      <xdr:row>1</xdr:row>
      <xdr:rowOff>18415</xdr:rowOff>
    </xdr:from>
    <xdr:to>
      <xdr:col>99</xdr:col>
      <xdr:colOff>57150</xdr:colOff>
      <xdr:row>4</xdr:row>
      <xdr:rowOff>60960</xdr:rowOff>
    </xdr:to>
    <xdr:sp macro="" textlink="">
      <xdr:nvSpPr>
        <xdr:cNvPr id="6" name="正方形/長方形 5"/>
        <xdr:cNvSpPr/>
      </xdr:nvSpPr>
      <xdr:spPr>
        <a:xfrm>
          <a:off x="14906625" y="189865"/>
          <a:ext cx="2438400" cy="53784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42545</xdr:rowOff>
    </xdr:from>
    <xdr:to>
      <xdr:col>99</xdr:col>
      <xdr:colOff>38100</xdr:colOff>
      <xdr:row>4</xdr:row>
      <xdr:rowOff>36830</xdr:rowOff>
    </xdr:to>
    <xdr:sp macro="" textlink="">
      <xdr:nvSpPr>
        <xdr:cNvPr id="7" name="正方形/長方形 6"/>
        <xdr:cNvSpPr/>
      </xdr:nvSpPr>
      <xdr:spPr>
        <a:xfrm>
          <a:off x="14932025" y="213995"/>
          <a:ext cx="239395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12065</xdr:rowOff>
    </xdr:to>
    <xdr:sp macro="" textlink="">
      <xdr:nvSpPr>
        <xdr:cNvPr id="8" name="正方形/長方形 7"/>
        <xdr:cNvSpPr/>
      </xdr:nvSpPr>
      <xdr:spPr>
        <a:xfrm>
          <a:off x="14957425" y="238760"/>
          <a:ext cx="2336800" cy="44005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92075</xdr:rowOff>
    </xdr:to>
    <xdr:sp macro="" textlink="">
      <xdr:nvSpPr>
        <xdr:cNvPr id="9" name="正方形/長方形 8"/>
        <xdr:cNvSpPr/>
      </xdr:nvSpPr>
      <xdr:spPr>
        <a:xfrm>
          <a:off x="698500" y="862330"/>
          <a:ext cx="9255125" cy="17125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60960</xdr:rowOff>
    </xdr:from>
    <xdr:to>
      <xdr:col>12</xdr:col>
      <xdr:colOff>0</xdr:colOff>
      <xdr:row>15</xdr:row>
      <xdr:rowOff>60960</xdr:rowOff>
    </xdr:to>
    <xdr:sp macro="" textlink="">
      <xdr:nvSpPr>
        <xdr:cNvPr id="10" name="正方形/長方形 9"/>
        <xdr:cNvSpPr/>
      </xdr:nvSpPr>
      <xdr:spPr>
        <a:xfrm>
          <a:off x="825500" y="89281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60960</xdr:rowOff>
    </xdr:from>
    <xdr:to>
      <xdr:col>19</xdr:col>
      <xdr:colOff>25400</xdr:colOff>
      <xdr:row>15</xdr:row>
      <xdr:rowOff>60960</xdr:rowOff>
    </xdr:to>
    <xdr:sp macro="" textlink="">
      <xdr:nvSpPr>
        <xdr:cNvPr id="11" name="正方形/長方形 10"/>
        <xdr:cNvSpPr/>
      </xdr:nvSpPr>
      <xdr:spPr>
        <a:xfrm>
          <a:off x="2047875" y="892810"/>
          <a:ext cx="12954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2,059
2,044
74.02
3,307,001
3,203,890
63,059
1,928,088
4,093,423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60960</xdr:rowOff>
    </xdr:from>
    <xdr:to>
      <xdr:col>26</xdr:col>
      <xdr:colOff>127000</xdr:colOff>
      <xdr:row>15</xdr:row>
      <xdr:rowOff>60960</xdr:rowOff>
    </xdr:to>
    <xdr:sp macro="" textlink="">
      <xdr:nvSpPr>
        <xdr:cNvPr id="12" name="正方形/長方形 11"/>
        <xdr:cNvSpPr/>
      </xdr:nvSpPr>
      <xdr:spPr>
        <a:xfrm>
          <a:off x="3270250" y="89281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79375</xdr:rowOff>
    </xdr:from>
    <xdr:to>
      <xdr:col>37</xdr:col>
      <xdr:colOff>63500</xdr:colOff>
      <xdr:row>10</xdr:row>
      <xdr:rowOff>159385</xdr:rowOff>
    </xdr:to>
    <xdr:sp macro="" textlink="">
      <xdr:nvSpPr>
        <xdr:cNvPr id="13" name="正方形/長方形 12"/>
        <xdr:cNvSpPr/>
      </xdr:nvSpPr>
      <xdr:spPr>
        <a:xfrm>
          <a:off x="4667250" y="911225"/>
          <a:ext cx="18573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79375</xdr:rowOff>
    </xdr:from>
    <xdr:to>
      <xdr:col>44</xdr:col>
      <xdr:colOff>0</xdr:colOff>
      <xdr:row>10</xdr:row>
      <xdr:rowOff>159385</xdr:rowOff>
    </xdr:to>
    <xdr:sp macro="" textlink="">
      <xdr:nvSpPr>
        <xdr:cNvPr id="14" name="正方形/長方形 13"/>
        <xdr:cNvSpPr/>
      </xdr:nvSpPr>
      <xdr:spPr>
        <a:xfrm>
          <a:off x="6524625" y="911225"/>
          <a:ext cx="1158875" cy="9055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12.5
29.9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92075</xdr:rowOff>
    </xdr:from>
    <xdr:to>
      <xdr:col>47</xdr:col>
      <xdr:colOff>127000</xdr:colOff>
      <xdr:row>11</xdr:row>
      <xdr:rowOff>5715</xdr:rowOff>
    </xdr:to>
    <xdr:sp macro="" textlink="">
      <xdr:nvSpPr>
        <xdr:cNvPr id="15" name="正方形/長方形 14"/>
        <xdr:cNvSpPr/>
      </xdr:nvSpPr>
      <xdr:spPr>
        <a:xfrm>
          <a:off x="7747000" y="923925"/>
          <a:ext cx="5873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116205</xdr:rowOff>
    </xdr:to>
    <xdr:sp macro="" textlink="">
      <xdr:nvSpPr>
        <xdr:cNvPr id="16" name="正方形/長方形 15"/>
        <xdr:cNvSpPr/>
      </xdr:nvSpPr>
      <xdr:spPr>
        <a:xfrm>
          <a:off x="4667250" y="1657350"/>
          <a:ext cx="185737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116205</xdr:rowOff>
    </xdr:to>
    <xdr:sp macro="" textlink="">
      <xdr:nvSpPr>
        <xdr:cNvPr id="17" name="正方形/長方形 16"/>
        <xdr:cNvSpPr/>
      </xdr:nvSpPr>
      <xdr:spPr>
        <a:xfrm>
          <a:off x="6588125" y="1657350"/>
          <a:ext cx="3492500"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xdr:cNvSpPr/>
      </xdr:nvSpPr>
      <xdr:spPr>
        <a:xfrm>
          <a:off x="10153650" y="862330"/>
          <a:ext cx="1397000" cy="110045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92075</xdr:rowOff>
    </xdr:from>
    <xdr:to>
      <xdr:col>67</xdr:col>
      <xdr:colOff>31750</xdr:colOff>
      <xdr:row>7</xdr:row>
      <xdr:rowOff>5715</xdr:rowOff>
    </xdr:to>
    <xdr:sp macro="" textlink="">
      <xdr:nvSpPr>
        <xdr:cNvPr id="19" name="正方形/長方形 18"/>
        <xdr:cNvSpPr/>
      </xdr:nvSpPr>
      <xdr:spPr>
        <a:xfrm>
          <a:off x="10398125" y="923925"/>
          <a:ext cx="1333500" cy="2438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97790</xdr:rowOff>
    </xdr:to>
    <xdr:sp macro="" textlink="">
      <xdr:nvSpPr>
        <xdr:cNvPr id="20" name="正方形/長方形 19"/>
        <xdr:cNvSpPr/>
      </xdr:nvSpPr>
      <xdr:spPr>
        <a:xfrm>
          <a:off x="10398125" y="1180465"/>
          <a:ext cx="13335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122555</xdr:rowOff>
    </xdr:to>
    <xdr:sp macro="" textlink="">
      <xdr:nvSpPr>
        <xdr:cNvPr id="21" name="正方形/長方形 20"/>
        <xdr:cNvSpPr/>
      </xdr:nvSpPr>
      <xdr:spPr>
        <a:xfrm>
          <a:off x="10398125" y="1497965"/>
          <a:ext cx="1333500" cy="612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xdr:cNvCxnSpPr/>
      </xdr:nvCxnSpPr>
      <xdr:spPr>
        <a:xfrm flipH="1">
          <a:off x="10236200" y="1033780"/>
          <a:ext cx="1936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153035</xdr:rowOff>
    </xdr:from>
    <xdr:to>
      <xdr:col>59</xdr:col>
      <xdr:colOff>73025</xdr:colOff>
      <xdr:row>6</xdr:row>
      <xdr:rowOff>85725</xdr:rowOff>
    </xdr:to>
    <xdr:sp macro="" textlink="">
      <xdr:nvSpPr>
        <xdr:cNvPr id="23" name="楕円 22"/>
        <xdr:cNvSpPr/>
      </xdr:nvSpPr>
      <xdr:spPr>
        <a:xfrm>
          <a:off x="10290175" y="98488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79375</xdr:rowOff>
    </xdr:from>
    <xdr:to>
      <xdr:col>59</xdr:col>
      <xdr:colOff>73025</xdr:colOff>
      <xdr:row>8</xdr:row>
      <xdr:rowOff>12065</xdr:rowOff>
    </xdr:to>
    <xdr:sp macro="" textlink="">
      <xdr:nvSpPr>
        <xdr:cNvPr id="24" name="フローチャート: 判断 23"/>
        <xdr:cNvSpPr/>
      </xdr:nvSpPr>
      <xdr:spPr>
        <a:xfrm>
          <a:off x="10290175" y="12414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146685</xdr:rowOff>
    </xdr:from>
    <xdr:to>
      <xdr:col>59</xdr:col>
      <xdr:colOff>17780</xdr:colOff>
      <xdr:row>9</xdr:row>
      <xdr:rowOff>116205</xdr:rowOff>
    </xdr:to>
    <xdr:cxnSp macro="">
      <xdr:nvCxnSpPr>
        <xdr:cNvPr id="25" name="直線コネクタ 24"/>
        <xdr:cNvCxnSpPr/>
      </xdr:nvCxnSpPr>
      <xdr:spPr>
        <a:xfrm>
          <a:off x="10320655" y="1473835"/>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146685</xdr:rowOff>
    </xdr:from>
    <xdr:to>
      <xdr:col>59</xdr:col>
      <xdr:colOff>107950</xdr:colOff>
      <xdr:row>8</xdr:row>
      <xdr:rowOff>146685</xdr:rowOff>
    </xdr:to>
    <xdr:cxnSp macro="">
      <xdr:nvCxnSpPr>
        <xdr:cNvPr id="26" name="直線コネクタ 25"/>
        <xdr:cNvCxnSpPr/>
      </xdr:nvCxnSpPr>
      <xdr:spPr>
        <a:xfrm>
          <a:off x="10255250" y="147383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15240</xdr:rowOff>
    </xdr:to>
    <xdr:cxnSp macro="">
      <xdr:nvCxnSpPr>
        <xdr:cNvPr id="27" name="直線コネクタ 26"/>
        <xdr:cNvCxnSpPr/>
      </xdr:nvCxnSpPr>
      <xdr:spPr>
        <a:xfrm flipV="1">
          <a:off x="10320655" y="1703070"/>
          <a:ext cx="0" cy="13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255250" y="1840865"/>
          <a:ext cx="15557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109855</xdr:rowOff>
    </xdr:from>
    <xdr:ext cx="8896350" cy="249555"/>
    <xdr:sp macro="" textlink="">
      <xdr:nvSpPr>
        <xdr:cNvPr id="29" name="テキスト ボックス 28"/>
        <xdr:cNvSpPr txBox="1"/>
      </xdr:nvSpPr>
      <xdr:spPr>
        <a:xfrm>
          <a:off x="650875" y="2757805"/>
          <a:ext cx="889635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85725</xdr:rowOff>
    </xdr:from>
    <xdr:ext cx="6046470" cy="248285"/>
    <xdr:sp macro="" textlink="">
      <xdr:nvSpPr>
        <xdr:cNvPr id="30" name="テキスト ボックス 29"/>
        <xdr:cNvSpPr txBox="1"/>
      </xdr:nvSpPr>
      <xdr:spPr>
        <a:xfrm>
          <a:off x="650875" y="3063875"/>
          <a:ext cx="6046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60960</xdr:rowOff>
    </xdr:from>
    <xdr:ext cx="8231505" cy="248285"/>
    <xdr:sp macro="" textlink="">
      <xdr:nvSpPr>
        <xdr:cNvPr id="31" name="テキスト ボックス 30"/>
        <xdr:cNvSpPr txBox="1"/>
      </xdr:nvSpPr>
      <xdr:spPr>
        <a:xfrm>
          <a:off x="650875" y="3369310"/>
          <a:ext cx="82315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55245</xdr:rowOff>
    </xdr:from>
    <xdr:to>
      <xdr:col>28</xdr:col>
      <xdr:colOff>114300</xdr:colOff>
      <xdr:row>25</xdr:row>
      <xdr:rowOff>30480</xdr:rowOff>
    </xdr:to>
    <xdr:sp macro="" textlink="">
      <xdr:nvSpPr>
        <xdr:cNvPr id="32" name="正方形/長方形 31"/>
        <xdr:cNvSpPr/>
      </xdr:nvSpPr>
      <xdr:spPr>
        <a:xfrm>
          <a:off x="6985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55245</xdr:rowOff>
    </xdr:from>
    <xdr:to>
      <xdr:col>12</xdr:col>
      <xdr:colOff>127000</xdr:colOff>
      <xdr:row>26</xdr:row>
      <xdr:rowOff>134620</xdr:rowOff>
    </xdr:to>
    <xdr:sp macro="" textlink="">
      <xdr:nvSpPr>
        <xdr:cNvPr id="33" name="正方形/長方形 32"/>
        <xdr:cNvSpPr/>
      </xdr:nvSpPr>
      <xdr:spPr>
        <a:xfrm>
          <a:off x="825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85725</xdr:rowOff>
    </xdr:from>
    <xdr:to>
      <xdr:col>12</xdr:col>
      <xdr:colOff>127000</xdr:colOff>
      <xdr:row>28</xdr:row>
      <xdr:rowOff>0</xdr:rowOff>
    </xdr:to>
    <xdr:sp macro="" textlink="">
      <xdr:nvSpPr>
        <xdr:cNvPr id="34" name="正方形/長方形 33"/>
        <xdr:cNvSpPr/>
      </xdr:nvSpPr>
      <xdr:spPr>
        <a:xfrm>
          <a:off x="825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55245</xdr:rowOff>
    </xdr:from>
    <xdr:to>
      <xdr:col>18</xdr:col>
      <xdr:colOff>0</xdr:colOff>
      <xdr:row>26</xdr:row>
      <xdr:rowOff>134620</xdr:rowOff>
    </xdr:to>
    <xdr:sp macro="" textlink="">
      <xdr:nvSpPr>
        <xdr:cNvPr id="35" name="正方形/長方形 34"/>
        <xdr:cNvSpPr/>
      </xdr:nvSpPr>
      <xdr:spPr>
        <a:xfrm>
          <a:off x="1746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85725</xdr:rowOff>
    </xdr:from>
    <xdr:to>
      <xdr:col>18</xdr:col>
      <xdr:colOff>0</xdr:colOff>
      <xdr:row>28</xdr:row>
      <xdr:rowOff>0</xdr:rowOff>
    </xdr:to>
    <xdr:sp macro="" textlink="">
      <xdr:nvSpPr>
        <xdr:cNvPr id="36" name="正方形/長方形 35"/>
        <xdr:cNvSpPr/>
      </xdr:nvSpPr>
      <xdr:spPr>
        <a:xfrm>
          <a:off x="1746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55245</xdr:rowOff>
    </xdr:from>
    <xdr:to>
      <xdr:col>24</xdr:col>
      <xdr:colOff>0</xdr:colOff>
      <xdr:row>26</xdr:row>
      <xdr:rowOff>134620</xdr:rowOff>
    </xdr:to>
    <xdr:sp macro="" textlink="">
      <xdr:nvSpPr>
        <xdr:cNvPr id="37" name="正方形/長方形 36"/>
        <xdr:cNvSpPr/>
      </xdr:nvSpPr>
      <xdr:spPr>
        <a:xfrm>
          <a:off x="2794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85725</xdr:rowOff>
    </xdr:from>
    <xdr:to>
      <xdr:col>24</xdr:col>
      <xdr:colOff>0</xdr:colOff>
      <xdr:row>28</xdr:row>
      <xdr:rowOff>0</xdr:rowOff>
    </xdr:to>
    <xdr:sp macro="" textlink="">
      <xdr:nvSpPr>
        <xdr:cNvPr id="38" name="正方形/長方形 37"/>
        <xdr:cNvSpPr/>
      </xdr:nvSpPr>
      <xdr:spPr>
        <a:xfrm>
          <a:off x="2794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79375</xdr:rowOff>
    </xdr:to>
    <xdr:sp macro="" textlink="">
      <xdr:nvSpPr>
        <xdr:cNvPr id="39" name="正方形/長方形 38"/>
        <xdr:cNvSpPr/>
      </xdr:nvSpPr>
      <xdr:spPr>
        <a:xfrm>
          <a:off x="6985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9885" cy="217170"/>
    <xdr:sp macro="" textlink="">
      <xdr:nvSpPr>
        <xdr:cNvPr id="40" name="テキスト ボックス 39"/>
        <xdr:cNvSpPr txBox="1"/>
      </xdr:nvSpPr>
      <xdr:spPr>
        <a:xfrm>
          <a:off x="6762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79375</xdr:rowOff>
    </xdr:from>
    <xdr:to>
      <xdr:col>28</xdr:col>
      <xdr:colOff>114300</xdr:colOff>
      <xdr:row>41</xdr:row>
      <xdr:rowOff>79375</xdr:rowOff>
    </xdr:to>
    <xdr:cxnSp macro="">
      <xdr:nvCxnSpPr>
        <xdr:cNvPr id="41" name="直線コネクタ 40"/>
        <xdr:cNvCxnSpPr/>
      </xdr:nvCxnSpPr>
      <xdr:spPr>
        <a:xfrm>
          <a:off x="6985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42545</xdr:rowOff>
    </xdr:from>
    <xdr:to>
      <xdr:col>28</xdr:col>
      <xdr:colOff>114300</xdr:colOff>
      <xdr:row>39</xdr:row>
      <xdr:rowOff>42545</xdr:rowOff>
    </xdr:to>
    <xdr:cxnSp macro="">
      <xdr:nvCxnSpPr>
        <xdr:cNvPr id="42" name="直線コネクタ 41"/>
        <xdr:cNvCxnSpPr/>
      </xdr:nvCxnSpPr>
      <xdr:spPr>
        <a:xfrm>
          <a:off x="698500" y="648779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71120</xdr:rowOff>
    </xdr:from>
    <xdr:ext cx="248920" cy="249555"/>
    <xdr:sp macro="" textlink="">
      <xdr:nvSpPr>
        <xdr:cNvPr id="43" name="テキスト ボックス 42"/>
        <xdr:cNvSpPr txBox="1"/>
      </xdr:nvSpPr>
      <xdr:spPr>
        <a:xfrm>
          <a:off x="481330"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4" name="直線コネクタ 43"/>
        <xdr:cNvCxnSpPr/>
      </xdr:nvCxnSpPr>
      <xdr:spPr>
        <a:xfrm>
          <a:off x="698500" y="612076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34290</xdr:rowOff>
    </xdr:from>
    <xdr:ext cx="530225" cy="249555"/>
    <xdr:sp macro="" textlink="">
      <xdr:nvSpPr>
        <xdr:cNvPr id="45" name="テキスト ボックス 44"/>
        <xdr:cNvSpPr txBox="1"/>
      </xdr:nvSpPr>
      <xdr:spPr>
        <a:xfrm>
          <a:off x="214630" y="598424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134620</xdr:rowOff>
    </xdr:from>
    <xdr:to>
      <xdr:col>28</xdr:col>
      <xdr:colOff>114300</xdr:colOff>
      <xdr:row>34</xdr:row>
      <xdr:rowOff>134620</xdr:rowOff>
    </xdr:to>
    <xdr:cxnSp macro="">
      <xdr:nvCxnSpPr>
        <xdr:cNvPr id="46" name="直線コネクタ 45"/>
        <xdr:cNvCxnSpPr/>
      </xdr:nvCxnSpPr>
      <xdr:spPr>
        <a:xfrm>
          <a:off x="698500" y="5754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162560</xdr:rowOff>
    </xdr:from>
    <xdr:ext cx="530225" cy="248285"/>
    <xdr:sp macro="" textlink="">
      <xdr:nvSpPr>
        <xdr:cNvPr id="47" name="テキスト ボックス 46"/>
        <xdr:cNvSpPr txBox="1"/>
      </xdr:nvSpPr>
      <xdr:spPr>
        <a:xfrm>
          <a:off x="214630" y="561721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32</xdr:row>
      <xdr:rowOff>97790</xdr:rowOff>
    </xdr:from>
    <xdr:to>
      <xdr:col>28</xdr:col>
      <xdr:colOff>114300</xdr:colOff>
      <xdr:row>32</xdr:row>
      <xdr:rowOff>97790</xdr:rowOff>
    </xdr:to>
    <xdr:cxnSp macro="">
      <xdr:nvCxnSpPr>
        <xdr:cNvPr id="48" name="直線コネクタ 47"/>
        <xdr:cNvCxnSpPr/>
      </xdr:nvCxnSpPr>
      <xdr:spPr>
        <a:xfrm>
          <a:off x="698500" y="53873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126365</xdr:rowOff>
    </xdr:from>
    <xdr:ext cx="530225" cy="248285"/>
    <xdr:sp macro="" textlink="">
      <xdr:nvSpPr>
        <xdr:cNvPr id="49" name="テキスト ボックス 48"/>
        <xdr:cNvSpPr txBox="1"/>
      </xdr:nvSpPr>
      <xdr:spPr>
        <a:xfrm>
          <a:off x="214630" y="525081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30</xdr:row>
      <xdr:rowOff>60960</xdr:rowOff>
    </xdr:from>
    <xdr:to>
      <xdr:col>28</xdr:col>
      <xdr:colOff>114300</xdr:colOff>
      <xdr:row>30</xdr:row>
      <xdr:rowOff>60960</xdr:rowOff>
    </xdr:to>
    <xdr:cxnSp macro="">
      <xdr:nvCxnSpPr>
        <xdr:cNvPr id="50" name="直線コネクタ 49"/>
        <xdr:cNvCxnSpPr/>
      </xdr:nvCxnSpPr>
      <xdr:spPr>
        <a:xfrm>
          <a:off x="698500" y="5020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89535</xdr:rowOff>
    </xdr:from>
    <xdr:ext cx="530225" cy="248285"/>
    <xdr:sp macro="" textlink="">
      <xdr:nvSpPr>
        <xdr:cNvPr id="51" name="テキスト ボックス 50"/>
        <xdr:cNvSpPr txBox="1"/>
      </xdr:nvSpPr>
      <xdr:spPr>
        <a:xfrm>
          <a:off x="214630" y="488378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2" name="直線コネクタ 51"/>
        <xdr:cNvCxnSpPr/>
      </xdr:nvCxnSpPr>
      <xdr:spPr>
        <a:xfrm>
          <a:off x="6985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52705</xdr:rowOff>
    </xdr:from>
    <xdr:ext cx="595630" cy="248285"/>
    <xdr:sp macro="" textlink="">
      <xdr:nvSpPr>
        <xdr:cNvPr id="53" name="テキスト ボックス 52"/>
        <xdr:cNvSpPr txBox="1"/>
      </xdr:nvSpPr>
      <xdr:spPr>
        <a:xfrm>
          <a:off x="166370" y="4516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79375</xdr:rowOff>
    </xdr:to>
    <xdr:sp macro="" textlink="">
      <xdr:nvSpPr>
        <xdr:cNvPr id="54" name="議会費グラフ枠"/>
        <xdr:cNvSpPr/>
      </xdr:nvSpPr>
      <xdr:spPr>
        <a:xfrm>
          <a:off x="6985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26670</xdr:rowOff>
    </xdr:from>
    <xdr:to>
      <xdr:col>24</xdr:col>
      <xdr:colOff>62865</xdr:colOff>
      <xdr:row>38</xdr:row>
      <xdr:rowOff>31750</xdr:rowOff>
    </xdr:to>
    <xdr:cxnSp macro="">
      <xdr:nvCxnSpPr>
        <xdr:cNvPr id="55" name="直線コネクタ 54"/>
        <xdr:cNvCxnSpPr/>
      </xdr:nvCxnSpPr>
      <xdr:spPr>
        <a:xfrm flipV="1">
          <a:off x="4252595" y="4986020"/>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35560</xdr:rowOff>
    </xdr:from>
    <xdr:ext cx="469900" cy="249555"/>
    <xdr:sp macro="" textlink="">
      <xdr:nvSpPr>
        <xdr:cNvPr id="56" name="議会費最小値テキスト"/>
        <xdr:cNvSpPr txBox="1"/>
      </xdr:nvSpPr>
      <xdr:spPr>
        <a:xfrm>
          <a:off x="4305300" y="6315710"/>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31750</xdr:rowOff>
    </xdr:from>
    <xdr:to>
      <xdr:col>24</xdr:col>
      <xdr:colOff>152400</xdr:colOff>
      <xdr:row>38</xdr:row>
      <xdr:rowOff>31750</xdr:rowOff>
    </xdr:to>
    <xdr:cxnSp macro="">
      <xdr:nvCxnSpPr>
        <xdr:cNvPr id="57" name="直線コネクタ 56"/>
        <xdr:cNvCxnSpPr/>
      </xdr:nvCxnSpPr>
      <xdr:spPr>
        <a:xfrm>
          <a:off x="4181475" y="63119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139700</xdr:rowOff>
    </xdr:from>
    <xdr:ext cx="534670" cy="249555"/>
    <xdr:sp macro="" textlink="">
      <xdr:nvSpPr>
        <xdr:cNvPr id="58" name="議会費最大値テキスト"/>
        <xdr:cNvSpPr txBox="1"/>
      </xdr:nvSpPr>
      <xdr:spPr>
        <a:xfrm>
          <a:off x="4305300" y="476885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81,910</a:t>
          </a:r>
          <a:endParaRPr kumimoji="1" lang="ja-JP" altLang="en-US" sz="1000" b="1">
            <a:latin typeface="ＭＳ Ｐゴシック"/>
          </a:endParaRPr>
        </a:p>
      </xdr:txBody>
    </xdr:sp>
    <xdr:clientData/>
  </xdr:oneCellAnchor>
  <xdr:twoCellAnchor>
    <xdr:from>
      <xdr:col>23</xdr:col>
      <xdr:colOff>165100</xdr:colOff>
      <xdr:row>30</xdr:row>
      <xdr:rowOff>26670</xdr:rowOff>
    </xdr:from>
    <xdr:to>
      <xdr:col>24</xdr:col>
      <xdr:colOff>152400</xdr:colOff>
      <xdr:row>30</xdr:row>
      <xdr:rowOff>26670</xdr:rowOff>
    </xdr:to>
    <xdr:cxnSp macro="">
      <xdr:nvCxnSpPr>
        <xdr:cNvPr id="59" name="直線コネクタ 58"/>
        <xdr:cNvCxnSpPr/>
      </xdr:nvCxnSpPr>
      <xdr:spPr>
        <a:xfrm>
          <a:off x="4181475" y="49860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36</xdr:row>
      <xdr:rowOff>118110</xdr:rowOff>
    </xdr:from>
    <xdr:to>
      <xdr:col>24</xdr:col>
      <xdr:colOff>63500</xdr:colOff>
      <xdr:row>36</xdr:row>
      <xdr:rowOff>159385</xdr:rowOff>
    </xdr:to>
    <xdr:cxnSp macro="">
      <xdr:nvCxnSpPr>
        <xdr:cNvPr id="60" name="直線コネクタ 59"/>
        <xdr:cNvCxnSpPr/>
      </xdr:nvCxnSpPr>
      <xdr:spPr>
        <a:xfrm flipV="1">
          <a:off x="3492500" y="6068060"/>
          <a:ext cx="762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113030</xdr:rowOff>
    </xdr:from>
    <xdr:ext cx="534670" cy="249555"/>
    <xdr:sp macro="" textlink="">
      <xdr:nvSpPr>
        <xdr:cNvPr id="61" name="議会費平均値テキスト"/>
        <xdr:cNvSpPr txBox="1"/>
      </xdr:nvSpPr>
      <xdr:spPr>
        <a:xfrm>
          <a:off x="4305300" y="606298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133985</xdr:rowOff>
    </xdr:from>
    <xdr:to>
      <xdr:col>24</xdr:col>
      <xdr:colOff>114300</xdr:colOff>
      <xdr:row>37</xdr:row>
      <xdr:rowOff>66675</xdr:rowOff>
    </xdr:to>
    <xdr:sp macro="" textlink="">
      <xdr:nvSpPr>
        <xdr:cNvPr id="62" name="フローチャート: 判断 61"/>
        <xdr:cNvSpPr/>
      </xdr:nvSpPr>
      <xdr:spPr>
        <a:xfrm>
          <a:off x="4203700" y="6083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159385</xdr:rowOff>
    </xdr:from>
    <xdr:to>
      <xdr:col>19</xdr:col>
      <xdr:colOff>174625</xdr:colOff>
      <xdr:row>37</xdr:row>
      <xdr:rowOff>24765</xdr:rowOff>
    </xdr:to>
    <xdr:cxnSp macro="">
      <xdr:nvCxnSpPr>
        <xdr:cNvPr id="63" name="直線コネクタ 62"/>
        <xdr:cNvCxnSpPr/>
      </xdr:nvCxnSpPr>
      <xdr:spPr>
        <a:xfrm flipV="1">
          <a:off x="2670175" y="6109335"/>
          <a:ext cx="8223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154305</xdr:rowOff>
    </xdr:from>
    <xdr:to>
      <xdr:col>20</xdr:col>
      <xdr:colOff>38100</xdr:colOff>
      <xdr:row>37</xdr:row>
      <xdr:rowOff>86995</xdr:rowOff>
    </xdr:to>
    <xdr:sp macro="" textlink="">
      <xdr:nvSpPr>
        <xdr:cNvPr id="64" name="フローチャート: 判断 63"/>
        <xdr:cNvSpPr/>
      </xdr:nvSpPr>
      <xdr:spPr>
        <a:xfrm>
          <a:off x="3444875" y="61042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78105</xdr:rowOff>
    </xdr:from>
    <xdr:ext cx="533400" cy="249555"/>
    <xdr:sp macro="" textlink="">
      <xdr:nvSpPr>
        <xdr:cNvPr id="65" name="テキスト ボックス 64"/>
        <xdr:cNvSpPr txBox="1"/>
      </xdr:nvSpPr>
      <xdr:spPr>
        <a:xfrm>
          <a:off x="3244215" y="619315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24765</xdr:rowOff>
    </xdr:from>
    <xdr:to>
      <xdr:col>15</xdr:col>
      <xdr:colOff>50800</xdr:colOff>
      <xdr:row>37</xdr:row>
      <xdr:rowOff>41275</xdr:rowOff>
    </xdr:to>
    <xdr:cxnSp macro="">
      <xdr:nvCxnSpPr>
        <xdr:cNvPr id="66" name="直線コネクタ 65"/>
        <xdr:cNvCxnSpPr/>
      </xdr:nvCxnSpPr>
      <xdr:spPr>
        <a:xfrm flipV="1">
          <a:off x="1860550" y="6139815"/>
          <a:ext cx="80962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159385</xdr:rowOff>
    </xdr:from>
    <xdr:to>
      <xdr:col>15</xdr:col>
      <xdr:colOff>101600</xdr:colOff>
      <xdr:row>37</xdr:row>
      <xdr:rowOff>92075</xdr:rowOff>
    </xdr:to>
    <xdr:sp macro="" textlink="">
      <xdr:nvSpPr>
        <xdr:cNvPr id="67" name="フローチャート: 判断 66"/>
        <xdr:cNvSpPr/>
      </xdr:nvSpPr>
      <xdr:spPr>
        <a:xfrm>
          <a:off x="2619375" y="6109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83185</xdr:rowOff>
    </xdr:from>
    <xdr:ext cx="533400" cy="248285"/>
    <xdr:sp macro="" textlink="">
      <xdr:nvSpPr>
        <xdr:cNvPr id="68" name="テキスト ボックス 67"/>
        <xdr:cNvSpPr txBox="1"/>
      </xdr:nvSpPr>
      <xdr:spPr>
        <a:xfrm>
          <a:off x="2434590" y="619823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37</xdr:row>
      <xdr:rowOff>41275</xdr:rowOff>
    </xdr:from>
    <xdr:to>
      <xdr:col>10</xdr:col>
      <xdr:colOff>114300</xdr:colOff>
      <xdr:row>37</xdr:row>
      <xdr:rowOff>44450</xdr:rowOff>
    </xdr:to>
    <xdr:cxnSp macro="">
      <xdr:nvCxnSpPr>
        <xdr:cNvPr id="69" name="直線コネクタ 68"/>
        <xdr:cNvCxnSpPr/>
      </xdr:nvCxnSpPr>
      <xdr:spPr>
        <a:xfrm flipV="1">
          <a:off x="1047750" y="6156325"/>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xdr:rowOff>
    </xdr:from>
    <xdr:to>
      <xdr:col>10</xdr:col>
      <xdr:colOff>165100</xdr:colOff>
      <xdr:row>37</xdr:row>
      <xdr:rowOff>104775</xdr:rowOff>
    </xdr:to>
    <xdr:sp macro="" textlink="">
      <xdr:nvSpPr>
        <xdr:cNvPr id="70" name="フローチャート: 判断 69"/>
        <xdr:cNvSpPr/>
      </xdr:nvSpPr>
      <xdr:spPr>
        <a:xfrm>
          <a:off x="1809750" y="612140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96520</xdr:rowOff>
    </xdr:from>
    <xdr:ext cx="533400" cy="248285"/>
    <xdr:sp macro="" textlink="">
      <xdr:nvSpPr>
        <xdr:cNvPr id="71" name="テキスト ボックス 70"/>
        <xdr:cNvSpPr txBox="1"/>
      </xdr:nvSpPr>
      <xdr:spPr>
        <a:xfrm>
          <a:off x="1609090" y="621157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8890</xdr:rowOff>
    </xdr:from>
    <xdr:to>
      <xdr:col>6</xdr:col>
      <xdr:colOff>38100</xdr:colOff>
      <xdr:row>37</xdr:row>
      <xdr:rowOff>106680</xdr:rowOff>
    </xdr:to>
    <xdr:sp macro="" textlink="">
      <xdr:nvSpPr>
        <xdr:cNvPr id="72" name="フローチャート: 判断 71"/>
        <xdr:cNvSpPr/>
      </xdr:nvSpPr>
      <xdr:spPr>
        <a:xfrm>
          <a:off x="1000125" y="61239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98425</xdr:rowOff>
    </xdr:from>
    <xdr:ext cx="533400" cy="248920"/>
    <xdr:sp macro="" textlink="">
      <xdr:nvSpPr>
        <xdr:cNvPr id="73" name="テキスト ボックス 72"/>
        <xdr:cNvSpPr txBox="1"/>
      </xdr:nvSpPr>
      <xdr:spPr>
        <a:xfrm>
          <a:off x="799465" y="6213475"/>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76835</xdr:rowOff>
    </xdr:from>
    <xdr:ext cx="762000" cy="249555"/>
    <xdr:sp macro="" textlink="">
      <xdr:nvSpPr>
        <xdr:cNvPr id="74" name="テキスト ボックス 73"/>
        <xdr:cNvSpPr txBox="1"/>
      </xdr:nvSpPr>
      <xdr:spPr>
        <a:xfrm>
          <a:off x="4079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41</xdr:row>
      <xdr:rowOff>76835</xdr:rowOff>
    </xdr:from>
    <xdr:ext cx="762000" cy="249555"/>
    <xdr:sp macro="" textlink="">
      <xdr:nvSpPr>
        <xdr:cNvPr id="75" name="テキスト ボックス 74"/>
        <xdr:cNvSpPr txBox="1"/>
      </xdr:nvSpPr>
      <xdr:spPr>
        <a:xfrm>
          <a:off x="33178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76835</xdr:rowOff>
    </xdr:from>
    <xdr:ext cx="762000" cy="249555"/>
    <xdr:sp macro="" textlink="">
      <xdr:nvSpPr>
        <xdr:cNvPr id="76" name="テキスト ボックス 75"/>
        <xdr:cNvSpPr txBox="1"/>
      </xdr:nvSpPr>
      <xdr:spPr>
        <a:xfrm>
          <a:off x="24955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76835</xdr:rowOff>
    </xdr:from>
    <xdr:ext cx="762000" cy="249555"/>
    <xdr:sp macro="" textlink="">
      <xdr:nvSpPr>
        <xdr:cNvPr id="77" name="テキスト ボックス 76"/>
        <xdr:cNvSpPr txBox="1"/>
      </xdr:nvSpPr>
      <xdr:spPr>
        <a:xfrm>
          <a:off x="1685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41</xdr:row>
      <xdr:rowOff>76835</xdr:rowOff>
    </xdr:from>
    <xdr:ext cx="762000" cy="249555"/>
    <xdr:sp macro="" textlink="">
      <xdr:nvSpPr>
        <xdr:cNvPr id="78" name="テキスト ボックス 77"/>
        <xdr:cNvSpPr txBox="1"/>
      </xdr:nvSpPr>
      <xdr:spPr>
        <a:xfrm>
          <a:off x="873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36</xdr:row>
      <xdr:rowOff>69215</xdr:rowOff>
    </xdr:from>
    <xdr:to>
      <xdr:col>24</xdr:col>
      <xdr:colOff>114300</xdr:colOff>
      <xdr:row>37</xdr:row>
      <xdr:rowOff>1905</xdr:rowOff>
    </xdr:to>
    <xdr:sp macro="" textlink="">
      <xdr:nvSpPr>
        <xdr:cNvPr id="79" name="楕円 78"/>
        <xdr:cNvSpPr/>
      </xdr:nvSpPr>
      <xdr:spPr>
        <a:xfrm>
          <a:off x="4203700" y="6019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91440</xdr:rowOff>
    </xdr:from>
    <xdr:ext cx="534670" cy="248285"/>
    <xdr:sp macro="" textlink="">
      <xdr:nvSpPr>
        <xdr:cNvPr id="80" name="議会費該当値テキスト"/>
        <xdr:cNvSpPr txBox="1"/>
      </xdr:nvSpPr>
      <xdr:spPr>
        <a:xfrm>
          <a:off x="4305300" y="587629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109855</xdr:rowOff>
    </xdr:from>
    <xdr:to>
      <xdr:col>20</xdr:col>
      <xdr:colOff>38100</xdr:colOff>
      <xdr:row>37</xdr:row>
      <xdr:rowOff>42545</xdr:rowOff>
    </xdr:to>
    <xdr:sp macro="" textlink="">
      <xdr:nvSpPr>
        <xdr:cNvPr id="81" name="楕円 80"/>
        <xdr:cNvSpPr/>
      </xdr:nvSpPr>
      <xdr:spPr>
        <a:xfrm>
          <a:off x="3444875" y="60598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59055</xdr:rowOff>
    </xdr:from>
    <xdr:ext cx="533400" cy="248285"/>
    <xdr:sp macro="" textlink="">
      <xdr:nvSpPr>
        <xdr:cNvPr id="82" name="テキスト ボックス 81"/>
        <xdr:cNvSpPr txBox="1"/>
      </xdr:nvSpPr>
      <xdr:spPr>
        <a:xfrm>
          <a:off x="3244215" y="584390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140335</xdr:rowOff>
    </xdr:from>
    <xdr:to>
      <xdr:col>15</xdr:col>
      <xdr:colOff>101600</xdr:colOff>
      <xdr:row>37</xdr:row>
      <xdr:rowOff>73025</xdr:rowOff>
    </xdr:to>
    <xdr:sp macro="" textlink="">
      <xdr:nvSpPr>
        <xdr:cNvPr id="83" name="楕円 82"/>
        <xdr:cNvSpPr/>
      </xdr:nvSpPr>
      <xdr:spPr>
        <a:xfrm>
          <a:off x="2619375" y="6090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89535</xdr:rowOff>
    </xdr:from>
    <xdr:ext cx="533400" cy="248285"/>
    <xdr:sp macro="" textlink="">
      <xdr:nvSpPr>
        <xdr:cNvPr id="84" name="テキスト ボックス 83"/>
        <xdr:cNvSpPr txBox="1"/>
      </xdr:nvSpPr>
      <xdr:spPr>
        <a:xfrm>
          <a:off x="2434590" y="587438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18,996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158115</xdr:rowOff>
    </xdr:from>
    <xdr:to>
      <xdr:col>10</xdr:col>
      <xdr:colOff>165100</xdr:colOff>
      <xdr:row>37</xdr:row>
      <xdr:rowOff>90805</xdr:rowOff>
    </xdr:to>
    <xdr:sp macro="" textlink="">
      <xdr:nvSpPr>
        <xdr:cNvPr id="85" name="楕円 84"/>
        <xdr:cNvSpPr/>
      </xdr:nvSpPr>
      <xdr:spPr>
        <a:xfrm>
          <a:off x="1809750" y="6108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106045</xdr:rowOff>
    </xdr:from>
    <xdr:ext cx="533400" cy="249555"/>
    <xdr:sp macro="" textlink="">
      <xdr:nvSpPr>
        <xdr:cNvPr id="86" name="テキスト ボックス 85"/>
        <xdr:cNvSpPr txBox="1"/>
      </xdr:nvSpPr>
      <xdr:spPr>
        <a:xfrm>
          <a:off x="1609090" y="589089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18,082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160655</xdr:rowOff>
    </xdr:from>
    <xdr:to>
      <xdr:col>6</xdr:col>
      <xdr:colOff>38100</xdr:colOff>
      <xdr:row>37</xdr:row>
      <xdr:rowOff>93980</xdr:rowOff>
    </xdr:to>
    <xdr:sp macro="" textlink="">
      <xdr:nvSpPr>
        <xdr:cNvPr id="87" name="楕円 86"/>
        <xdr:cNvSpPr/>
      </xdr:nvSpPr>
      <xdr:spPr>
        <a:xfrm>
          <a:off x="1000125" y="611060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109220</xdr:rowOff>
    </xdr:from>
    <xdr:ext cx="533400" cy="248920"/>
    <xdr:sp macro="" textlink="">
      <xdr:nvSpPr>
        <xdr:cNvPr id="88" name="テキスト ボックス 87"/>
        <xdr:cNvSpPr txBox="1"/>
      </xdr:nvSpPr>
      <xdr:spPr>
        <a:xfrm>
          <a:off x="799465" y="589407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55245</xdr:rowOff>
    </xdr:from>
    <xdr:to>
      <xdr:col>28</xdr:col>
      <xdr:colOff>114300</xdr:colOff>
      <xdr:row>45</xdr:row>
      <xdr:rowOff>30480</xdr:rowOff>
    </xdr:to>
    <xdr:sp macro="" textlink="">
      <xdr:nvSpPr>
        <xdr:cNvPr id="89" name="正方形/長方形 88"/>
        <xdr:cNvSpPr/>
      </xdr:nvSpPr>
      <xdr:spPr>
        <a:xfrm>
          <a:off x="6985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55245</xdr:rowOff>
    </xdr:from>
    <xdr:to>
      <xdr:col>12</xdr:col>
      <xdr:colOff>127000</xdr:colOff>
      <xdr:row>46</xdr:row>
      <xdr:rowOff>134620</xdr:rowOff>
    </xdr:to>
    <xdr:sp macro="" textlink="">
      <xdr:nvSpPr>
        <xdr:cNvPr id="90" name="正方形/長方形 89"/>
        <xdr:cNvSpPr/>
      </xdr:nvSpPr>
      <xdr:spPr>
        <a:xfrm>
          <a:off x="825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85725</xdr:rowOff>
    </xdr:from>
    <xdr:to>
      <xdr:col>12</xdr:col>
      <xdr:colOff>127000</xdr:colOff>
      <xdr:row>48</xdr:row>
      <xdr:rowOff>0</xdr:rowOff>
    </xdr:to>
    <xdr:sp macro="" textlink="">
      <xdr:nvSpPr>
        <xdr:cNvPr id="91" name="正方形/長方形 90"/>
        <xdr:cNvSpPr/>
      </xdr:nvSpPr>
      <xdr:spPr>
        <a:xfrm>
          <a:off x="825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55245</xdr:rowOff>
    </xdr:from>
    <xdr:to>
      <xdr:col>18</xdr:col>
      <xdr:colOff>0</xdr:colOff>
      <xdr:row>46</xdr:row>
      <xdr:rowOff>134620</xdr:rowOff>
    </xdr:to>
    <xdr:sp macro="" textlink="">
      <xdr:nvSpPr>
        <xdr:cNvPr id="92" name="正方形/長方形 91"/>
        <xdr:cNvSpPr/>
      </xdr:nvSpPr>
      <xdr:spPr>
        <a:xfrm>
          <a:off x="1746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85725</xdr:rowOff>
    </xdr:from>
    <xdr:to>
      <xdr:col>18</xdr:col>
      <xdr:colOff>0</xdr:colOff>
      <xdr:row>48</xdr:row>
      <xdr:rowOff>0</xdr:rowOff>
    </xdr:to>
    <xdr:sp macro="" textlink="">
      <xdr:nvSpPr>
        <xdr:cNvPr id="93" name="正方形/長方形 92"/>
        <xdr:cNvSpPr/>
      </xdr:nvSpPr>
      <xdr:spPr>
        <a:xfrm>
          <a:off x="1746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55245</xdr:rowOff>
    </xdr:from>
    <xdr:to>
      <xdr:col>24</xdr:col>
      <xdr:colOff>0</xdr:colOff>
      <xdr:row>46</xdr:row>
      <xdr:rowOff>134620</xdr:rowOff>
    </xdr:to>
    <xdr:sp macro="" textlink="">
      <xdr:nvSpPr>
        <xdr:cNvPr id="94" name="正方形/長方形 93"/>
        <xdr:cNvSpPr/>
      </xdr:nvSpPr>
      <xdr:spPr>
        <a:xfrm>
          <a:off x="2794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85725</xdr:rowOff>
    </xdr:from>
    <xdr:to>
      <xdr:col>24</xdr:col>
      <xdr:colOff>0</xdr:colOff>
      <xdr:row>48</xdr:row>
      <xdr:rowOff>0</xdr:rowOff>
    </xdr:to>
    <xdr:sp macro="" textlink="">
      <xdr:nvSpPr>
        <xdr:cNvPr id="95" name="正方形/長方形 94"/>
        <xdr:cNvSpPr/>
      </xdr:nvSpPr>
      <xdr:spPr>
        <a:xfrm>
          <a:off x="2794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79375</xdr:rowOff>
    </xdr:to>
    <xdr:sp macro="" textlink="">
      <xdr:nvSpPr>
        <xdr:cNvPr id="96" name="正方形/長方形 95"/>
        <xdr:cNvSpPr/>
      </xdr:nvSpPr>
      <xdr:spPr>
        <a:xfrm>
          <a:off x="6985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9885" cy="217170"/>
    <xdr:sp macro="" textlink="">
      <xdr:nvSpPr>
        <xdr:cNvPr id="97" name="テキスト ボックス 96"/>
        <xdr:cNvSpPr txBox="1"/>
      </xdr:nvSpPr>
      <xdr:spPr>
        <a:xfrm>
          <a:off x="6762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79375</xdr:rowOff>
    </xdr:from>
    <xdr:to>
      <xdr:col>28</xdr:col>
      <xdr:colOff>114300</xdr:colOff>
      <xdr:row>61</xdr:row>
      <xdr:rowOff>79375</xdr:rowOff>
    </xdr:to>
    <xdr:cxnSp macro="">
      <xdr:nvCxnSpPr>
        <xdr:cNvPr id="98" name="直線コネクタ 97"/>
        <xdr:cNvCxnSpPr/>
      </xdr:nvCxnSpPr>
      <xdr:spPr>
        <a:xfrm>
          <a:off x="6985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134620</xdr:rowOff>
    </xdr:from>
    <xdr:to>
      <xdr:col>28</xdr:col>
      <xdr:colOff>114300</xdr:colOff>
      <xdr:row>58</xdr:row>
      <xdr:rowOff>134620</xdr:rowOff>
    </xdr:to>
    <xdr:cxnSp macro="">
      <xdr:nvCxnSpPr>
        <xdr:cNvPr id="99" name="直線コネクタ 98"/>
        <xdr:cNvCxnSpPr/>
      </xdr:nvCxnSpPr>
      <xdr:spPr>
        <a:xfrm>
          <a:off x="698500" y="97167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162560</xdr:rowOff>
    </xdr:from>
    <xdr:ext cx="248920" cy="248285"/>
    <xdr:sp macro="" textlink="">
      <xdr:nvSpPr>
        <xdr:cNvPr id="100" name="テキスト ボックス 99"/>
        <xdr:cNvSpPr txBox="1"/>
      </xdr:nvSpPr>
      <xdr:spPr>
        <a:xfrm>
          <a:off x="481330" y="95796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24765</xdr:rowOff>
    </xdr:from>
    <xdr:to>
      <xdr:col>28</xdr:col>
      <xdr:colOff>114300</xdr:colOff>
      <xdr:row>56</xdr:row>
      <xdr:rowOff>24765</xdr:rowOff>
    </xdr:to>
    <xdr:cxnSp macro="">
      <xdr:nvCxnSpPr>
        <xdr:cNvPr id="101" name="直線コネクタ 100"/>
        <xdr:cNvCxnSpPr/>
      </xdr:nvCxnSpPr>
      <xdr:spPr>
        <a:xfrm>
          <a:off x="698500" y="92767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55</xdr:row>
      <xdr:rowOff>52705</xdr:rowOff>
    </xdr:from>
    <xdr:ext cx="684530" cy="248285"/>
    <xdr:sp macro="" textlink="">
      <xdr:nvSpPr>
        <xdr:cNvPr id="102" name="テキスト ボックス 101"/>
        <xdr:cNvSpPr txBox="1"/>
      </xdr:nvSpPr>
      <xdr:spPr>
        <a:xfrm>
          <a:off x="76200" y="91395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53</xdr:row>
      <xdr:rowOff>79375</xdr:rowOff>
    </xdr:from>
    <xdr:to>
      <xdr:col>28</xdr:col>
      <xdr:colOff>114300</xdr:colOff>
      <xdr:row>53</xdr:row>
      <xdr:rowOff>79375</xdr:rowOff>
    </xdr:to>
    <xdr:cxnSp macro="">
      <xdr:nvCxnSpPr>
        <xdr:cNvPr id="103" name="直線コネクタ 102"/>
        <xdr:cNvCxnSpPr/>
      </xdr:nvCxnSpPr>
      <xdr:spPr>
        <a:xfrm>
          <a:off x="698500" y="88360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52</xdr:row>
      <xdr:rowOff>107315</xdr:rowOff>
    </xdr:from>
    <xdr:ext cx="684530" cy="249555"/>
    <xdr:sp macro="" textlink="">
      <xdr:nvSpPr>
        <xdr:cNvPr id="104" name="テキスト ボックス 103"/>
        <xdr:cNvSpPr txBox="1"/>
      </xdr:nvSpPr>
      <xdr:spPr>
        <a:xfrm>
          <a:off x="76200" y="8698865"/>
          <a:ext cx="6845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134620</xdr:rowOff>
    </xdr:from>
    <xdr:to>
      <xdr:col>28</xdr:col>
      <xdr:colOff>114300</xdr:colOff>
      <xdr:row>50</xdr:row>
      <xdr:rowOff>134620</xdr:rowOff>
    </xdr:to>
    <xdr:cxnSp macro="">
      <xdr:nvCxnSpPr>
        <xdr:cNvPr id="105" name="直線コネクタ 104"/>
        <xdr:cNvCxnSpPr/>
      </xdr:nvCxnSpPr>
      <xdr:spPr>
        <a:xfrm>
          <a:off x="698500" y="83959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162560</xdr:rowOff>
    </xdr:from>
    <xdr:ext cx="684530" cy="248285"/>
    <xdr:sp macro="" textlink="">
      <xdr:nvSpPr>
        <xdr:cNvPr id="106" name="テキスト ボックス 105"/>
        <xdr:cNvSpPr txBox="1"/>
      </xdr:nvSpPr>
      <xdr:spPr>
        <a:xfrm>
          <a:off x="76200" y="8258810"/>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7" name="直線コネクタ 106"/>
        <xdr:cNvCxnSpPr/>
      </xdr:nvCxnSpPr>
      <xdr:spPr>
        <a:xfrm>
          <a:off x="6985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52705</xdr:rowOff>
    </xdr:from>
    <xdr:ext cx="684530" cy="248285"/>
    <xdr:sp macro="" textlink="">
      <xdr:nvSpPr>
        <xdr:cNvPr id="108" name="テキスト ボックス 107"/>
        <xdr:cNvSpPr txBox="1"/>
      </xdr:nvSpPr>
      <xdr:spPr>
        <a:xfrm>
          <a:off x="76200" y="7818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79375</xdr:rowOff>
    </xdr:to>
    <xdr:sp macro="" textlink="">
      <xdr:nvSpPr>
        <xdr:cNvPr id="109" name="総務費グラフ枠"/>
        <xdr:cNvSpPr/>
      </xdr:nvSpPr>
      <xdr:spPr>
        <a:xfrm>
          <a:off x="6985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15240</xdr:rowOff>
    </xdr:from>
    <xdr:to>
      <xdr:col>24</xdr:col>
      <xdr:colOff>62865</xdr:colOff>
      <xdr:row>58</xdr:row>
      <xdr:rowOff>60325</xdr:rowOff>
    </xdr:to>
    <xdr:cxnSp macro="">
      <xdr:nvCxnSpPr>
        <xdr:cNvPr id="110" name="直線コネクタ 109"/>
        <xdr:cNvCxnSpPr/>
      </xdr:nvCxnSpPr>
      <xdr:spPr>
        <a:xfrm flipV="1">
          <a:off x="4252595" y="8606790"/>
          <a:ext cx="1270" cy="1035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63500</xdr:rowOff>
    </xdr:from>
    <xdr:ext cx="598805" cy="248285"/>
    <xdr:sp macro="" textlink="">
      <xdr:nvSpPr>
        <xdr:cNvPr id="111" name="総務費最小値テキスト"/>
        <xdr:cNvSpPr txBox="1"/>
      </xdr:nvSpPr>
      <xdr:spPr>
        <a:xfrm>
          <a:off x="4305300" y="964565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170,007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60325</xdr:rowOff>
    </xdr:from>
    <xdr:to>
      <xdr:col>24</xdr:col>
      <xdr:colOff>152400</xdr:colOff>
      <xdr:row>58</xdr:row>
      <xdr:rowOff>60325</xdr:rowOff>
    </xdr:to>
    <xdr:cxnSp macro="">
      <xdr:nvCxnSpPr>
        <xdr:cNvPr id="112" name="直線コネクタ 111"/>
        <xdr:cNvCxnSpPr/>
      </xdr:nvCxnSpPr>
      <xdr:spPr>
        <a:xfrm>
          <a:off x="4181475" y="96424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128905</xdr:rowOff>
    </xdr:from>
    <xdr:ext cx="690245" cy="248285"/>
    <xdr:sp macro="" textlink="">
      <xdr:nvSpPr>
        <xdr:cNvPr id="113" name="総務費最大値テキスト"/>
        <xdr:cNvSpPr txBox="1"/>
      </xdr:nvSpPr>
      <xdr:spPr>
        <a:xfrm>
          <a:off x="4305300" y="8390255"/>
          <a:ext cx="6902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2,520,250</a:t>
          </a:r>
          <a:endParaRPr kumimoji="1" lang="ja-JP" altLang="en-US" sz="1000" b="1">
            <a:latin typeface="ＭＳ Ｐゴシック"/>
          </a:endParaRPr>
        </a:p>
      </xdr:txBody>
    </xdr:sp>
    <xdr:clientData/>
  </xdr:oneCellAnchor>
  <xdr:twoCellAnchor>
    <xdr:from>
      <xdr:col>23</xdr:col>
      <xdr:colOff>165100</xdr:colOff>
      <xdr:row>52</xdr:row>
      <xdr:rowOff>15240</xdr:rowOff>
    </xdr:from>
    <xdr:to>
      <xdr:col>24</xdr:col>
      <xdr:colOff>152400</xdr:colOff>
      <xdr:row>52</xdr:row>
      <xdr:rowOff>15240</xdr:rowOff>
    </xdr:to>
    <xdr:cxnSp macro="">
      <xdr:nvCxnSpPr>
        <xdr:cNvPr id="114" name="直線コネクタ 113"/>
        <xdr:cNvCxnSpPr/>
      </xdr:nvCxnSpPr>
      <xdr:spPr>
        <a:xfrm>
          <a:off x="4181475" y="86067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57</xdr:row>
      <xdr:rowOff>127635</xdr:rowOff>
    </xdr:from>
    <xdr:to>
      <xdr:col>24</xdr:col>
      <xdr:colOff>63500</xdr:colOff>
      <xdr:row>57</xdr:row>
      <xdr:rowOff>146685</xdr:rowOff>
    </xdr:to>
    <xdr:cxnSp macro="">
      <xdr:nvCxnSpPr>
        <xdr:cNvPr id="115" name="直線コネクタ 114"/>
        <xdr:cNvCxnSpPr/>
      </xdr:nvCxnSpPr>
      <xdr:spPr>
        <a:xfrm flipV="1">
          <a:off x="3492500" y="9544685"/>
          <a:ext cx="762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99695</xdr:rowOff>
    </xdr:from>
    <xdr:ext cx="598805" cy="249555"/>
    <xdr:sp macro="" textlink="">
      <xdr:nvSpPr>
        <xdr:cNvPr id="116" name="総務費平均値テキスト"/>
        <xdr:cNvSpPr txBox="1"/>
      </xdr:nvSpPr>
      <xdr:spPr>
        <a:xfrm>
          <a:off x="4305300" y="935164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392,723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77470</xdr:rowOff>
    </xdr:from>
    <xdr:to>
      <xdr:col>24</xdr:col>
      <xdr:colOff>114300</xdr:colOff>
      <xdr:row>58</xdr:row>
      <xdr:rowOff>10160</xdr:rowOff>
    </xdr:to>
    <xdr:sp macro="" textlink="">
      <xdr:nvSpPr>
        <xdr:cNvPr id="117" name="フローチャート: 判断 116"/>
        <xdr:cNvSpPr/>
      </xdr:nvSpPr>
      <xdr:spPr>
        <a:xfrm>
          <a:off x="4203700" y="9494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125730</xdr:rowOff>
    </xdr:from>
    <xdr:to>
      <xdr:col>19</xdr:col>
      <xdr:colOff>174625</xdr:colOff>
      <xdr:row>57</xdr:row>
      <xdr:rowOff>146685</xdr:rowOff>
    </xdr:to>
    <xdr:cxnSp macro="">
      <xdr:nvCxnSpPr>
        <xdr:cNvPr id="118" name="直線コネクタ 117"/>
        <xdr:cNvCxnSpPr/>
      </xdr:nvCxnSpPr>
      <xdr:spPr>
        <a:xfrm>
          <a:off x="2670175" y="9542780"/>
          <a:ext cx="822325"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92710</xdr:rowOff>
    </xdr:from>
    <xdr:to>
      <xdr:col>20</xdr:col>
      <xdr:colOff>38100</xdr:colOff>
      <xdr:row>58</xdr:row>
      <xdr:rowOff>25400</xdr:rowOff>
    </xdr:to>
    <xdr:sp macro="" textlink="">
      <xdr:nvSpPr>
        <xdr:cNvPr id="119" name="フローチャート: 判断 118"/>
        <xdr:cNvSpPr/>
      </xdr:nvSpPr>
      <xdr:spPr>
        <a:xfrm>
          <a:off x="3444875" y="950976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40640</xdr:rowOff>
    </xdr:from>
    <xdr:ext cx="598805" cy="249555"/>
    <xdr:sp macro="" textlink="">
      <xdr:nvSpPr>
        <xdr:cNvPr id="120" name="テキスト ボックス 119"/>
        <xdr:cNvSpPr txBox="1"/>
      </xdr:nvSpPr>
      <xdr:spPr>
        <a:xfrm>
          <a:off x="3211830" y="92925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359,943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33655</xdr:rowOff>
    </xdr:from>
    <xdr:to>
      <xdr:col>15</xdr:col>
      <xdr:colOff>50800</xdr:colOff>
      <xdr:row>57</xdr:row>
      <xdr:rowOff>125730</xdr:rowOff>
    </xdr:to>
    <xdr:cxnSp macro="">
      <xdr:nvCxnSpPr>
        <xdr:cNvPr id="121" name="直線コネクタ 120"/>
        <xdr:cNvCxnSpPr/>
      </xdr:nvCxnSpPr>
      <xdr:spPr>
        <a:xfrm>
          <a:off x="1860550" y="9450705"/>
          <a:ext cx="809625"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83185</xdr:rowOff>
    </xdr:from>
    <xdr:to>
      <xdr:col>15</xdr:col>
      <xdr:colOff>101600</xdr:colOff>
      <xdr:row>58</xdr:row>
      <xdr:rowOff>15875</xdr:rowOff>
    </xdr:to>
    <xdr:sp macro="" textlink="">
      <xdr:nvSpPr>
        <xdr:cNvPr id="122" name="フローチャート: 判断 121"/>
        <xdr:cNvSpPr/>
      </xdr:nvSpPr>
      <xdr:spPr>
        <a:xfrm>
          <a:off x="2619375" y="9500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6985</xdr:rowOff>
    </xdr:from>
    <xdr:ext cx="598805" cy="249555"/>
    <xdr:sp macro="" textlink="">
      <xdr:nvSpPr>
        <xdr:cNvPr id="123" name="テキスト ボックス 122"/>
        <xdr:cNvSpPr txBox="1"/>
      </xdr:nvSpPr>
      <xdr:spPr>
        <a:xfrm>
          <a:off x="2402205" y="958913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380,232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57</xdr:row>
      <xdr:rowOff>33655</xdr:rowOff>
    </xdr:from>
    <xdr:to>
      <xdr:col>10</xdr:col>
      <xdr:colOff>114300</xdr:colOff>
      <xdr:row>57</xdr:row>
      <xdr:rowOff>66040</xdr:rowOff>
    </xdr:to>
    <xdr:cxnSp macro="">
      <xdr:nvCxnSpPr>
        <xdr:cNvPr id="124" name="直線コネクタ 123"/>
        <xdr:cNvCxnSpPr/>
      </xdr:nvCxnSpPr>
      <xdr:spPr>
        <a:xfrm flipV="1">
          <a:off x="1047750" y="9450705"/>
          <a:ext cx="8128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88265</xdr:rowOff>
    </xdr:from>
    <xdr:to>
      <xdr:col>10</xdr:col>
      <xdr:colOff>165100</xdr:colOff>
      <xdr:row>58</xdr:row>
      <xdr:rowOff>20955</xdr:rowOff>
    </xdr:to>
    <xdr:sp macro="" textlink="">
      <xdr:nvSpPr>
        <xdr:cNvPr id="125" name="フローチャート: 判断 124"/>
        <xdr:cNvSpPr/>
      </xdr:nvSpPr>
      <xdr:spPr>
        <a:xfrm>
          <a:off x="1809750" y="9505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12065</xdr:rowOff>
    </xdr:from>
    <xdr:ext cx="598805" cy="249555"/>
    <xdr:sp macro="" textlink="">
      <xdr:nvSpPr>
        <xdr:cNvPr id="126" name="テキスト ボックス 125"/>
        <xdr:cNvSpPr txBox="1"/>
      </xdr:nvSpPr>
      <xdr:spPr>
        <a:xfrm>
          <a:off x="1576705" y="95942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369,588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65405</xdr:rowOff>
    </xdr:from>
    <xdr:to>
      <xdr:col>6</xdr:col>
      <xdr:colOff>38100</xdr:colOff>
      <xdr:row>57</xdr:row>
      <xdr:rowOff>163195</xdr:rowOff>
    </xdr:to>
    <xdr:sp macro="" textlink="">
      <xdr:nvSpPr>
        <xdr:cNvPr id="127" name="フローチャート: 判断 126"/>
        <xdr:cNvSpPr/>
      </xdr:nvSpPr>
      <xdr:spPr>
        <a:xfrm>
          <a:off x="1000125" y="94824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154940</xdr:rowOff>
    </xdr:from>
    <xdr:ext cx="598805" cy="248285"/>
    <xdr:sp macro="" textlink="">
      <xdr:nvSpPr>
        <xdr:cNvPr id="128" name="テキスト ボックス 127"/>
        <xdr:cNvSpPr txBox="1"/>
      </xdr:nvSpPr>
      <xdr:spPr>
        <a:xfrm>
          <a:off x="767080" y="957199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76835</xdr:rowOff>
    </xdr:from>
    <xdr:ext cx="762000" cy="249555"/>
    <xdr:sp macro="" textlink="">
      <xdr:nvSpPr>
        <xdr:cNvPr id="129" name="テキスト ボックス 128"/>
        <xdr:cNvSpPr txBox="1"/>
      </xdr:nvSpPr>
      <xdr:spPr>
        <a:xfrm>
          <a:off x="4079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61</xdr:row>
      <xdr:rowOff>76835</xdr:rowOff>
    </xdr:from>
    <xdr:ext cx="762000" cy="249555"/>
    <xdr:sp macro="" textlink="">
      <xdr:nvSpPr>
        <xdr:cNvPr id="130" name="テキスト ボックス 129"/>
        <xdr:cNvSpPr txBox="1"/>
      </xdr:nvSpPr>
      <xdr:spPr>
        <a:xfrm>
          <a:off x="33178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76835</xdr:rowOff>
    </xdr:from>
    <xdr:ext cx="762000" cy="249555"/>
    <xdr:sp macro="" textlink="">
      <xdr:nvSpPr>
        <xdr:cNvPr id="131" name="テキスト ボックス 130"/>
        <xdr:cNvSpPr txBox="1"/>
      </xdr:nvSpPr>
      <xdr:spPr>
        <a:xfrm>
          <a:off x="24955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76835</xdr:rowOff>
    </xdr:from>
    <xdr:ext cx="762000" cy="249555"/>
    <xdr:sp macro="" textlink="">
      <xdr:nvSpPr>
        <xdr:cNvPr id="132" name="テキスト ボックス 131"/>
        <xdr:cNvSpPr txBox="1"/>
      </xdr:nvSpPr>
      <xdr:spPr>
        <a:xfrm>
          <a:off x="1685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61</xdr:row>
      <xdr:rowOff>76835</xdr:rowOff>
    </xdr:from>
    <xdr:ext cx="762000" cy="249555"/>
    <xdr:sp macro="" textlink="">
      <xdr:nvSpPr>
        <xdr:cNvPr id="133" name="テキスト ボックス 132"/>
        <xdr:cNvSpPr txBox="1"/>
      </xdr:nvSpPr>
      <xdr:spPr>
        <a:xfrm>
          <a:off x="873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78740</xdr:rowOff>
    </xdr:from>
    <xdr:to>
      <xdr:col>24</xdr:col>
      <xdr:colOff>114300</xdr:colOff>
      <xdr:row>58</xdr:row>
      <xdr:rowOff>11430</xdr:rowOff>
    </xdr:to>
    <xdr:sp macro="" textlink="">
      <xdr:nvSpPr>
        <xdr:cNvPr id="134" name="楕円 133"/>
        <xdr:cNvSpPr/>
      </xdr:nvSpPr>
      <xdr:spPr>
        <a:xfrm>
          <a:off x="4203700" y="9495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57150</xdr:rowOff>
    </xdr:from>
    <xdr:ext cx="598805" cy="248285"/>
    <xdr:sp macro="" textlink="">
      <xdr:nvSpPr>
        <xdr:cNvPr id="135" name="総務費該当値テキスト"/>
        <xdr:cNvSpPr txBox="1"/>
      </xdr:nvSpPr>
      <xdr:spPr>
        <a:xfrm>
          <a:off x="4305300" y="947420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390,070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97790</xdr:rowOff>
    </xdr:from>
    <xdr:to>
      <xdr:col>20</xdr:col>
      <xdr:colOff>38100</xdr:colOff>
      <xdr:row>58</xdr:row>
      <xdr:rowOff>30480</xdr:rowOff>
    </xdr:to>
    <xdr:sp macro="" textlink="">
      <xdr:nvSpPr>
        <xdr:cNvPr id="136" name="楕円 135"/>
        <xdr:cNvSpPr/>
      </xdr:nvSpPr>
      <xdr:spPr>
        <a:xfrm>
          <a:off x="3444875" y="951484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22225</xdr:rowOff>
    </xdr:from>
    <xdr:ext cx="598805" cy="248285"/>
    <xdr:sp macro="" textlink="">
      <xdr:nvSpPr>
        <xdr:cNvPr id="137" name="テキスト ボックス 136"/>
        <xdr:cNvSpPr txBox="1"/>
      </xdr:nvSpPr>
      <xdr:spPr>
        <a:xfrm>
          <a:off x="3211830" y="960437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347,348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76200</xdr:rowOff>
    </xdr:from>
    <xdr:to>
      <xdr:col>15</xdr:col>
      <xdr:colOff>101600</xdr:colOff>
      <xdr:row>58</xdr:row>
      <xdr:rowOff>8890</xdr:rowOff>
    </xdr:to>
    <xdr:sp macro="" textlink="">
      <xdr:nvSpPr>
        <xdr:cNvPr id="138" name="楕円 137"/>
        <xdr:cNvSpPr/>
      </xdr:nvSpPr>
      <xdr:spPr>
        <a:xfrm>
          <a:off x="2619375" y="9493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25400</xdr:rowOff>
    </xdr:from>
    <xdr:ext cx="598805" cy="248285"/>
    <xdr:sp macro="" textlink="">
      <xdr:nvSpPr>
        <xdr:cNvPr id="139" name="テキスト ボックス 138"/>
        <xdr:cNvSpPr txBox="1"/>
      </xdr:nvSpPr>
      <xdr:spPr>
        <a:xfrm>
          <a:off x="2402205" y="927735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395,206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149860</xdr:rowOff>
    </xdr:from>
    <xdr:to>
      <xdr:col>10</xdr:col>
      <xdr:colOff>165100</xdr:colOff>
      <xdr:row>57</xdr:row>
      <xdr:rowOff>83185</xdr:rowOff>
    </xdr:to>
    <xdr:sp macro="" textlink="">
      <xdr:nvSpPr>
        <xdr:cNvPr id="140" name="楕円 139"/>
        <xdr:cNvSpPr/>
      </xdr:nvSpPr>
      <xdr:spPr>
        <a:xfrm>
          <a:off x="1809750" y="940181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98425</xdr:rowOff>
    </xdr:from>
    <xdr:ext cx="598805" cy="248920"/>
    <xdr:sp macro="" textlink="">
      <xdr:nvSpPr>
        <xdr:cNvPr id="141" name="テキスト ボックス 140"/>
        <xdr:cNvSpPr txBox="1"/>
      </xdr:nvSpPr>
      <xdr:spPr>
        <a:xfrm>
          <a:off x="1576705" y="9185275"/>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603,678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17145</xdr:rowOff>
    </xdr:from>
    <xdr:to>
      <xdr:col>6</xdr:col>
      <xdr:colOff>38100</xdr:colOff>
      <xdr:row>57</xdr:row>
      <xdr:rowOff>114935</xdr:rowOff>
    </xdr:to>
    <xdr:sp macro="" textlink="">
      <xdr:nvSpPr>
        <xdr:cNvPr id="142" name="楕円 141"/>
        <xdr:cNvSpPr/>
      </xdr:nvSpPr>
      <xdr:spPr>
        <a:xfrm>
          <a:off x="1000125" y="943419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130810</xdr:rowOff>
    </xdr:from>
    <xdr:ext cx="598805" cy="249555"/>
    <xdr:sp macro="" textlink="">
      <xdr:nvSpPr>
        <xdr:cNvPr id="143" name="テキスト ボックス 142"/>
        <xdr:cNvSpPr txBox="1"/>
      </xdr:nvSpPr>
      <xdr:spPr>
        <a:xfrm>
          <a:off x="767080" y="92176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530,865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55245</xdr:rowOff>
    </xdr:from>
    <xdr:to>
      <xdr:col>28</xdr:col>
      <xdr:colOff>114300</xdr:colOff>
      <xdr:row>65</xdr:row>
      <xdr:rowOff>30480</xdr:rowOff>
    </xdr:to>
    <xdr:sp macro="" textlink="">
      <xdr:nvSpPr>
        <xdr:cNvPr id="144" name="正方形/長方形 143"/>
        <xdr:cNvSpPr/>
      </xdr:nvSpPr>
      <xdr:spPr>
        <a:xfrm>
          <a:off x="698500" y="10462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55245</xdr:rowOff>
    </xdr:from>
    <xdr:to>
      <xdr:col>12</xdr:col>
      <xdr:colOff>127000</xdr:colOff>
      <xdr:row>66</xdr:row>
      <xdr:rowOff>134620</xdr:rowOff>
    </xdr:to>
    <xdr:sp macro="" textlink="">
      <xdr:nvSpPr>
        <xdr:cNvPr id="145" name="正方形/長方形 144"/>
        <xdr:cNvSpPr/>
      </xdr:nvSpPr>
      <xdr:spPr>
        <a:xfrm>
          <a:off x="8255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85725</xdr:rowOff>
    </xdr:from>
    <xdr:to>
      <xdr:col>12</xdr:col>
      <xdr:colOff>127000</xdr:colOff>
      <xdr:row>68</xdr:row>
      <xdr:rowOff>0</xdr:rowOff>
    </xdr:to>
    <xdr:sp macro="" textlink="">
      <xdr:nvSpPr>
        <xdr:cNvPr id="146" name="正方形/長方形 145"/>
        <xdr:cNvSpPr/>
      </xdr:nvSpPr>
      <xdr:spPr>
        <a:xfrm>
          <a:off x="8255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55245</xdr:rowOff>
    </xdr:from>
    <xdr:to>
      <xdr:col>18</xdr:col>
      <xdr:colOff>0</xdr:colOff>
      <xdr:row>66</xdr:row>
      <xdr:rowOff>134620</xdr:rowOff>
    </xdr:to>
    <xdr:sp macro="" textlink="">
      <xdr:nvSpPr>
        <xdr:cNvPr id="147" name="正方形/長方形 146"/>
        <xdr:cNvSpPr/>
      </xdr:nvSpPr>
      <xdr:spPr>
        <a:xfrm>
          <a:off x="1746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85725</xdr:rowOff>
    </xdr:from>
    <xdr:to>
      <xdr:col>18</xdr:col>
      <xdr:colOff>0</xdr:colOff>
      <xdr:row>68</xdr:row>
      <xdr:rowOff>0</xdr:rowOff>
    </xdr:to>
    <xdr:sp macro="" textlink="">
      <xdr:nvSpPr>
        <xdr:cNvPr id="148" name="正方形/長方形 147"/>
        <xdr:cNvSpPr/>
      </xdr:nvSpPr>
      <xdr:spPr>
        <a:xfrm>
          <a:off x="1746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55245</xdr:rowOff>
    </xdr:from>
    <xdr:to>
      <xdr:col>24</xdr:col>
      <xdr:colOff>0</xdr:colOff>
      <xdr:row>66</xdr:row>
      <xdr:rowOff>134620</xdr:rowOff>
    </xdr:to>
    <xdr:sp macro="" textlink="">
      <xdr:nvSpPr>
        <xdr:cNvPr id="149" name="正方形/長方形 148"/>
        <xdr:cNvSpPr/>
      </xdr:nvSpPr>
      <xdr:spPr>
        <a:xfrm>
          <a:off x="2794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85725</xdr:rowOff>
    </xdr:from>
    <xdr:to>
      <xdr:col>24</xdr:col>
      <xdr:colOff>0</xdr:colOff>
      <xdr:row>68</xdr:row>
      <xdr:rowOff>0</xdr:rowOff>
    </xdr:to>
    <xdr:sp macro="" textlink="">
      <xdr:nvSpPr>
        <xdr:cNvPr id="150" name="正方形/長方形 149"/>
        <xdr:cNvSpPr/>
      </xdr:nvSpPr>
      <xdr:spPr>
        <a:xfrm>
          <a:off x="2794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260,636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79375</xdr:rowOff>
    </xdr:to>
    <xdr:sp macro="" textlink="">
      <xdr:nvSpPr>
        <xdr:cNvPr id="151" name="正方形/長方形 150"/>
        <xdr:cNvSpPr/>
      </xdr:nvSpPr>
      <xdr:spPr>
        <a:xfrm>
          <a:off x="698500" y="11257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9885" cy="217170"/>
    <xdr:sp macro="" textlink="">
      <xdr:nvSpPr>
        <xdr:cNvPr id="152" name="テキスト ボックス 151"/>
        <xdr:cNvSpPr txBox="1"/>
      </xdr:nvSpPr>
      <xdr:spPr>
        <a:xfrm>
          <a:off x="67627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79375</xdr:rowOff>
    </xdr:from>
    <xdr:to>
      <xdr:col>28</xdr:col>
      <xdr:colOff>114300</xdr:colOff>
      <xdr:row>81</xdr:row>
      <xdr:rowOff>79375</xdr:rowOff>
    </xdr:to>
    <xdr:cxnSp macro="">
      <xdr:nvCxnSpPr>
        <xdr:cNvPr id="153" name="直線コネクタ 152"/>
        <xdr:cNvCxnSpPr/>
      </xdr:nvCxnSpPr>
      <xdr:spPr>
        <a:xfrm>
          <a:off x="698500" y="13458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107315</xdr:rowOff>
    </xdr:from>
    <xdr:ext cx="248920" cy="249555"/>
    <xdr:sp macro="" textlink="">
      <xdr:nvSpPr>
        <xdr:cNvPr id="154" name="テキスト ボックス 153"/>
        <xdr:cNvSpPr txBox="1"/>
      </xdr:nvSpPr>
      <xdr:spPr>
        <a:xfrm>
          <a:off x="481330" y="13321665"/>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95250</xdr:rowOff>
    </xdr:from>
    <xdr:to>
      <xdr:col>28</xdr:col>
      <xdr:colOff>114300</xdr:colOff>
      <xdr:row>79</xdr:row>
      <xdr:rowOff>95250</xdr:rowOff>
    </xdr:to>
    <xdr:cxnSp macro="">
      <xdr:nvCxnSpPr>
        <xdr:cNvPr id="155" name="直線コネクタ 154"/>
        <xdr:cNvCxnSpPr/>
      </xdr:nvCxnSpPr>
      <xdr:spPr>
        <a:xfrm>
          <a:off x="698500" y="1314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123825</xdr:rowOff>
    </xdr:from>
    <xdr:ext cx="595630" cy="248285"/>
    <xdr:sp macro="" textlink="">
      <xdr:nvSpPr>
        <xdr:cNvPr id="156" name="テキスト ボックス 155"/>
        <xdr:cNvSpPr txBox="1"/>
      </xdr:nvSpPr>
      <xdr:spPr>
        <a:xfrm>
          <a:off x="166370" y="1300797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110490</xdr:rowOff>
    </xdr:from>
    <xdr:to>
      <xdr:col>28</xdr:col>
      <xdr:colOff>114300</xdr:colOff>
      <xdr:row>77</xdr:row>
      <xdr:rowOff>110490</xdr:rowOff>
    </xdr:to>
    <xdr:cxnSp macro="">
      <xdr:nvCxnSpPr>
        <xdr:cNvPr id="157" name="直線コネクタ 156"/>
        <xdr:cNvCxnSpPr/>
      </xdr:nvCxnSpPr>
      <xdr:spPr>
        <a:xfrm>
          <a:off x="698500" y="12829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138430</xdr:rowOff>
    </xdr:from>
    <xdr:ext cx="595630" cy="249555"/>
    <xdr:sp macro="" textlink="">
      <xdr:nvSpPr>
        <xdr:cNvPr id="158" name="テキスト ボックス 157"/>
        <xdr:cNvSpPr txBox="1"/>
      </xdr:nvSpPr>
      <xdr:spPr>
        <a:xfrm>
          <a:off x="166370" y="12692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127000</xdr:rowOff>
    </xdr:from>
    <xdr:to>
      <xdr:col>28</xdr:col>
      <xdr:colOff>114300</xdr:colOff>
      <xdr:row>75</xdr:row>
      <xdr:rowOff>127000</xdr:rowOff>
    </xdr:to>
    <xdr:cxnSp macro="">
      <xdr:nvCxnSpPr>
        <xdr:cNvPr id="159" name="直線コネクタ 158"/>
        <xdr:cNvCxnSpPr/>
      </xdr:nvCxnSpPr>
      <xdr:spPr>
        <a:xfrm>
          <a:off x="698500" y="12515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154940</xdr:rowOff>
    </xdr:from>
    <xdr:ext cx="595630" cy="248285"/>
    <xdr:sp macro="" textlink="">
      <xdr:nvSpPr>
        <xdr:cNvPr id="160" name="テキスト ボックス 159"/>
        <xdr:cNvSpPr txBox="1"/>
      </xdr:nvSpPr>
      <xdr:spPr>
        <a:xfrm>
          <a:off x="166370" y="1237869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142240</xdr:rowOff>
    </xdr:from>
    <xdr:to>
      <xdr:col>28</xdr:col>
      <xdr:colOff>114300</xdr:colOff>
      <xdr:row>73</xdr:row>
      <xdr:rowOff>142240</xdr:rowOff>
    </xdr:to>
    <xdr:cxnSp macro="">
      <xdr:nvCxnSpPr>
        <xdr:cNvPr id="161" name="直線コネクタ 160"/>
        <xdr:cNvCxnSpPr/>
      </xdr:nvCxnSpPr>
      <xdr:spPr>
        <a:xfrm>
          <a:off x="698500" y="12200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95630" cy="249555"/>
    <xdr:sp macro="" textlink="">
      <xdr:nvSpPr>
        <xdr:cNvPr id="162" name="テキスト ボックス 161"/>
        <xdr:cNvSpPr txBox="1"/>
      </xdr:nvSpPr>
      <xdr:spPr>
        <a:xfrm>
          <a:off x="166370" y="12064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71</xdr:row>
      <xdr:rowOff>158750</xdr:rowOff>
    </xdr:from>
    <xdr:to>
      <xdr:col>28</xdr:col>
      <xdr:colOff>114300</xdr:colOff>
      <xdr:row>71</xdr:row>
      <xdr:rowOff>158750</xdr:rowOff>
    </xdr:to>
    <xdr:cxnSp macro="">
      <xdr:nvCxnSpPr>
        <xdr:cNvPr id="163" name="直線コネクタ 162"/>
        <xdr:cNvCxnSpPr/>
      </xdr:nvCxnSpPr>
      <xdr:spPr>
        <a:xfrm>
          <a:off x="698500" y="11887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21590</xdr:rowOff>
    </xdr:from>
    <xdr:ext cx="595630" cy="247650"/>
    <xdr:sp macro="" textlink="">
      <xdr:nvSpPr>
        <xdr:cNvPr id="164" name="テキスト ボックス 163"/>
        <xdr:cNvSpPr txBox="1"/>
      </xdr:nvSpPr>
      <xdr:spPr>
        <a:xfrm>
          <a:off x="166370" y="1175004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70</xdr:row>
      <xdr:rowOff>8255</xdr:rowOff>
    </xdr:from>
    <xdr:to>
      <xdr:col>28</xdr:col>
      <xdr:colOff>114300</xdr:colOff>
      <xdr:row>70</xdr:row>
      <xdr:rowOff>8255</xdr:rowOff>
    </xdr:to>
    <xdr:cxnSp macro="">
      <xdr:nvCxnSpPr>
        <xdr:cNvPr id="165" name="直線コネクタ 164"/>
        <xdr:cNvCxnSpPr/>
      </xdr:nvCxnSpPr>
      <xdr:spPr>
        <a:xfrm>
          <a:off x="698500" y="11571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36830</xdr:rowOff>
    </xdr:from>
    <xdr:ext cx="595630" cy="249555"/>
    <xdr:sp macro="" textlink="">
      <xdr:nvSpPr>
        <xdr:cNvPr id="166" name="テキスト ボックス 165"/>
        <xdr:cNvSpPr txBox="1"/>
      </xdr:nvSpPr>
      <xdr:spPr>
        <a:xfrm>
          <a:off x="166370" y="114350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7" name="直線コネクタ 166"/>
        <xdr:cNvCxnSpPr/>
      </xdr:nvCxnSpPr>
      <xdr:spPr>
        <a:xfrm>
          <a:off x="698500" y="11257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52705</xdr:rowOff>
    </xdr:from>
    <xdr:ext cx="595630" cy="248285"/>
    <xdr:sp macro="" textlink="">
      <xdr:nvSpPr>
        <xdr:cNvPr id="168" name="テキスト ボックス 167"/>
        <xdr:cNvSpPr txBox="1"/>
      </xdr:nvSpPr>
      <xdr:spPr>
        <a:xfrm>
          <a:off x="166370"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79375</xdr:rowOff>
    </xdr:to>
    <xdr:sp macro="" textlink="">
      <xdr:nvSpPr>
        <xdr:cNvPr id="169" name="民生費グラフ枠"/>
        <xdr:cNvSpPr/>
      </xdr:nvSpPr>
      <xdr:spPr>
        <a:xfrm>
          <a:off x="698500" y="11257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111760</xdr:rowOff>
    </xdr:from>
    <xdr:to>
      <xdr:col>24</xdr:col>
      <xdr:colOff>62865</xdr:colOff>
      <xdr:row>78</xdr:row>
      <xdr:rowOff>93345</xdr:rowOff>
    </xdr:to>
    <xdr:cxnSp macro="">
      <xdr:nvCxnSpPr>
        <xdr:cNvPr id="170" name="直線コネクタ 169"/>
        <xdr:cNvCxnSpPr/>
      </xdr:nvCxnSpPr>
      <xdr:spPr>
        <a:xfrm flipV="1">
          <a:off x="4252595" y="11510010"/>
          <a:ext cx="127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96520</xdr:rowOff>
    </xdr:from>
    <xdr:ext cx="598805" cy="248285"/>
    <xdr:sp macro="" textlink="">
      <xdr:nvSpPr>
        <xdr:cNvPr id="171" name="民生費最小値テキスト"/>
        <xdr:cNvSpPr txBox="1"/>
      </xdr:nvSpPr>
      <xdr:spPr>
        <a:xfrm>
          <a:off x="4305300" y="1298067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153,138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172" name="直線コネクタ 171"/>
        <xdr:cNvCxnSpPr/>
      </xdr:nvCxnSpPr>
      <xdr:spPr>
        <a:xfrm>
          <a:off x="4181475" y="129774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60960</xdr:rowOff>
    </xdr:from>
    <xdr:ext cx="598805" cy="248285"/>
    <xdr:sp macro="" textlink="">
      <xdr:nvSpPr>
        <xdr:cNvPr id="173" name="民生費最大値テキスト"/>
        <xdr:cNvSpPr txBox="1"/>
      </xdr:nvSpPr>
      <xdr:spPr>
        <a:xfrm>
          <a:off x="4305300" y="1129411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619,640</a:t>
          </a:r>
          <a:endParaRPr kumimoji="1" lang="ja-JP" altLang="en-US" sz="1000" b="1">
            <a:latin typeface="ＭＳ Ｐゴシック"/>
          </a:endParaRPr>
        </a:p>
      </xdr:txBody>
    </xdr:sp>
    <xdr:clientData/>
  </xdr:oneCellAnchor>
  <xdr:twoCellAnchor>
    <xdr:from>
      <xdr:col>23</xdr:col>
      <xdr:colOff>165100</xdr:colOff>
      <xdr:row>69</xdr:row>
      <xdr:rowOff>111760</xdr:rowOff>
    </xdr:from>
    <xdr:to>
      <xdr:col>24</xdr:col>
      <xdr:colOff>152400</xdr:colOff>
      <xdr:row>69</xdr:row>
      <xdr:rowOff>111760</xdr:rowOff>
    </xdr:to>
    <xdr:cxnSp macro="">
      <xdr:nvCxnSpPr>
        <xdr:cNvPr id="174" name="直線コネクタ 173"/>
        <xdr:cNvCxnSpPr/>
      </xdr:nvCxnSpPr>
      <xdr:spPr>
        <a:xfrm>
          <a:off x="4181475" y="115100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75</xdr:row>
      <xdr:rowOff>93980</xdr:rowOff>
    </xdr:from>
    <xdr:to>
      <xdr:col>24</xdr:col>
      <xdr:colOff>63500</xdr:colOff>
      <xdr:row>75</xdr:row>
      <xdr:rowOff>133350</xdr:rowOff>
    </xdr:to>
    <xdr:cxnSp macro="">
      <xdr:nvCxnSpPr>
        <xdr:cNvPr id="175" name="直線コネクタ 174"/>
        <xdr:cNvCxnSpPr/>
      </xdr:nvCxnSpPr>
      <xdr:spPr>
        <a:xfrm flipV="1">
          <a:off x="3492500" y="12482830"/>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101600</xdr:rowOff>
    </xdr:from>
    <xdr:ext cx="598805" cy="249555"/>
    <xdr:sp macro="" textlink="">
      <xdr:nvSpPr>
        <xdr:cNvPr id="176" name="民生費平均値テキスト"/>
        <xdr:cNvSpPr txBox="1"/>
      </xdr:nvSpPr>
      <xdr:spPr>
        <a:xfrm>
          <a:off x="4305300" y="12490450"/>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285,880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122555</xdr:rowOff>
    </xdr:from>
    <xdr:to>
      <xdr:col>24</xdr:col>
      <xdr:colOff>114300</xdr:colOff>
      <xdr:row>76</xdr:row>
      <xdr:rowOff>55245</xdr:rowOff>
    </xdr:to>
    <xdr:sp macro="" textlink="">
      <xdr:nvSpPr>
        <xdr:cNvPr id="177" name="フローチャート: 判断 176"/>
        <xdr:cNvSpPr/>
      </xdr:nvSpPr>
      <xdr:spPr>
        <a:xfrm>
          <a:off x="4203700" y="12511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133350</xdr:rowOff>
    </xdr:from>
    <xdr:to>
      <xdr:col>19</xdr:col>
      <xdr:colOff>174625</xdr:colOff>
      <xdr:row>75</xdr:row>
      <xdr:rowOff>139700</xdr:rowOff>
    </xdr:to>
    <xdr:cxnSp macro="">
      <xdr:nvCxnSpPr>
        <xdr:cNvPr id="178" name="直線コネクタ 177"/>
        <xdr:cNvCxnSpPr/>
      </xdr:nvCxnSpPr>
      <xdr:spPr>
        <a:xfrm flipV="1">
          <a:off x="2670175" y="12522200"/>
          <a:ext cx="8223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162560</xdr:rowOff>
    </xdr:from>
    <xdr:to>
      <xdr:col>20</xdr:col>
      <xdr:colOff>38100</xdr:colOff>
      <xdr:row>76</xdr:row>
      <xdr:rowOff>95250</xdr:rowOff>
    </xdr:to>
    <xdr:sp macro="" textlink="">
      <xdr:nvSpPr>
        <xdr:cNvPr id="179" name="フローチャート: 判断 178"/>
        <xdr:cNvSpPr/>
      </xdr:nvSpPr>
      <xdr:spPr>
        <a:xfrm>
          <a:off x="3444875" y="1255141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86995</xdr:rowOff>
    </xdr:from>
    <xdr:ext cx="598805" cy="248285"/>
    <xdr:sp macro="" textlink="">
      <xdr:nvSpPr>
        <xdr:cNvPr id="180" name="テキスト ボックス 179"/>
        <xdr:cNvSpPr txBox="1"/>
      </xdr:nvSpPr>
      <xdr:spPr>
        <a:xfrm>
          <a:off x="3211830" y="1264094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272,966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139700</xdr:rowOff>
    </xdr:from>
    <xdr:to>
      <xdr:col>15</xdr:col>
      <xdr:colOff>50800</xdr:colOff>
      <xdr:row>75</xdr:row>
      <xdr:rowOff>151765</xdr:rowOff>
    </xdr:to>
    <xdr:cxnSp macro="">
      <xdr:nvCxnSpPr>
        <xdr:cNvPr id="181" name="直線コネクタ 180"/>
        <xdr:cNvCxnSpPr/>
      </xdr:nvCxnSpPr>
      <xdr:spPr>
        <a:xfrm flipV="1">
          <a:off x="1860550" y="12528550"/>
          <a:ext cx="8096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63500</xdr:rowOff>
    </xdr:from>
    <xdr:to>
      <xdr:col>15</xdr:col>
      <xdr:colOff>101600</xdr:colOff>
      <xdr:row>76</xdr:row>
      <xdr:rowOff>161290</xdr:rowOff>
    </xdr:to>
    <xdr:sp macro="" textlink="">
      <xdr:nvSpPr>
        <xdr:cNvPr id="182" name="フローチャート: 判断 181"/>
        <xdr:cNvSpPr/>
      </xdr:nvSpPr>
      <xdr:spPr>
        <a:xfrm>
          <a:off x="2619375" y="12617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153035</xdr:rowOff>
    </xdr:from>
    <xdr:ext cx="598805" cy="248285"/>
    <xdr:sp macro="" textlink="">
      <xdr:nvSpPr>
        <xdr:cNvPr id="183" name="テキスト ボックス 182"/>
        <xdr:cNvSpPr txBox="1"/>
      </xdr:nvSpPr>
      <xdr:spPr>
        <a:xfrm>
          <a:off x="2402205" y="1270698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75</xdr:row>
      <xdr:rowOff>151765</xdr:rowOff>
    </xdr:from>
    <xdr:to>
      <xdr:col>10</xdr:col>
      <xdr:colOff>114300</xdr:colOff>
      <xdr:row>76</xdr:row>
      <xdr:rowOff>75565</xdr:rowOff>
    </xdr:to>
    <xdr:cxnSp macro="">
      <xdr:nvCxnSpPr>
        <xdr:cNvPr id="184" name="直線コネクタ 183"/>
        <xdr:cNvCxnSpPr/>
      </xdr:nvCxnSpPr>
      <xdr:spPr>
        <a:xfrm flipV="1">
          <a:off x="1047750" y="12540615"/>
          <a:ext cx="8128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46990</xdr:rowOff>
    </xdr:from>
    <xdr:to>
      <xdr:col>10</xdr:col>
      <xdr:colOff>165100</xdr:colOff>
      <xdr:row>76</xdr:row>
      <xdr:rowOff>144780</xdr:rowOff>
    </xdr:to>
    <xdr:sp macro="" textlink="">
      <xdr:nvSpPr>
        <xdr:cNvPr id="185" name="フローチャート: 判断 184"/>
        <xdr:cNvSpPr/>
      </xdr:nvSpPr>
      <xdr:spPr>
        <a:xfrm>
          <a:off x="1809750" y="1260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136525</xdr:rowOff>
    </xdr:from>
    <xdr:ext cx="598805" cy="249555"/>
    <xdr:sp macro="" textlink="">
      <xdr:nvSpPr>
        <xdr:cNvPr id="186" name="テキスト ボックス 185"/>
        <xdr:cNvSpPr txBox="1"/>
      </xdr:nvSpPr>
      <xdr:spPr>
        <a:xfrm>
          <a:off x="1576705" y="1269047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257,256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116205</xdr:rowOff>
    </xdr:from>
    <xdr:to>
      <xdr:col>6</xdr:col>
      <xdr:colOff>38100</xdr:colOff>
      <xdr:row>77</xdr:row>
      <xdr:rowOff>48260</xdr:rowOff>
    </xdr:to>
    <xdr:sp macro="" textlink="">
      <xdr:nvSpPr>
        <xdr:cNvPr id="187" name="フローチャート: 判断 186"/>
        <xdr:cNvSpPr/>
      </xdr:nvSpPr>
      <xdr:spPr>
        <a:xfrm>
          <a:off x="1000125" y="12670155"/>
          <a:ext cx="8572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39370</xdr:rowOff>
    </xdr:from>
    <xdr:ext cx="598805" cy="249555"/>
    <xdr:sp macro="" textlink="">
      <xdr:nvSpPr>
        <xdr:cNvPr id="188" name="テキスト ボックス 187"/>
        <xdr:cNvSpPr txBox="1"/>
      </xdr:nvSpPr>
      <xdr:spPr>
        <a:xfrm>
          <a:off x="767080" y="127584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76835</xdr:rowOff>
    </xdr:from>
    <xdr:ext cx="762000" cy="249555"/>
    <xdr:sp macro="" textlink="">
      <xdr:nvSpPr>
        <xdr:cNvPr id="189" name="テキスト ボックス 188"/>
        <xdr:cNvSpPr txBox="1"/>
      </xdr:nvSpPr>
      <xdr:spPr>
        <a:xfrm>
          <a:off x="4079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81</xdr:row>
      <xdr:rowOff>76835</xdr:rowOff>
    </xdr:from>
    <xdr:ext cx="762000" cy="249555"/>
    <xdr:sp macro="" textlink="">
      <xdr:nvSpPr>
        <xdr:cNvPr id="190" name="テキスト ボックス 189"/>
        <xdr:cNvSpPr txBox="1"/>
      </xdr:nvSpPr>
      <xdr:spPr>
        <a:xfrm>
          <a:off x="33178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76835</xdr:rowOff>
    </xdr:from>
    <xdr:ext cx="762000" cy="249555"/>
    <xdr:sp macro="" textlink="">
      <xdr:nvSpPr>
        <xdr:cNvPr id="191" name="テキスト ボックス 190"/>
        <xdr:cNvSpPr txBox="1"/>
      </xdr:nvSpPr>
      <xdr:spPr>
        <a:xfrm>
          <a:off x="24955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76835</xdr:rowOff>
    </xdr:from>
    <xdr:ext cx="762000" cy="249555"/>
    <xdr:sp macro="" textlink="">
      <xdr:nvSpPr>
        <xdr:cNvPr id="192" name="テキスト ボックス 191"/>
        <xdr:cNvSpPr txBox="1"/>
      </xdr:nvSpPr>
      <xdr:spPr>
        <a:xfrm>
          <a:off x="1685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81</xdr:row>
      <xdr:rowOff>76835</xdr:rowOff>
    </xdr:from>
    <xdr:ext cx="762000" cy="249555"/>
    <xdr:sp macro="" textlink="">
      <xdr:nvSpPr>
        <xdr:cNvPr id="193" name="テキスト ボックス 192"/>
        <xdr:cNvSpPr txBox="1"/>
      </xdr:nvSpPr>
      <xdr:spPr>
        <a:xfrm>
          <a:off x="873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45085</xdr:rowOff>
    </xdr:from>
    <xdr:to>
      <xdr:col>24</xdr:col>
      <xdr:colOff>114300</xdr:colOff>
      <xdr:row>75</xdr:row>
      <xdr:rowOff>142875</xdr:rowOff>
    </xdr:to>
    <xdr:sp macro="" textlink="">
      <xdr:nvSpPr>
        <xdr:cNvPr id="194" name="楕円 193"/>
        <xdr:cNvSpPr/>
      </xdr:nvSpPr>
      <xdr:spPr>
        <a:xfrm>
          <a:off x="4203700" y="12433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67310</xdr:rowOff>
    </xdr:from>
    <xdr:ext cx="598805" cy="249555"/>
    <xdr:sp macro="" textlink="">
      <xdr:nvSpPr>
        <xdr:cNvPr id="195" name="民生費該当値テキスト"/>
        <xdr:cNvSpPr txBox="1"/>
      </xdr:nvSpPr>
      <xdr:spPr>
        <a:xfrm>
          <a:off x="4305300" y="122910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310,247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84455</xdr:rowOff>
    </xdr:from>
    <xdr:to>
      <xdr:col>20</xdr:col>
      <xdr:colOff>38100</xdr:colOff>
      <xdr:row>76</xdr:row>
      <xdr:rowOff>17145</xdr:rowOff>
    </xdr:to>
    <xdr:sp macro="" textlink="">
      <xdr:nvSpPr>
        <xdr:cNvPr id="196" name="楕円 195"/>
        <xdr:cNvSpPr/>
      </xdr:nvSpPr>
      <xdr:spPr>
        <a:xfrm>
          <a:off x="3444875" y="124733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33020</xdr:rowOff>
    </xdr:from>
    <xdr:ext cx="598805" cy="249555"/>
    <xdr:sp macro="" textlink="">
      <xdr:nvSpPr>
        <xdr:cNvPr id="197" name="テキスト ボックス 196"/>
        <xdr:cNvSpPr txBox="1"/>
      </xdr:nvSpPr>
      <xdr:spPr>
        <a:xfrm>
          <a:off x="3211830" y="1225677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297,804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91440</xdr:rowOff>
    </xdr:from>
    <xdr:to>
      <xdr:col>15</xdr:col>
      <xdr:colOff>101600</xdr:colOff>
      <xdr:row>76</xdr:row>
      <xdr:rowOff>24130</xdr:rowOff>
    </xdr:to>
    <xdr:sp macro="" textlink="">
      <xdr:nvSpPr>
        <xdr:cNvPr id="198" name="楕円 197"/>
        <xdr:cNvSpPr/>
      </xdr:nvSpPr>
      <xdr:spPr>
        <a:xfrm>
          <a:off x="2619375" y="12480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39370</xdr:rowOff>
    </xdr:from>
    <xdr:ext cx="598805" cy="249555"/>
    <xdr:sp macro="" textlink="">
      <xdr:nvSpPr>
        <xdr:cNvPr id="199" name="テキスト ボックス 198"/>
        <xdr:cNvSpPr txBox="1"/>
      </xdr:nvSpPr>
      <xdr:spPr>
        <a:xfrm>
          <a:off x="2402205" y="122631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295,749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102870</xdr:rowOff>
    </xdr:from>
    <xdr:to>
      <xdr:col>10</xdr:col>
      <xdr:colOff>165100</xdr:colOff>
      <xdr:row>76</xdr:row>
      <xdr:rowOff>35560</xdr:rowOff>
    </xdr:to>
    <xdr:sp macro="" textlink="">
      <xdr:nvSpPr>
        <xdr:cNvPr id="200" name="楕円 199"/>
        <xdr:cNvSpPr/>
      </xdr:nvSpPr>
      <xdr:spPr>
        <a:xfrm>
          <a:off x="1809750" y="12491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51435</xdr:rowOff>
    </xdr:from>
    <xdr:ext cx="598805" cy="248285"/>
    <xdr:sp macro="" textlink="">
      <xdr:nvSpPr>
        <xdr:cNvPr id="201" name="テキスト ボックス 200"/>
        <xdr:cNvSpPr txBox="1"/>
      </xdr:nvSpPr>
      <xdr:spPr>
        <a:xfrm>
          <a:off x="1576705" y="1227518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291,979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27305</xdr:rowOff>
    </xdr:from>
    <xdr:to>
      <xdr:col>6</xdr:col>
      <xdr:colOff>38100</xdr:colOff>
      <xdr:row>76</xdr:row>
      <xdr:rowOff>125095</xdr:rowOff>
    </xdr:to>
    <xdr:sp macro="" textlink="">
      <xdr:nvSpPr>
        <xdr:cNvPr id="202" name="楕円 201"/>
        <xdr:cNvSpPr/>
      </xdr:nvSpPr>
      <xdr:spPr>
        <a:xfrm>
          <a:off x="1000125" y="1258125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140335</xdr:rowOff>
    </xdr:from>
    <xdr:ext cx="598805" cy="249555"/>
    <xdr:sp macro="" textlink="">
      <xdr:nvSpPr>
        <xdr:cNvPr id="203" name="テキスト ボックス 202"/>
        <xdr:cNvSpPr txBox="1"/>
      </xdr:nvSpPr>
      <xdr:spPr>
        <a:xfrm>
          <a:off x="767080" y="123640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263,737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55245</xdr:rowOff>
    </xdr:from>
    <xdr:to>
      <xdr:col>28</xdr:col>
      <xdr:colOff>114300</xdr:colOff>
      <xdr:row>85</xdr:row>
      <xdr:rowOff>30480</xdr:rowOff>
    </xdr:to>
    <xdr:sp macro="" textlink="">
      <xdr:nvSpPr>
        <xdr:cNvPr id="204" name="正方形/長方形 203"/>
        <xdr:cNvSpPr/>
      </xdr:nvSpPr>
      <xdr:spPr>
        <a:xfrm>
          <a:off x="698500" y="13764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55245</xdr:rowOff>
    </xdr:from>
    <xdr:to>
      <xdr:col>12</xdr:col>
      <xdr:colOff>127000</xdr:colOff>
      <xdr:row>86</xdr:row>
      <xdr:rowOff>134620</xdr:rowOff>
    </xdr:to>
    <xdr:sp macro="" textlink="">
      <xdr:nvSpPr>
        <xdr:cNvPr id="205" name="正方形/長方形 204"/>
        <xdr:cNvSpPr/>
      </xdr:nvSpPr>
      <xdr:spPr>
        <a:xfrm>
          <a:off x="8255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85725</xdr:rowOff>
    </xdr:from>
    <xdr:to>
      <xdr:col>12</xdr:col>
      <xdr:colOff>127000</xdr:colOff>
      <xdr:row>88</xdr:row>
      <xdr:rowOff>0</xdr:rowOff>
    </xdr:to>
    <xdr:sp macro="" textlink="">
      <xdr:nvSpPr>
        <xdr:cNvPr id="206" name="正方形/長方形 205"/>
        <xdr:cNvSpPr/>
      </xdr:nvSpPr>
      <xdr:spPr>
        <a:xfrm>
          <a:off x="8255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98/151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55245</xdr:rowOff>
    </xdr:from>
    <xdr:to>
      <xdr:col>18</xdr:col>
      <xdr:colOff>0</xdr:colOff>
      <xdr:row>86</xdr:row>
      <xdr:rowOff>134620</xdr:rowOff>
    </xdr:to>
    <xdr:sp macro="" textlink="">
      <xdr:nvSpPr>
        <xdr:cNvPr id="207" name="正方形/長方形 206"/>
        <xdr:cNvSpPr/>
      </xdr:nvSpPr>
      <xdr:spPr>
        <a:xfrm>
          <a:off x="1746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85725</xdr:rowOff>
    </xdr:from>
    <xdr:to>
      <xdr:col>18</xdr:col>
      <xdr:colOff>0</xdr:colOff>
      <xdr:row>88</xdr:row>
      <xdr:rowOff>0</xdr:rowOff>
    </xdr:to>
    <xdr:sp macro="" textlink="">
      <xdr:nvSpPr>
        <xdr:cNvPr id="208" name="正方形/長方形 207"/>
        <xdr:cNvSpPr/>
      </xdr:nvSpPr>
      <xdr:spPr>
        <a:xfrm>
          <a:off x="1746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55245</xdr:rowOff>
    </xdr:from>
    <xdr:to>
      <xdr:col>24</xdr:col>
      <xdr:colOff>0</xdr:colOff>
      <xdr:row>86</xdr:row>
      <xdr:rowOff>134620</xdr:rowOff>
    </xdr:to>
    <xdr:sp macro="" textlink="">
      <xdr:nvSpPr>
        <xdr:cNvPr id="209" name="正方形/長方形 208"/>
        <xdr:cNvSpPr/>
      </xdr:nvSpPr>
      <xdr:spPr>
        <a:xfrm>
          <a:off x="2794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85725</xdr:rowOff>
    </xdr:from>
    <xdr:to>
      <xdr:col>24</xdr:col>
      <xdr:colOff>0</xdr:colOff>
      <xdr:row>88</xdr:row>
      <xdr:rowOff>0</xdr:rowOff>
    </xdr:to>
    <xdr:sp macro="" textlink="">
      <xdr:nvSpPr>
        <xdr:cNvPr id="210" name="正方形/長方形 209"/>
        <xdr:cNvSpPr/>
      </xdr:nvSpPr>
      <xdr:spPr>
        <a:xfrm>
          <a:off x="2794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1" name="正方形/長方形 210"/>
        <xdr:cNvSpPr/>
      </xdr:nvSpPr>
      <xdr:spPr>
        <a:xfrm>
          <a:off x="698500" y="14559915"/>
          <a:ext cx="4305300"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9885" cy="217170"/>
    <xdr:sp macro="" textlink="">
      <xdr:nvSpPr>
        <xdr:cNvPr id="212" name="テキスト ボックス 211"/>
        <xdr:cNvSpPr txBox="1"/>
      </xdr:nvSpPr>
      <xdr:spPr>
        <a:xfrm>
          <a:off x="67627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698500" y="16827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698500" y="16446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920" cy="259080"/>
    <xdr:sp macro="" textlink="">
      <xdr:nvSpPr>
        <xdr:cNvPr id="215" name="テキスト ボックス 214"/>
        <xdr:cNvSpPr txBox="1"/>
      </xdr:nvSpPr>
      <xdr:spPr>
        <a:xfrm>
          <a:off x="48133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698500" y="16065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5630" cy="259080"/>
    <xdr:sp macro="" textlink="">
      <xdr:nvSpPr>
        <xdr:cNvPr id="217" name="テキスト ボックス 216"/>
        <xdr:cNvSpPr txBox="1"/>
      </xdr:nvSpPr>
      <xdr:spPr>
        <a:xfrm>
          <a:off x="166370"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698500" y="15684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5630" cy="257810"/>
    <xdr:sp macro="" textlink="">
      <xdr:nvSpPr>
        <xdr:cNvPr id="219" name="テキスト ボックス 218"/>
        <xdr:cNvSpPr txBox="1"/>
      </xdr:nvSpPr>
      <xdr:spPr>
        <a:xfrm>
          <a:off x="166370" y="15542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698500" y="15303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5630" cy="259080"/>
    <xdr:sp macro="" textlink="">
      <xdr:nvSpPr>
        <xdr:cNvPr id="221" name="テキスト ボックス 220"/>
        <xdr:cNvSpPr txBox="1"/>
      </xdr:nvSpPr>
      <xdr:spPr>
        <a:xfrm>
          <a:off x="16637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60960</xdr:rowOff>
    </xdr:from>
    <xdr:to>
      <xdr:col>28</xdr:col>
      <xdr:colOff>114300</xdr:colOff>
      <xdr:row>90</xdr:row>
      <xdr:rowOff>60960</xdr:rowOff>
    </xdr:to>
    <xdr:cxnSp macro="">
      <xdr:nvCxnSpPr>
        <xdr:cNvPr id="222" name="直線コネクタ 221"/>
        <xdr:cNvCxnSpPr/>
      </xdr:nvCxnSpPr>
      <xdr:spPr>
        <a:xfrm>
          <a:off x="698500" y="1492631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89535</xdr:rowOff>
    </xdr:from>
    <xdr:ext cx="595630" cy="248920"/>
    <xdr:sp macro="" textlink="">
      <xdr:nvSpPr>
        <xdr:cNvPr id="223" name="テキスト ボックス 222"/>
        <xdr:cNvSpPr txBox="1"/>
      </xdr:nvSpPr>
      <xdr:spPr>
        <a:xfrm>
          <a:off x="166370" y="14789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4" name="直線コネクタ 223"/>
        <xdr:cNvCxnSpPr/>
      </xdr:nvCxnSpPr>
      <xdr:spPr>
        <a:xfrm>
          <a:off x="698500" y="14559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87</xdr:row>
      <xdr:rowOff>52705</xdr:rowOff>
    </xdr:from>
    <xdr:ext cx="684530" cy="248285"/>
    <xdr:sp macro="" textlink="">
      <xdr:nvSpPr>
        <xdr:cNvPr id="225" name="テキスト ボックス 224"/>
        <xdr:cNvSpPr txBox="1"/>
      </xdr:nvSpPr>
      <xdr:spPr>
        <a:xfrm>
          <a:off x="76200" y="14422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6" name="衛生費グラフ枠"/>
        <xdr:cNvSpPr/>
      </xdr:nvSpPr>
      <xdr:spPr>
        <a:xfrm>
          <a:off x="698500" y="14559915"/>
          <a:ext cx="4305300"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135255</xdr:rowOff>
    </xdr:from>
    <xdr:to>
      <xdr:col>24</xdr:col>
      <xdr:colOff>62865</xdr:colOff>
      <xdr:row>98</xdr:row>
      <xdr:rowOff>142240</xdr:rowOff>
    </xdr:to>
    <xdr:cxnSp macro="">
      <xdr:nvCxnSpPr>
        <xdr:cNvPr id="227" name="直線コネクタ 226"/>
        <xdr:cNvCxnSpPr/>
      </xdr:nvCxnSpPr>
      <xdr:spPr>
        <a:xfrm flipV="1">
          <a:off x="4252595" y="14835505"/>
          <a:ext cx="127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146050</xdr:rowOff>
    </xdr:from>
    <xdr:ext cx="534670" cy="257810"/>
    <xdr:sp macro="" textlink="">
      <xdr:nvSpPr>
        <xdr:cNvPr id="228" name="衛生費最小値テキスト"/>
        <xdr:cNvSpPr txBox="1"/>
      </xdr:nvSpPr>
      <xdr:spPr>
        <a:xfrm>
          <a:off x="4305300" y="1637665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38,684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142240</xdr:rowOff>
    </xdr:from>
    <xdr:to>
      <xdr:col>24</xdr:col>
      <xdr:colOff>152400</xdr:colOff>
      <xdr:row>98</xdr:row>
      <xdr:rowOff>142240</xdr:rowOff>
    </xdr:to>
    <xdr:cxnSp macro="">
      <xdr:nvCxnSpPr>
        <xdr:cNvPr id="229" name="直線コネクタ 228"/>
        <xdr:cNvCxnSpPr/>
      </xdr:nvCxnSpPr>
      <xdr:spPr>
        <a:xfrm>
          <a:off x="4181475" y="1637284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83820</xdr:rowOff>
    </xdr:from>
    <xdr:ext cx="598805" cy="248285"/>
    <xdr:sp macro="" textlink="">
      <xdr:nvSpPr>
        <xdr:cNvPr id="230" name="衛生費最大値テキスト"/>
        <xdr:cNvSpPr txBox="1"/>
      </xdr:nvSpPr>
      <xdr:spPr>
        <a:xfrm>
          <a:off x="4305300" y="14618970"/>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849,703</a:t>
          </a:r>
          <a:endParaRPr kumimoji="1" lang="ja-JP" altLang="en-US" sz="1000" b="1">
            <a:latin typeface="ＭＳ Ｐゴシック"/>
          </a:endParaRPr>
        </a:p>
      </xdr:txBody>
    </xdr:sp>
    <xdr:clientData/>
  </xdr:oneCellAnchor>
  <xdr:twoCellAnchor>
    <xdr:from>
      <xdr:col>23</xdr:col>
      <xdr:colOff>165100</xdr:colOff>
      <xdr:row>89</xdr:row>
      <xdr:rowOff>135255</xdr:rowOff>
    </xdr:from>
    <xdr:to>
      <xdr:col>24</xdr:col>
      <xdr:colOff>152400</xdr:colOff>
      <xdr:row>89</xdr:row>
      <xdr:rowOff>135255</xdr:rowOff>
    </xdr:to>
    <xdr:cxnSp macro="">
      <xdr:nvCxnSpPr>
        <xdr:cNvPr id="231" name="直線コネクタ 230"/>
        <xdr:cNvCxnSpPr/>
      </xdr:nvCxnSpPr>
      <xdr:spPr>
        <a:xfrm>
          <a:off x="4181475" y="148355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174625</xdr:colOff>
      <xdr:row>97</xdr:row>
      <xdr:rowOff>151130</xdr:rowOff>
    </xdr:from>
    <xdr:to>
      <xdr:col>24</xdr:col>
      <xdr:colOff>63500</xdr:colOff>
      <xdr:row>97</xdr:row>
      <xdr:rowOff>160020</xdr:rowOff>
    </xdr:to>
    <xdr:cxnSp macro="">
      <xdr:nvCxnSpPr>
        <xdr:cNvPr id="232" name="直線コネクタ 231"/>
        <xdr:cNvCxnSpPr/>
      </xdr:nvCxnSpPr>
      <xdr:spPr>
        <a:xfrm flipV="1">
          <a:off x="3492500" y="16210280"/>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78105</xdr:rowOff>
    </xdr:from>
    <xdr:ext cx="598805" cy="257810"/>
    <xdr:sp macro="" textlink="">
      <xdr:nvSpPr>
        <xdr:cNvPr id="233" name="衛生費平均値テキスト"/>
        <xdr:cNvSpPr txBox="1"/>
      </xdr:nvSpPr>
      <xdr:spPr>
        <a:xfrm>
          <a:off x="4305300" y="15965805"/>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147,625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55245</xdr:rowOff>
    </xdr:from>
    <xdr:to>
      <xdr:col>24</xdr:col>
      <xdr:colOff>114300</xdr:colOff>
      <xdr:row>97</xdr:row>
      <xdr:rowOff>156845</xdr:rowOff>
    </xdr:to>
    <xdr:sp macro="" textlink="">
      <xdr:nvSpPr>
        <xdr:cNvPr id="234" name="フローチャート: 判断 233"/>
        <xdr:cNvSpPr/>
      </xdr:nvSpPr>
      <xdr:spPr>
        <a:xfrm>
          <a:off x="4203700" y="161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120650</xdr:rowOff>
    </xdr:from>
    <xdr:to>
      <xdr:col>19</xdr:col>
      <xdr:colOff>174625</xdr:colOff>
      <xdr:row>97</xdr:row>
      <xdr:rowOff>160020</xdr:rowOff>
    </xdr:to>
    <xdr:cxnSp macro="">
      <xdr:nvCxnSpPr>
        <xdr:cNvPr id="235" name="直線コネクタ 234"/>
        <xdr:cNvCxnSpPr/>
      </xdr:nvCxnSpPr>
      <xdr:spPr>
        <a:xfrm>
          <a:off x="2670175" y="16179800"/>
          <a:ext cx="82232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54610</xdr:rowOff>
    </xdr:from>
    <xdr:to>
      <xdr:col>20</xdr:col>
      <xdr:colOff>38100</xdr:colOff>
      <xdr:row>97</xdr:row>
      <xdr:rowOff>156210</xdr:rowOff>
    </xdr:to>
    <xdr:sp macro="" textlink="">
      <xdr:nvSpPr>
        <xdr:cNvPr id="236" name="フローチャート: 判断 235"/>
        <xdr:cNvSpPr/>
      </xdr:nvSpPr>
      <xdr:spPr>
        <a:xfrm>
          <a:off x="3444875" y="1611376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1270</xdr:rowOff>
    </xdr:from>
    <xdr:ext cx="598805" cy="259080"/>
    <xdr:sp macro="" textlink="">
      <xdr:nvSpPr>
        <xdr:cNvPr id="237" name="テキスト ボックス 236"/>
        <xdr:cNvSpPr txBox="1"/>
      </xdr:nvSpPr>
      <xdr:spPr>
        <a:xfrm>
          <a:off x="3211830" y="158889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148,124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120650</xdr:rowOff>
    </xdr:from>
    <xdr:to>
      <xdr:col>15</xdr:col>
      <xdr:colOff>50800</xdr:colOff>
      <xdr:row>98</xdr:row>
      <xdr:rowOff>30480</xdr:rowOff>
    </xdr:to>
    <xdr:cxnSp macro="">
      <xdr:nvCxnSpPr>
        <xdr:cNvPr id="238" name="直線コネクタ 237"/>
        <xdr:cNvCxnSpPr/>
      </xdr:nvCxnSpPr>
      <xdr:spPr>
        <a:xfrm flipV="1">
          <a:off x="1860550" y="16179800"/>
          <a:ext cx="809625"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78740</xdr:rowOff>
    </xdr:from>
    <xdr:to>
      <xdr:col>15</xdr:col>
      <xdr:colOff>101600</xdr:colOff>
      <xdr:row>98</xdr:row>
      <xdr:rowOff>8890</xdr:rowOff>
    </xdr:to>
    <xdr:sp macro="" textlink="">
      <xdr:nvSpPr>
        <xdr:cNvPr id="239" name="フローチャート: 判断 238"/>
        <xdr:cNvSpPr/>
      </xdr:nvSpPr>
      <xdr:spPr>
        <a:xfrm>
          <a:off x="2619375" y="1613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98</xdr:row>
      <xdr:rowOff>0</xdr:rowOff>
    </xdr:from>
    <xdr:ext cx="598805" cy="259080"/>
    <xdr:sp macro="" textlink="">
      <xdr:nvSpPr>
        <xdr:cNvPr id="240" name="テキスト ボックス 239"/>
        <xdr:cNvSpPr txBox="1"/>
      </xdr:nvSpPr>
      <xdr:spPr>
        <a:xfrm>
          <a:off x="2402205" y="16230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135,314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174625</xdr:colOff>
      <xdr:row>98</xdr:row>
      <xdr:rowOff>30480</xdr:rowOff>
    </xdr:from>
    <xdr:to>
      <xdr:col>10</xdr:col>
      <xdr:colOff>114300</xdr:colOff>
      <xdr:row>98</xdr:row>
      <xdr:rowOff>77470</xdr:rowOff>
    </xdr:to>
    <xdr:cxnSp macro="">
      <xdr:nvCxnSpPr>
        <xdr:cNvPr id="241" name="直線コネクタ 240"/>
        <xdr:cNvCxnSpPr/>
      </xdr:nvCxnSpPr>
      <xdr:spPr>
        <a:xfrm flipV="1">
          <a:off x="1047750" y="16261080"/>
          <a:ext cx="8128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86360</xdr:rowOff>
    </xdr:from>
    <xdr:to>
      <xdr:col>10</xdr:col>
      <xdr:colOff>165100</xdr:colOff>
      <xdr:row>98</xdr:row>
      <xdr:rowOff>16510</xdr:rowOff>
    </xdr:to>
    <xdr:sp macro="" textlink="">
      <xdr:nvSpPr>
        <xdr:cNvPr id="242" name="フローチャート: 判断 241"/>
        <xdr:cNvSpPr/>
      </xdr:nvSpPr>
      <xdr:spPr>
        <a:xfrm>
          <a:off x="1809750" y="161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96</xdr:row>
      <xdr:rowOff>33020</xdr:rowOff>
    </xdr:from>
    <xdr:ext cx="598805" cy="259080"/>
    <xdr:sp macro="" textlink="">
      <xdr:nvSpPr>
        <xdr:cNvPr id="243" name="テキスト ボックス 242"/>
        <xdr:cNvSpPr txBox="1"/>
      </xdr:nvSpPr>
      <xdr:spPr>
        <a:xfrm>
          <a:off x="1576705" y="15920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94615</xdr:rowOff>
    </xdr:from>
    <xdr:to>
      <xdr:col>6</xdr:col>
      <xdr:colOff>38100</xdr:colOff>
      <xdr:row>98</xdr:row>
      <xdr:rowOff>24765</xdr:rowOff>
    </xdr:to>
    <xdr:sp macro="" textlink="">
      <xdr:nvSpPr>
        <xdr:cNvPr id="244" name="フローチャート: 判断 243"/>
        <xdr:cNvSpPr/>
      </xdr:nvSpPr>
      <xdr:spPr>
        <a:xfrm>
          <a:off x="1000125" y="16153765"/>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41275</xdr:rowOff>
    </xdr:from>
    <xdr:ext cx="598805" cy="257810"/>
    <xdr:sp macro="" textlink="">
      <xdr:nvSpPr>
        <xdr:cNvPr id="245" name="テキスト ボックス 244"/>
        <xdr:cNvSpPr txBox="1"/>
      </xdr:nvSpPr>
      <xdr:spPr>
        <a:xfrm>
          <a:off x="767080" y="159289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079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174625</xdr:colOff>
      <xdr:row>101</xdr:row>
      <xdr:rowOff>80010</xdr:rowOff>
    </xdr:from>
    <xdr:ext cx="762000" cy="259080"/>
    <xdr:sp macro="" textlink="">
      <xdr:nvSpPr>
        <xdr:cNvPr id="247" name="テキスト ボックス 246"/>
        <xdr:cNvSpPr txBox="1"/>
      </xdr:nvSpPr>
      <xdr:spPr>
        <a:xfrm>
          <a:off x="33178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xdr:cNvSpPr txBox="1"/>
      </xdr:nvSpPr>
      <xdr:spPr>
        <a:xfrm>
          <a:off x="24955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685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174625</xdr:colOff>
      <xdr:row>101</xdr:row>
      <xdr:rowOff>80010</xdr:rowOff>
    </xdr:from>
    <xdr:ext cx="762000" cy="259080"/>
    <xdr:sp macro="" textlink="">
      <xdr:nvSpPr>
        <xdr:cNvPr id="250" name="テキスト ボックス 249"/>
        <xdr:cNvSpPr txBox="1"/>
      </xdr:nvSpPr>
      <xdr:spPr>
        <a:xfrm>
          <a:off x="873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100330</xdr:rowOff>
    </xdr:from>
    <xdr:to>
      <xdr:col>24</xdr:col>
      <xdr:colOff>114300</xdr:colOff>
      <xdr:row>98</xdr:row>
      <xdr:rowOff>30480</xdr:rowOff>
    </xdr:to>
    <xdr:sp macro="" textlink="">
      <xdr:nvSpPr>
        <xdr:cNvPr id="251" name="楕円 250"/>
        <xdr:cNvSpPr/>
      </xdr:nvSpPr>
      <xdr:spPr>
        <a:xfrm>
          <a:off x="4203700" y="161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78740</xdr:rowOff>
    </xdr:from>
    <xdr:ext cx="598805" cy="259080"/>
    <xdr:sp macro="" textlink="">
      <xdr:nvSpPr>
        <xdr:cNvPr id="252" name="衛生費該当値テキスト"/>
        <xdr:cNvSpPr txBox="1"/>
      </xdr:nvSpPr>
      <xdr:spPr>
        <a:xfrm>
          <a:off x="4305300" y="16137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123,935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109220</xdr:rowOff>
    </xdr:from>
    <xdr:to>
      <xdr:col>20</xdr:col>
      <xdr:colOff>38100</xdr:colOff>
      <xdr:row>98</xdr:row>
      <xdr:rowOff>39370</xdr:rowOff>
    </xdr:to>
    <xdr:sp macro="" textlink="">
      <xdr:nvSpPr>
        <xdr:cNvPr id="253" name="楕円 252"/>
        <xdr:cNvSpPr/>
      </xdr:nvSpPr>
      <xdr:spPr>
        <a:xfrm>
          <a:off x="3444875" y="161683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98</xdr:row>
      <xdr:rowOff>30480</xdr:rowOff>
    </xdr:from>
    <xdr:ext cx="598805" cy="257810"/>
    <xdr:sp macro="" textlink="">
      <xdr:nvSpPr>
        <xdr:cNvPr id="254" name="テキスト ボックス 253"/>
        <xdr:cNvSpPr txBox="1"/>
      </xdr:nvSpPr>
      <xdr:spPr>
        <a:xfrm>
          <a:off x="3211830" y="162610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119,195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69850</xdr:rowOff>
    </xdr:from>
    <xdr:to>
      <xdr:col>15</xdr:col>
      <xdr:colOff>101600</xdr:colOff>
      <xdr:row>97</xdr:row>
      <xdr:rowOff>171450</xdr:rowOff>
    </xdr:to>
    <xdr:sp macro="" textlink="">
      <xdr:nvSpPr>
        <xdr:cNvPr id="255" name="楕円 254"/>
        <xdr:cNvSpPr/>
      </xdr:nvSpPr>
      <xdr:spPr>
        <a:xfrm>
          <a:off x="2619375" y="161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16510</xdr:rowOff>
    </xdr:from>
    <xdr:ext cx="598805" cy="259080"/>
    <xdr:sp macro="" textlink="">
      <xdr:nvSpPr>
        <xdr:cNvPr id="256" name="テキスト ボックス 255"/>
        <xdr:cNvSpPr txBox="1"/>
      </xdr:nvSpPr>
      <xdr:spPr>
        <a:xfrm>
          <a:off x="2402205" y="15904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140,143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151130</xdr:rowOff>
    </xdr:from>
    <xdr:to>
      <xdr:col>10</xdr:col>
      <xdr:colOff>165100</xdr:colOff>
      <xdr:row>98</xdr:row>
      <xdr:rowOff>81280</xdr:rowOff>
    </xdr:to>
    <xdr:sp macro="" textlink="">
      <xdr:nvSpPr>
        <xdr:cNvPr id="257" name="楕円 256"/>
        <xdr:cNvSpPr/>
      </xdr:nvSpPr>
      <xdr:spPr>
        <a:xfrm>
          <a:off x="1809750" y="1621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72390</xdr:rowOff>
    </xdr:from>
    <xdr:ext cx="533400" cy="259080"/>
    <xdr:sp macro="" textlink="">
      <xdr:nvSpPr>
        <xdr:cNvPr id="258" name="テキスト ボックス 257"/>
        <xdr:cNvSpPr txBox="1"/>
      </xdr:nvSpPr>
      <xdr:spPr>
        <a:xfrm>
          <a:off x="1609090" y="163029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26670</xdr:rowOff>
    </xdr:from>
    <xdr:to>
      <xdr:col>6</xdr:col>
      <xdr:colOff>38100</xdr:colOff>
      <xdr:row>98</xdr:row>
      <xdr:rowOff>128270</xdr:rowOff>
    </xdr:to>
    <xdr:sp macro="" textlink="">
      <xdr:nvSpPr>
        <xdr:cNvPr id="259" name="楕円 258"/>
        <xdr:cNvSpPr/>
      </xdr:nvSpPr>
      <xdr:spPr>
        <a:xfrm>
          <a:off x="1000125" y="1625727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119380</xdr:rowOff>
    </xdr:from>
    <xdr:ext cx="533400" cy="259080"/>
    <xdr:sp macro="" textlink="">
      <xdr:nvSpPr>
        <xdr:cNvPr id="260" name="テキスト ボックス 259"/>
        <xdr:cNvSpPr txBox="1"/>
      </xdr:nvSpPr>
      <xdr:spPr>
        <a:xfrm>
          <a:off x="799465" y="163499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72,621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55245</xdr:rowOff>
    </xdr:from>
    <xdr:to>
      <xdr:col>59</xdr:col>
      <xdr:colOff>50800</xdr:colOff>
      <xdr:row>25</xdr:row>
      <xdr:rowOff>30480</xdr:rowOff>
    </xdr:to>
    <xdr:sp macro="" textlink="">
      <xdr:nvSpPr>
        <xdr:cNvPr id="261" name="正方形/長方形 260"/>
        <xdr:cNvSpPr/>
      </xdr:nvSpPr>
      <xdr:spPr>
        <a:xfrm>
          <a:off x="6064250" y="3858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55245</xdr:rowOff>
    </xdr:from>
    <xdr:to>
      <xdr:col>43</xdr:col>
      <xdr:colOff>63500</xdr:colOff>
      <xdr:row>26</xdr:row>
      <xdr:rowOff>134620</xdr:rowOff>
    </xdr:to>
    <xdr:sp macro="" textlink="">
      <xdr:nvSpPr>
        <xdr:cNvPr id="262" name="正方形/長方形 261"/>
        <xdr:cNvSpPr/>
      </xdr:nvSpPr>
      <xdr:spPr>
        <a:xfrm>
          <a:off x="61753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85725</xdr:rowOff>
    </xdr:from>
    <xdr:to>
      <xdr:col>43</xdr:col>
      <xdr:colOff>63500</xdr:colOff>
      <xdr:row>28</xdr:row>
      <xdr:rowOff>0</xdr:rowOff>
    </xdr:to>
    <xdr:sp macro="" textlink="">
      <xdr:nvSpPr>
        <xdr:cNvPr id="263" name="正方形/長方形 262"/>
        <xdr:cNvSpPr/>
      </xdr:nvSpPr>
      <xdr:spPr>
        <a:xfrm>
          <a:off x="61753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55245</xdr:rowOff>
    </xdr:from>
    <xdr:to>
      <xdr:col>48</xdr:col>
      <xdr:colOff>127000</xdr:colOff>
      <xdr:row>26</xdr:row>
      <xdr:rowOff>134620</xdr:rowOff>
    </xdr:to>
    <xdr:sp macro="" textlink="">
      <xdr:nvSpPr>
        <xdr:cNvPr id="264" name="正方形/長方形 263"/>
        <xdr:cNvSpPr/>
      </xdr:nvSpPr>
      <xdr:spPr>
        <a:xfrm>
          <a:off x="7112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85725</xdr:rowOff>
    </xdr:from>
    <xdr:to>
      <xdr:col>48</xdr:col>
      <xdr:colOff>127000</xdr:colOff>
      <xdr:row>28</xdr:row>
      <xdr:rowOff>0</xdr:rowOff>
    </xdr:to>
    <xdr:sp macro="" textlink="">
      <xdr:nvSpPr>
        <xdr:cNvPr id="265" name="正方形/長方形 264"/>
        <xdr:cNvSpPr/>
      </xdr:nvSpPr>
      <xdr:spPr>
        <a:xfrm>
          <a:off x="7112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55245</xdr:rowOff>
    </xdr:from>
    <xdr:to>
      <xdr:col>54</xdr:col>
      <xdr:colOff>127000</xdr:colOff>
      <xdr:row>26</xdr:row>
      <xdr:rowOff>134620</xdr:rowOff>
    </xdr:to>
    <xdr:sp macro="" textlink="">
      <xdr:nvSpPr>
        <xdr:cNvPr id="266" name="正方形/長方形 265"/>
        <xdr:cNvSpPr/>
      </xdr:nvSpPr>
      <xdr:spPr>
        <a:xfrm>
          <a:off x="8159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85725</xdr:rowOff>
    </xdr:from>
    <xdr:to>
      <xdr:col>54</xdr:col>
      <xdr:colOff>127000</xdr:colOff>
      <xdr:row>28</xdr:row>
      <xdr:rowOff>0</xdr:rowOff>
    </xdr:to>
    <xdr:sp macro="" textlink="">
      <xdr:nvSpPr>
        <xdr:cNvPr id="267" name="正方形/長方形 266"/>
        <xdr:cNvSpPr/>
      </xdr:nvSpPr>
      <xdr:spPr>
        <a:xfrm>
          <a:off x="8159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79375</xdr:rowOff>
    </xdr:to>
    <xdr:sp macro="" textlink="">
      <xdr:nvSpPr>
        <xdr:cNvPr id="268" name="正方形/長方形 267"/>
        <xdr:cNvSpPr/>
      </xdr:nvSpPr>
      <xdr:spPr>
        <a:xfrm>
          <a:off x="6064250" y="4653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9885" cy="217170"/>
    <xdr:sp macro="" textlink="">
      <xdr:nvSpPr>
        <xdr:cNvPr id="269" name="テキスト ボックス 268"/>
        <xdr:cNvSpPr txBox="1"/>
      </xdr:nvSpPr>
      <xdr:spPr>
        <a:xfrm>
          <a:off x="6026150"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79375</xdr:rowOff>
    </xdr:from>
    <xdr:to>
      <xdr:col>59</xdr:col>
      <xdr:colOff>50800</xdr:colOff>
      <xdr:row>41</xdr:row>
      <xdr:rowOff>79375</xdr:rowOff>
    </xdr:to>
    <xdr:cxnSp macro="">
      <xdr:nvCxnSpPr>
        <xdr:cNvPr id="270" name="直線コネクタ 269"/>
        <xdr:cNvCxnSpPr/>
      </xdr:nvCxnSpPr>
      <xdr:spPr>
        <a:xfrm>
          <a:off x="6064250" y="6854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42545</xdr:rowOff>
    </xdr:from>
    <xdr:to>
      <xdr:col>59</xdr:col>
      <xdr:colOff>50800</xdr:colOff>
      <xdr:row>39</xdr:row>
      <xdr:rowOff>42545</xdr:rowOff>
    </xdr:to>
    <xdr:cxnSp macro="">
      <xdr:nvCxnSpPr>
        <xdr:cNvPr id="271" name="直線コネクタ 270"/>
        <xdr:cNvCxnSpPr/>
      </xdr:nvCxnSpPr>
      <xdr:spPr>
        <a:xfrm>
          <a:off x="6064250" y="6487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71120</xdr:rowOff>
    </xdr:from>
    <xdr:ext cx="248920" cy="249555"/>
    <xdr:sp macro="" textlink="">
      <xdr:nvSpPr>
        <xdr:cNvPr id="272" name="テキスト ボックス 271"/>
        <xdr:cNvSpPr txBox="1"/>
      </xdr:nvSpPr>
      <xdr:spPr>
        <a:xfrm>
          <a:off x="5831205"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3" name="直線コネクタ 272"/>
        <xdr:cNvCxnSpPr/>
      </xdr:nvCxnSpPr>
      <xdr:spPr>
        <a:xfrm>
          <a:off x="6064250" y="6120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34290</xdr:rowOff>
    </xdr:from>
    <xdr:ext cx="466090" cy="249555"/>
    <xdr:sp macro="" textlink="">
      <xdr:nvSpPr>
        <xdr:cNvPr id="274" name="テキスト ボックス 273"/>
        <xdr:cNvSpPr txBox="1"/>
      </xdr:nvSpPr>
      <xdr:spPr>
        <a:xfrm>
          <a:off x="5628640" y="5984240"/>
          <a:ext cx="4660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134620</xdr:rowOff>
    </xdr:from>
    <xdr:to>
      <xdr:col>59</xdr:col>
      <xdr:colOff>50800</xdr:colOff>
      <xdr:row>34</xdr:row>
      <xdr:rowOff>134620</xdr:rowOff>
    </xdr:to>
    <xdr:cxnSp macro="">
      <xdr:nvCxnSpPr>
        <xdr:cNvPr id="275" name="直線コネクタ 274"/>
        <xdr:cNvCxnSpPr/>
      </xdr:nvCxnSpPr>
      <xdr:spPr>
        <a:xfrm>
          <a:off x="6064250" y="5754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162560</xdr:rowOff>
    </xdr:from>
    <xdr:ext cx="466090" cy="248285"/>
    <xdr:sp macro="" textlink="">
      <xdr:nvSpPr>
        <xdr:cNvPr id="276" name="テキスト ボックス 275"/>
        <xdr:cNvSpPr txBox="1"/>
      </xdr:nvSpPr>
      <xdr:spPr>
        <a:xfrm>
          <a:off x="5628640" y="5617210"/>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97790</xdr:rowOff>
    </xdr:from>
    <xdr:to>
      <xdr:col>59</xdr:col>
      <xdr:colOff>50800</xdr:colOff>
      <xdr:row>32</xdr:row>
      <xdr:rowOff>97790</xdr:rowOff>
    </xdr:to>
    <xdr:cxnSp macro="">
      <xdr:nvCxnSpPr>
        <xdr:cNvPr id="277" name="直線コネクタ 276"/>
        <xdr:cNvCxnSpPr/>
      </xdr:nvCxnSpPr>
      <xdr:spPr>
        <a:xfrm>
          <a:off x="6064250" y="5387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126365</xdr:rowOff>
    </xdr:from>
    <xdr:ext cx="466090" cy="248285"/>
    <xdr:sp macro="" textlink="">
      <xdr:nvSpPr>
        <xdr:cNvPr id="278" name="テキスト ボックス 277"/>
        <xdr:cNvSpPr txBox="1"/>
      </xdr:nvSpPr>
      <xdr:spPr>
        <a:xfrm>
          <a:off x="5628640" y="5250815"/>
          <a:ext cx="4660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60960</xdr:rowOff>
    </xdr:from>
    <xdr:to>
      <xdr:col>59</xdr:col>
      <xdr:colOff>50800</xdr:colOff>
      <xdr:row>30</xdr:row>
      <xdr:rowOff>60960</xdr:rowOff>
    </xdr:to>
    <xdr:cxnSp macro="">
      <xdr:nvCxnSpPr>
        <xdr:cNvPr id="279" name="直線コネクタ 278"/>
        <xdr:cNvCxnSpPr/>
      </xdr:nvCxnSpPr>
      <xdr:spPr>
        <a:xfrm>
          <a:off x="6064250" y="5020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89535</xdr:rowOff>
    </xdr:from>
    <xdr:ext cx="530225" cy="248285"/>
    <xdr:sp macro="" textlink="">
      <xdr:nvSpPr>
        <xdr:cNvPr id="280" name="テキスト ボックス 279"/>
        <xdr:cNvSpPr txBox="1"/>
      </xdr:nvSpPr>
      <xdr:spPr>
        <a:xfrm>
          <a:off x="5580380" y="488378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1" name="直線コネクタ 280"/>
        <xdr:cNvCxnSpPr/>
      </xdr:nvCxnSpPr>
      <xdr:spPr>
        <a:xfrm>
          <a:off x="6064250" y="4653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52705</xdr:rowOff>
    </xdr:from>
    <xdr:ext cx="530225" cy="248285"/>
    <xdr:sp macro="" textlink="">
      <xdr:nvSpPr>
        <xdr:cNvPr id="282" name="テキスト ボックス 281"/>
        <xdr:cNvSpPr txBox="1"/>
      </xdr:nvSpPr>
      <xdr:spPr>
        <a:xfrm>
          <a:off x="5580380" y="4516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79375</xdr:rowOff>
    </xdr:to>
    <xdr:sp macro="" textlink="">
      <xdr:nvSpPr>
        <xdr:cNvPr id="283" name="労働費グラフ枠"/>
        <xdr:cNvSpPr/>
      </xdr:nvSpPr>
      <xdr:spPr>
        <a:xfrm>
          <a:off x="6064250" y="4653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29</xdr:row>
      <xdr:rowOff>116205</xdr:rowOff>
    </xdr:from>
    <xdr:to>
      <xdr:col>54</xdr:col>
      <xdr:colOff>174625</xdr:colOff>
      <xdr:row>39</xdr:row>
      <xdr:rowOff>42545</xdr:rowOff>
    </xdr:to>
    <xdr:cxnSp macro="">
      <xdr:nvCxnSpPr>
        <xdr:cNvPr id="284" name="直線コネクタ 283"/>
        <xdr:cNvCxnSpPr/>
      </xdr:nvCxnSpPr>
      <xdr:spPr>
        <a:xfrm flipV="1">
          <a:off x="9604375" y="4910455"/>
          <a:ext cx="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46355</xdr:rowOff>
    </xdr:from>
    <xdr:ext cx="249555" cy="249555"/>
    <xdr:sp macro="" textlink="">
      <xdr:nvSpPr>
        <xdr:cNvPr id="285" name="労働費最小値テキスト"/>
        <xdr:cNvSpPr txBox="1"/>
      </xdr:nvSpPr>
      <xdr:spPr>
        <a:xfrm>
          <a:off x="9655175" y="649160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42545</xdr:rowOff>
    </xdr:from>
    <xdr:to>
      <xdr:col>55</xdr:col>
      <xdr:colOff>88900</xdr:colOff>
      <xdr:row>39</xdr:row>
      <xdr:rowOff>42545</xdr:rowOff>
    </xdr:to>
    <xdr:cxnSp macro="">
      <xdr:nvCxnSpPr>
        <xdr:cNvPr id="286" name="直線コネクタ 285"/>
        <xdr:cNvCxnSpPr/>
      </xdr:nvCxnSpPr>
      <xdr:spPr>
        <a:xfrm>
          <a:off x="9531350" y="6487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64770</xdr:rowOff>
    </xdr:from>
    <xdr:ext cx="534670" cy="249555"/>
    <xdr:sp macro="" textlink="">
      <xdr:nvSpPr>
        <xdr:cNvPr id="287" name="労働費最大値テキスト"/>
        <xdr:cNvSpPr txBox="1"/>
      </xdr:nvSpPr>
      <xdr:spPr>
        <a:xfrm>
          <a:off x="9655175" y="469392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12,898</a:t>
          </a:r>
          <a:endParaRPr kumimoji="1" lang="ja-JP" altLang="en-US" sz="1000" b="1">
            <a:latin typeface="ＭＳ Ｐゴシック"/>
          </a:endParaRPr>
        </a:p>
      </xdr:txBody>
    </xdr:sp>
    <xdr:clientData/>
  </xdr:oneCellAnchor>
  <xdr:twoCellAnchor>
    <xdr:from>
      <xdr:col>54</xdr:col>
      <xdr:colOff>101600</xdr:colOff>
      <xdr:row>29</xdr:row>
      <xdr:rowOff>116205</xdr:rowOff>
    </xdr:from>
    <xdr:to>
      <xdr:col>55</xdr:col>
      <xdr:colOff>88900</xdr:colOff>
      <xdr:row>29</xdr:row>
      <xdr:rowOff>116205</xdr:rowOff>
    </xdr:to>
    <xdr:cxnSp macro="">
      <xdr:nvCxnSpPr>
        <xdr:cNvPr id="288" name="直線コネクタ 287"/>
        <xdr:cNvCxnSpPr/>
      </xdr:nvCxnSpPr>
      <xdr:spPr>
        <a:xfrm>
          <a:off x="9531350" y="49104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42545</xdr:rowOff>
    </xdr:from>
    <xdr:to>
      <xdr:col>55</xdr:col>
      <xdr:colOff>0</xdr:colOff>
      <xdr:row>39</xdr:row>
      <xdr:rowOff>42545</xdr:rowOff>
    </xdr:to>
    <xdr:cxnSp macro="">
      <xdr:nvCxnSpPr>
        <xdr:cNvPr id="289" name="直線コネクタ 288"/>
        <xdr:cNvCxnSpPr/>
      </xdr:nvCxnSpPr>
      <xdr:spPr>
        <a:xfrm>
          <a:off x="8845550" y="6487795"/>
          <a:ext cx="7588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88265</xdr:rowOff>
    </xdr:from>
    <xdr:ext cx="378460" cy="248285"/>
    <xdr:sp macro="" textlink="">
      <xdr:nvSpPr>
        <xdr:cNvPr id="290" name="労働費平均値テキスト"/>
        <xdr:cNvSpPr txBox="1"/>
      </xdr:nvSpPr>
      <xdr:spPr>
        <a:xfrm>
          <a:off x="9655175" y="6203315"/>
          <a:ext cx="37846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66040</xdr:rowOff>
    </xdr:from>
    <xdr:to>
      <xdr:col>55</xdr:col>
      <xdr:colOff>50800</xdr:colOff>
      <xdr:row>38</xdr:row>
      <xdr:rowOff>163830</xdr:rowOff>
    </xdr:to>
    <xdr:sp macro="" textlink="">
      <xdr:nvSpPr>
        <xdr:cNvPr id="291" name="フローチャート: 判断 290"/>
        <xdr:cNvSpPr/>
      </xdr:nvSpPr>
      <xdr:spPr>
        <a:xfrm>
          <a:off x="9569450" y="63461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39</xdr:row>
      <xdr:rowOff>42545</xdr:rowOff>
    </xdr:from>
    <xdr:to>
      <xdr:col>50</xdr:col>
      <xdr:colOff>114300</xdr:colOff>
      <xdr:row>39</xdr:row>
      <xdr:rowOff>42545</xdr:rowOff>
    </xdr:to>
    <xdr:cxnSp macro="">
      <xdr:nvCxnSpPr>
        <xdr:cNvPr id="292" name="直線コネクタ 291"/>
        <xdr:cNvCxnSpPr/>
      </xdr:nvCxnSpPr>
      <xdr:spPr>
        <a:xfrm>
          <a:off x="8032750" y="648779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77470</xdr:rowOff>
    </xdr:from>
    <xdr:to>
      <xdr:col>50</xdr:col>
      <xdr:colOff>165100</xdr:colOff>
      <xdr:row>39</xdr:row>
      <xdr:rowOff>10160</xdr:rowOff>
    </xdr:to>
    <xdr:sp macro="" textlink="">
      <xdr:nvSpPr>
        <xdr:cNvPr id="293" name="フローチャート: 判断 292"/>
        <xdr:cNvSpPr/>
      </xdr:nvSpPr>
      <xdr:spPr>
        <a:xfrm>
          <a:off x="8794750" y="635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26670</xdr:rowOff>
    </xdr:from>
    <xdr:ext cx="377190" cy="248285"/>
    <xdr:sp macro="" textlink="">
      <xdr:nvSpPr>
        <xdr:cNvPr id="294" name="テキスト ボックス 293"/>
        <xdr:cNvSpPr txBox="1"/>
      </xdr:nvSpPr>
      <xdr:spPr>
        <a:xfrm>
          <a:off x="8672195" y="6141720"/>
          <a:ext cx="377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42545</xdr:rowOff>
    </xdr:from>
    <xdr:to>
      <xdr:col>45</xdr:col>
      <xdr:colOff>174625</xdr:colOff>
      <xdr:row>39</xdr:row>
      <xdr:rowOff>42545</xdr:rowOff>
    </xdr:to>
    <xdr:cxnSp macro="">
      <xdr:nvCxnSpPr>
        <xdr:cNvPr id="295" name="直線コネクタ 294"/>
        <xdr:cNvCxnSpPr/>
      </xdr:nvCxnSpPr>
      <xdr:spPr>
        <a:xfrm>
          <a:off x="7210425" y="6487795"/>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79375</xdr:rowOff>
    </xdr:from>
    <xdr:to>
      <xdr:col>46</xdr:col>
      <xdr:colOff>38100</xdr:colOff>
      <xdr:row>39</xdr:row>
      <xdr:rowOff>12065</xdr:rowOff>
    </xdr:to>
    <xdr:sp macro="" textlink="">
      <xdr:nvSpPr>
        <xdr:cNvPr id="296" name="フローチャート: 判断 295"/>
        <xdr:cNvSpPr/>
      </xdr:nvSpPr>
      <xdr:spPr>
        <a:xfrm>
          <a:off x="7985125" y="635952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174625</xdr:colOff>
      <xdr:row>37</xdr:row>
      <xdr:rowOff>27940</xdr:rowOff>
    </xdr:from>
    <xdr:ext cx="378460" cy="248285"/>
    <xdr:sp macro="" textlink="">
      <xdr:nvSpPr>
        <xdr:cNvPr id="297" name="テキスト ボックス 296"/>
        <xdr:cNvSpPr txBox="1"/>
      </xdr:nvSpPr>
      <xdr:spPr>
        <a:xfrm>
          <a:off x="7858125" y="614299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42545</xdr:rowOff>
    </xdr:from>
    <xdr:to>
      <xdr:col>41</xdr:col>
      <xdr:colOff>50800</xdr:colOff>
      <xdr:row>39</xdr:row>
      <xdr:rowOff>42545</xdr:rowOff>
    </xdr:to>
    <xdr:cxnSp macro="">
      <xdr:nvCxnSpPr>
        <xdr:cNvPr id="298" name="直線コネクタ 297"/>
        <xdr:cNvCxnSpPr/>
      </xdr:nvCxnSpPr>
      <xdr:spPr>
        <a:xfrm>
          <a:off x="6400800" y="648779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72390</xdr:rowOff>
    </xdr:from>
    <xdr:to>
      <xdr:col>41</xdr:col>
      <xdr:colOff>101600</xdr:colOff>
      <xdr:row>39</xdr:row>
      <xdr:rowOff>5715</xdr:rowOff>
    </xdr:to>
    <xdr:sp macro="" textlink="">
      <xdr:nvSpPr>
        <xdr:cNvPr id="299" name="フローチャート: 判断 298"/>
        <xdr:cNvSpPr/>
      </xdr:nvSpPr>
      <xdr:spPr>
        <a:xfrm>
          <a:off x="7159625" y="635254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21590</xdr:rowOff>
    </xdr:from>
    <xdr:ext cx="377190" cy="247650"/>
    <xdr:sp macro="" textlink="">
      <xdr:nvSpPr>
        <xdr:cNvPr id="300" name="テキスト ボックス 299"/>
        <xdr:cNvSpPr txBox="1"/>
      </xdr:nvSpPr>
      <xdr:spPr>
        <a:xfrm>
          <a:off x="7037070" y="6136640"/>
          <a:ext cx="3771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69850</xdr:rowOff>
    </xdr:from>
    <xdr:to>
      <xdr:col>36</xdr:col>
      <xdr:colOff>165100</xdr:colOff>
      <xdr:row>39</xdr:row>
      <xdr:rowOff>2540</xdr:rowOff>
    </xdr:to>
    <xdr:sp macro="" textlink="">
      <xdr:nvSpPr>
        <xdr:cNvPr id="301" name="フローチャート: 判断 300"/>
        <xdr:cNvSpPr/>
      </xdr:nvSpPr>
      <xdr:spPr>
        <a:xfrm>
          <a:off x="6350000" y="635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18415</xdr:rowOff>
    </xdr:from>
    <xdr:ext cx="377190" cy="248285"/>
    <xdr:sp macro="" textlink="">
      <xdr:nvSpPr>
        <xdr:cNvPr id="302" name="テキスト ボックス 301"/>
        <xdr:cNvSpPr txBox="1"/>
      </xdr:nvSpPr>
      <xdr:spPr>
        <a:xfrm>
          <a:off x="6227445" y="6133465"/>
          <a:ext cx="3771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76835</xdr:rowOff>
    </xdr:from>
    <xdr:ext cx="762000" cy="249555"/>
    <xdr:sp macro="" textlink="">
      <xdr:nvSpPr>
        <xdr:cNvPr id="303" name="テキスト ボックス 302"/>
        <xdr:cNvSpPr txBox="1"/>
      </xdr:nvSpPr>
      <xdr:spPr>
        <a:xfrm>
          <a:off x="94297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76835</xdr:rowOff>
    </xdr:from>
    <xdr:ext cx="762000" cy="249555"/>
    <xdr:sp macro="" textlink="">
      <xdr:nvSpPr>
        <xdr:cNvPr id="304" name="テキスト ボックス 303"/>
        <xdr:cNvSpPr txBox="1"/>
      </xdr:nvSpPr>
      <xdr:spPr>
        <a:xfrm>
          <a:off x="86709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41</xdr:row>
      <xdr:rowOff>76835</xdr:rowOff>
    </xdr:from>
    <xdr:ext cx="762000" cy="249555"/>
    <xdr:sp macro="" textlink="">
      <xdr:nvSpPr>
        <xdr:cNvPr id="305" name="テキスト ボックス 304"/>
        <xdr:cNvSpPr txBox="1"/>
      </xdr:nvSpPr>
      <xdr:spPr>
        <a:xfrm>
          <a:off x="78581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76835</xdr:rowOff>
    </xdr:from>
    <xdr:ext cx="762000" cy="249555"/>
    <xdr:sp macro="" textlink="">
      <xdr:nvSpPr>
        <xdr:cNvPr id="306" name="テキスト ボックス 305"/>
        <xdr:cNvSpPr txBox="1"/>
      </xdr:nvSpPr>
      <xdr:spPr>
        <a:xfrm>
          <a:off x="7035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76835</xdr:rowOff>
    </xdr:from>
    <xdr:ext cx="762000" cy="249555"/>
    <xdr:sp macro="" textlink="">
      <xdr:nvSpPr>
        <xdr:cNvPr id="307" name="テキスト ボックス 306"/>
        <xdr:cNvSpPr txBox="1"/>
      </xdr:nvSpPr>
      <xdr:spPr>
        <a:xfrm>
          <a:off x="6226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159385</xdr:rowOff>
    </xdr:from>
    <xdr:to>
      <xdr:col>55</xdr:col>
      <xdr:colOff>50800</xdr:colOff>
      <xdr:row>39</xdr:row>
      <xdr:rowOff>92075</xdr:rowOff>
    </xdr:to>
    <xdr:sp macro="" textlink="">
      <xdr:nvSpPr>
        <xdr:cNvPr id="308" name="楕円 307"/>
        <xdr:cNvSpPr/>
      </xdr:nvSpPr>
      <xdr:spPr>
        <a:xfrm>
          <a:off x="9569450" y="6439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76835</xdr:rowOff>
    </xdr:from>
    <xdr:ext cx="249555" cy="249555"/>
    <xdr:sp macro="" textlink="">
      <xdr:nvSpPr>
        <xdr:cNvPr id="309" name="労働費該当値テキスト"/>
        <xdr:cNvSpPr txBox="1"/>
      </xdr:nvSpPr>
      <xdr:spPr>
        <a:xfrm>
          <a:off x="9655175" y="635698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159385</xdr:rowOff>
    </xdr:from>
    <xdr:to>
      <xdr:col>50</xdr:col>
      <xdr:colOff>165100</xdr:colOff>
      <xdr:row>39</xdr:row>
      <xdr:rowOff>92075</xdr:rowOff>
    </xdr:to>
    <xdr:sp macro="" textlink="">
      <xdr:nvSpPr>
        <xdr:cNvPr id="310" name="楕円 309"/>
        <xdr:cNvSpPr/>
      </xdr:nvSpPr>
      <xdr:spPr>
        <a:xfrm>
          <a:off x="879475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174625</xdr:colOff>
      <xdr:row>39</xdr:row>
      <xdr:rowOff>83185</xdr:rowOff>
    </xdr:from>
    <xdr:ext cx="249555" cy="248285"/>
    <xdr:sp macro="" textlink="">
      <xdr:nvSpPr>
        <xdr:cNvPr id="311" name="テキスト ボックス 310"/>
        <xdr:cNvSpPr txBox="1"/>
      </xdr:nvSpPr>
      <xdr:spPr>
        <a:xfrm>
          <a:off x="8731250" y="652843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159385</xdr:rowOff>
    </xdr:from>
    <xdr:to>
      <xdr:col>46</xdr:col>
      <xdr:colOff>38100</xdr:colOff>
      <xdr:row>39</xdr:row>
      <xdr:rowOff>92075</xdr:rowOff>
    </xdr:to>
    <xdr:sp macro="" textlink="">
      <xdr:nvSpPr>
        <xdr:cNvPr id="312" name="楕円 311"/>
        <xdr:cNvSpPr/>
      </xdr:nvSpPr>
      <xdr:spPr>
        <a:xfrm>
          <a:off x="7985125" y="643953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83185</xdr:rowOff>
    </xdr:from>
    <xdr:ext cx="248285" cy="248285"/>
    <xdr:sp macro="" textlink="">
      <xdr:nvSpPr>
        <xdr:cNvPr id="313" name="テキスト ボックス 312"/>
        <xdr:cNvSpPr txBox="1"/>
      </xdr:nvSpPr>
      <xdr:spPr>
        <a:xfrm>
          <a:off x="7911465" y="6528435"/>
          <a:ext cx="248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159385</xdr:rowOff>
    </xdr:from>
    <xdr:to>
      <xdr:col>41</xdr:col>
      <xdr:colOff>101600</xdr:colOff>
      <xdr:row>39</xdr:row>
      <xdr:rowOff>92075</xdr:rowOff>
    </xdr:to>
    <xdr:sp macro="" textlink="">
      <xdr:nvSpPr>
        <xdr:cNvPr id="314" name="楕円 313"/>
        <xdr:cNvSpPr/>
      </xdr:nvSpPr>
      <xdr:spPr>
        <a:xfrm>
          <a:off x="7159625"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83185</xdr:rowOff>
    </xdr:from>
    <xdr:ext cx="248285" cy="248285"/>
    <xdr:sp macro="" textlink="">
      <xdr:nvSpPr>
        <xdr:cNvPr id="315" name="テキスト ボックス 314"/>
        <xdr:cNvSpPr txBox="1"/>
      </xdr:nvSpPr>
      <xdr:spPr>
        <a:xfrm>
          <a:off x="7101840" y="6528435"/>
          <a:ext cx="248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159385</xdr:rowOff>
    </xdr:from>
    <xdr:to>
      <xdr:col>36</xdr:col>
      <xdr:colOff>165100</xdr:colOff>
      <xdr:row>39</xdr:row>
      <xdr:rowOff>92075</xdr:rowOff>
    </xdr:to>
    <xdr:sp macro="" textlink="">
      <xdr:nvSpPr>
        <xdr:cNvPr id="316" name="楕円 315"/>
        <xdr:cNvSpPr/>
      </xdr:nvSpPr>
      <xdr:spPr>
        <a:xfrm>
          <a:off x="6350000" y="6439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174625</xdr:colOff>
      <xdr:row>39</xdr:row>
      <xdr:rowOff>83185</xdr:rowOff>
    </xdr:from>
    <xdr:ext cx="249555" cy="248285"/>
    <xdr:sp macro="" textlink="">
      <xdr:nvSpPr>
        <xdr:cNvPr id="317" name="テキスト ボックス 316"/>
        <xdr:cNvSpPr txBox="1"/>
      </xdr:nvSpPr>
      <xdr:spPr>
        <a:xfrm>
          <a:off x="6286500" y="652843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55245</xdr:rowOff>
    </xdr:from>
    <xdr:to>
      <xdr:col>59</xdr:col>
      <xdr:colOff>50800</xdr:colOff>
      <xdr:row>45</xdr:row>
      <xdr:rowOff>30480</xdr:rowOff>
    </xdr:to>
    <xdr:sp macro="" textlink="">
      <xdr:nvSpPr>
        <xdr:cNvPr id="318" name="正方形/長方形 317"/>
        <xdr:cNvSpPr/>
      </xdr:nvSpPr>
      <xdr:spPr>
        <a:xfrm>
          <a:off x="6064250" y="7160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55245</xdr:rowOff>
    </xdr:from>
    <xdr:to>
      <xdr:col>43</xdr:col>
      <xdr:colOff>63500</xdr:colOff>
      <xdr:row>46</xdr:row>
      <xdr:rowOff>134620</xdr:rowOff>
    </xdr:to>
    <xdr:sp macro="" textlink="">
      <xdr:nvSpPr>
        <xdr:cNvPr id="319" name="正方形/長方形 318"/>
        <xdr:cNvSpPr/>
      </xdr:nvSpPr>
      <xdr:spPr>
        <a:xfrm>
          <a:off x="61753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85725</xdr:rowOff>
    </xdr:from>
    <xdr:to>
      <xdr:col>43</xdr:col>
      <xdr:colOff>63500</xdr:colOff>
      <xdr:row>48</xdr:row>
      <xdr:rowOff>0</xdr:rowOff>
    </xdr:to>
    <xdr:sp macro="" textlink="">
      <xdr:nvSpPr>
        <xdr:cNvPr id="320" name="正方形/長方形 319"/>
        <xdr:cNvSpPr/>
      </xdr:nvSpPr>
      <xdr:spPr>
        <a:xfrm>
          <a:off x="61753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55245</xdr:rowOff>
    </xdr:from>
    <xdr:to>
      <xdr:col>48</xdr:col>
      <xdr:colOff>127000</xdr:colOff>
      <xdr:row>46</xdr:row>
      <xdr:rowOff>134620</xdr:rowOff>
    </xdr:to>
    <xdr:sp macro="" textlink="">
      <xdr:nvSpPr>
        <xdr:cNvPr id="321" name="正方形/長方形 320"/>
        <xdr:cNvSpPr/>
      </xdr:nvSpPr>
      <xdr:spPr>
        <a:xfrm>
          <a:off x="7112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85725</xdr:rowOff>
    </xdr:from>
    <xdr:to>
      <xdr:col>48</xdr:col>
      <xdr:colOff>127000</xdr:colOff>
      <xdr:row>48</xdr:row>
      <xdr:rowOff>0</xdr:rowOff>
    </xdr:to>
    <xdr:sp macro="" textlink="">
      <xdr:nvSpPr>
        <xdr:cNvPr id="322" name="正方形/長方形 321"/>
        <xdr:cNvSpPr/>
      </xdr:nvSpPr>
      <xdr:spPr>
        <a:xfrm>
          <a:off x="7112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55245</xdr:rowOff>
    </xdr:from>
    <xdr:to>
      <xdr:col>54</xdr:col>
      <xdr:colOff>127000</xdr:colOff>
      <xdr:row>46</xdr:row>
      <xdr:rowOff>134620</xdr:rowOff>
    </xdr:to>
    <xdr:sp macro="" textlink="">
      <xdr:nvSpPr>
        <xdr:cNvPr id="323" name="正方形/長方形 322"/>
        <xdr:cNvSpPr/>
      </xdr:nvSpPr>
      <xdr:spPr>
        <a:xfrm>
          <a:off x="8159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85725</xdr:rowOff>
    </xdr:from>
    <xdr:to>
      <xdr:col>54</xdr:col>
      <xdr:colOff>127000</xdr:colOff>
      <xdr:row>48</xdr:row>
      <xdr:rowOff>0</xdr:rowOff>
    </xdr:to>
    <xdr:sp macro="" textlink="">
      <xdr:nvSpPr>
        <xdr:cNvPr id="324" name="正方形/長方形 323"/>
        <xdr:cNvSpPr/>
      </xdr:nvSpPr>
      <xdr:spPr>
        <a:xfrm>
          <a:off x="8159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79375</xdr:rowOff>
    </xdr:to>
    <xdr:sp macro="" textlink="">
      <xdr:nvSpPr>
        <xdr:cNvPr id="325" name="正方形/長方形 324"/>
        <xdr:cNvSpPr/>
      </xdr:nvSpPr>
      <xdr:spPr>
        <a:xfrm>
          <a:off x="6064250" y="7955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9885" cy="217170"/>
    <xdr:sp macro="" textlink="">
      <xdr:nvSpPr>
        <xdr:cNvPr id="326" name="テキスト ボックス 325"/>
        <xdr:cNvSpPr txBox="1"/>
      </xdr:nvSpPr>
      <xdr:spPr>
        <a:xfrm>
          <a:off x="6026150"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79375</xdr:rowOff>
    </xdr:from>
    <xdr:to>
      <xdr:col>59</xdr:col>
      <xdr:colOff>50800</xdr:colOff>
      <xdr:row>61</xdr:row>
      <xdr:rowOff>79375</xdr:rowOff>
    </xdr:to>
    <xdr:cxnSp macro="">
      <xdr:nvCxnSpPr>
        <xdr:cNvPr id="327" name="直線コネクタ 326"/>
        <xdr:cNvCxnSpPr/>
      </xdr:nvCxnSpPr>
      <xdr:spPr>
        <a:xfrm>
          <a:off x="6064250" y="10156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42545</xdr:rowOff>
    </xdr:from>
    <xdr:to>
      <xdr:col>59</xdr:col>
      <xdr:colOff>50800</xdr:colOff>
      <xdr:row>59</xdr:row>
      <xdr:rowOff>42545</xdr:rowOff>
    </xdr:to>
    <xdr:cxnSp macro="">
      <xdr:nvCxnSpPr>
        <xdr:cNvPr id="328" name="直線コネクタ 327"/>
        <xdr:cNvCxnSpPr/>
      </xdr:nvCxnSpPr>
      <xdr:spPr>
        <a:xfrm>
          <a:off x="6064250" y="9789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71120</xdr:rowOff>
    </xdr:from>
    <xdr:ext cx="248920" cy="249555"/>
    <xdr:sp macro="" textlink="">
      <xdr:nvSpPr>
        <xdr:cNvPr id="329" name="テキスト ボックス 328"/>
        <xdr:cNvSpPr txBox="1"/>
      </xdr:nvSpPr>
      <xdr:spPr>
        <a:xfrm>
          <a:off x="5831205" y="9653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0" name="直線コネクタ 329"/>
        <xdr:cNvCxnSpPr/>
      </xdr:nvCxnSpPr>
      <xdr:spPr>
        <a:xfrm>
          <a:off x="6064250" y="9422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34290</xdr:rowOff>
    </xdr:from>
    <xdr:ext cx="595630" cy="249555"/>
    <xdr:sp macro="" textlink="">
      <xdr:nvSpPr>
        <xdr:cNvPr id="331" name="テキスト ボックス 330"/>
        <xdr:cNvSpPr txBox="1"/>
      </xdr:nvSpPr>
      <xdr:spPr>
        <a:xfrm>
          <a:off x="5516245" y="9286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134620</xdr:rowOff>
    </xdr:from>
    <xdr:to>
      <xdr:col>59</xdr:col>
      <xdr:colOff>50800</xdr:colOff>
      <xdr:row>54</xdr:row>
      <xdr:rowOff>134620</xdr:rowOff>
    </xdr:to>
    <xdr:cxnSp macro="">
      <xdr:nvCxnSpPr>
        <xdr:cNvPr id="332" name="直線コネクタ 331"/>
        <xdr:cNvCxnSpPr/>
      </xdr:nvCxnSpPr>
      <xdr:spPr>
        <a:xfrm>
          <a:off x="6064250" y="9056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162560</xdr:rowOff>
    </xdr:from>
    <xdr:ext cx="595630" cy="248285"/>
    <xdr:sp macro="" textlink="">
      <xdr:nvSpPr>
        <xdr:cNvPr id="333" name="テキスト ボックス 332"/>
        <xdr:cNvSpPr txBox="1"/>
      </xdr:nvSpPr>
      <xdr:spPr>
        <a:xfrm>
          <a:off x="5516245" y="8919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97790</xdr:rowOff>
    </xdr:from>
    <xdr:to>
      <xdr:col>59</xdr:col>
      <xdr:colOff>50800</xdr:colOff>
      <xdr:row>52</xdr:row>
      <xdr:rowOff>97790</xdr:rowOff>
    </xdr:to>
    <xdr:cxnSp macro="">
      <xdr:nvCxnSpPr>
        <xdr:cNvPr id="334" name="直線コネクタ 333"/>
        <xdr:cNvCxnSpPr/>
      </xdr:nvCxnSpPr>
      <xdr:spPr>
        <a:xfrm>
          <a:off x="6064250" y="8689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126365</xdr:rowOff>
    </xdr:from>
    <xdr:ext cx="595630" cy="248285"/>
    <xdr:sp macro="" textlink="">
      <xdr:nvSpPr>
        <xdr:cNvPr id="335" name="テキスト ボックス 334"/>
        <xdr:cNvSpPr txBox="1"/>
      </xdr:nvSpPr>
      <xdr:spPr>
        <a:xfrm>
          <a:off x="5516245" y="8552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60960</xdr:rowOff>
    </xdr:from>
    <xdr:to>
      <xdr:col>59</xdr:col>
      <xdr:colOff>50800</xdr:colOff>
      <xdr:row>50</xdr:row>
      <xdr:rowOff>60960</xdr:rowOff>
    </xdr:to>
    <xdr:cxnSp macro="">
      <xdr:nvCxnSpPr>
        <xdr:cNvPr id="336" name="直線コネクタ 335"/>
        <xdr:cNvCxnSpPr/>
      </xdr:nvCxnSpPr>
      <xdr:spPr>
        <a:xfrm>
          <a:off x="6064250" y="8322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49</xdr:row>
      <xdr:rowOff>89535</xdr:rowOff>
    </xdr:from>
    <xdr:ext cx="684530" cy="248285"/>
    <xdr:sp macro="" textlink="">
      <xdr:nvSpPr>
        <xdr:cNvPr id="337" name="テキスト ボックス 336"/>
        <xdr:cNvSpPr txBox="1"/>
      </xdr:nvSpPr>
      <xdr:spPr>
        <a:xfrm>
          <a:off x="5426075" y="818578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8" name="直線コネクタ 337"/>
        <xdr:cNvCxnSpPr/>
      </xdr:nvCxnSpPr>
      <xdr:spPr>
        <a:xfrm>
          <a:off x="6064250" y="7955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47</xdr:row>
      <xdr:rowOff>52705</xdr:rowOff>
    </xdr:from>
    <xdr:ext cx="684530" cy="248285"/>
    <xdr:sp macro="" textlink="">
      <xdr:nvSpPr>
        <xdr:cNvPr id="339" name="テキスト ボックス 338"/>
        <xdr:cNvSpPr txBox="1"/>
      </xdr:nvSpPr>
      <xdr:spPr>
        <a:xfrm>
          <a:off x="5426075" y="7818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79375</xdr:rowOff>
    </xdr:to>
    <xdr:sp macro="" textlink="">
      <xdr:nvSpPr>
        <xdr:cNvPr id="340" name="農林水産業費グラフ枠"/>
        <xdr:cNvSpPr/>
      </xdr:nvSpPr>
      <xdr:spPr>
        <a:xfrm>
          <a:off x="6064250" y="7955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51</xdr:row>
      <xdr:rowOff>100330</xdr:rowOff>
    </xdr:from>
    <xdr:to>
      <xdr:col>54</xdr:col>
      <xdr:colOff>174625</xdr:colOff>
      <xdr:row>59</xdr:row>
      <xdr:rowOff>11430</xdr:rowOff>
    </xdr:to>
    <xdr:cxnSp macro="">
      <xdr:nvCxnSpPr>
        <xdr:cNvPr id="341" name="直線コネクタ 340"/>
        <xdr:cNvCxnSpPr/>
      </xdr:nvCxnSpPr>
      <xdr:spPr>
        <a:xfrm flipV="1">
          <a:off x="9604375" y="8526780"/>
          <a:ext cx="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15240</xdr:rowOff>
    </xdr:from>
    <xdr:ext cx="534670" cy="249555"/>
    <xdr:sp macro="" textlink="">
      <xdr:nvSpPr>
        <xdr:cNvPr id="342" name="農林水産業費最小値テキスト"/>
        <xdr:cNvSpPr txBox="1"/>
      </xdr:nvSpPr>
      <xdr:spPr>
        <a:xfrm>
          <a:off x="9655175" y="976249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25,264</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11430</xdr:rowOff>
    </xdr:from>
    <xdr:to>
      <xdr:col>55</xdr:col>
      <xdr:colOff>88900</xdr:colOff>
      <xdr:row>59</xdr:row>
      <xdr:rowOff>11430</xdr:rowOff>
    </xdr:to>
    <xdr:cxnSp macro="">
      <xdr:nvCxnSpPr>
        <xdr:cNvPr id="343" name="直線コネクタ 342"/>
        <xdr:cNvCxnSpPr/>
      </xdr:nvCxnSpPr>
      <xdr:spPr>
        <a:xfrm>
          <a:off x="9531350" y="97586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48895</xdr:rowOff>
    </xdr:from>
    <xdr:ext cx="690245" cy="249555"/>
    <xdr:sp macro="" textlink="">
      <xdr:nvSpPr>
        <xdr:cNvPr id="344" name="農林水産業費最大値テキスト"/>
        <xdr:cNvSpPr txBox="1"/>
      </xdr:nvSpPr>
      <xdr:spPr>
        <a:xfrm>
          <a:off x="9655175" y="8310245"/>
          <a:ext cx="6902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1,033,045</a:t>
          </a:r>
          <a:endParaRPr kumimoji="1" lang="ja-JP" altLang="en-US" sz="1000" b="1">
            <a:latin typeface="ＭＳ Ｐゴシック"/>
          </a:endParaRPr>
        </a:p>
      </xdr:txBody>
    </xdr:sp>
    <xdr:clientData/>
  </xdr:oneCellAnchor>
  <xdr:twoCellAnchor>
    <xdr:from>
      <xdr:col>54</xdr:col>
      <xdr:colOff>101600</xdr:colOff>
      <xdr:row>51</xdr:row>
      <xdr:rowOff>100330</xdr:rowOff>
    </xdr:from>
    <xdr:to>
      <xdr:col>55</xdr:col>
      <xdr:colOff>88900</xdr:colOff>
      <xdr:row>51</xdr:row>
      <xdr:rowOff>100330</xdr:rowOff>
    </xdr:to>
    <xdr:cxnSp macro="">
      <xdr:nvCxnSpPr>
        <xdr:cNvPr id="345" name="直線コネクタ 344"/>
        <xdr:cNvCxnSpPr/>
      </xdr:nvCxnSpPr>
      <xdr:spPr>
        <a:xfrm>
          <a:off x="9531350" y="8526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125730</xdr:rowOff>
    </xdr:from>
    <xdr:to>
      <xdr:col>55</xdr:col>
      <xdr:colOff>0</xdr:colOff>
      <xdr:row>58</xdr:row>
      <xdr:rowOff>144145</xdr:rowOff>
    </xdr:to>
    <xdr:cxnSp macro="">
      <xdr:nvCxnSpPr>
        <xdr:cNvPr id="346" name="直線コネクタ 345"/>
        <xdr:cNvCxnSpPr/>
      </xdr:nvCxnSpPr>
      <xdr:spPr>
        <a:xfrm flipV="1">
          <a:off x="8845550" y="9707880"/>
          <a:ext cx="7588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137795</xdr:rowOff>
    </xdr:from>
    <xdr:ext cx="598805" cy="249555"/>
    <xdr:sp macro="" textlink="">
      <xdr:nvSpPr>
        <xdr:cNvPr id="347" name="農林水産業費平均値テキスト"/>
        <xdr:cNvSpPr txBox="1"/>
      </xdr:nvSpPr>
      <xdr:spPr>
        <a:xfrm>
          <a:off x="9655175" y="9389745"/>
          <a:ext cx="59880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169,912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116205</xdr:rowOff>
    </xdr:from>
    <xdr:to>
      <xdr:col>55</xdr:col>
      <xdr:colOff>50800</xdr:colOff>
      <xdr:row>58</xdr:row>
      <xdr:rowOff>48895</xdr:rowOff>
    </xdr:to>
    <xdr:sp macro="" textlink="">
      <xdr:nvSpPr>
        <xdr:cNvPr id="348" name="フローチャート: 判断 347"/>
        <xdr:cNvSpPr/>
      </xdr:nvSpPr>
      <xdr:spPr>
        <a:xfrm>
          <a:off x="9569450" y="953325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58</xdr:row>
      <xdr:rowOff>139700</xdr:rowOff>
    </xdr:from>
    <xdr:to>
      <xdr:col>50</xdr:col>
      <xdr:colOff>114300</xdr:colOff>
      <xdr:row>58</xdr:row>
      <xdr:rowOff>144145</xdr:rowOff>
    </xdr:to>
    <xdr:cxnSp macro="">
      <xdr:nvCxnSpPr>
        <xdr:cNvPr id="349" name="直線コネクタ 348"/>
        <xdr:cNvCxnSpPr/>
      </xdr:nvCxnSpPr>
      <xdr:spPr>
        <a:xfrm>
          <a:off x="8032750" y="9721850"/>
          <a:ext cx="8128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100965</xdr:rowOff>
    </xdr:from>
    <xdr:to>
      <xdr:col>50</xdr:col>
      <xdr:colOff>165100</xdr:colOff>
      <xdr:row>58</xdr:row>
      <xdr:rowOff>33655</xdr:rowOff>
    </xdr:to>
    <xdr:sp macro="" textlink="">
      <xdr:nvSpPr>
        <xdr:cNvPr id="350" name="フローチャート: 判断 349"/>
        <xdr:cNvSpPr/>
      </xdr:nvSpPr>
      <xdr:spPr>
        <a:xfrm>
          <a:off x="8794750" y="9518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56</xdr:row>
      <xdr:rowOff>50165</xdr:rowOff>
    </xdr:from>
    <xdr:ext cx="598805" cy="248285"/>
    <xdr:sp macro="" textlink="">
      <xdr:nvSpPr>
        <xdr:cNvPr id="351" name="テキスト ボックス 350"/>
        <xdr:cNvSpPr txBox="1"/>
      </xdr:nvSpPr>
      <xdr:spPr>
        <a:xfrm>
          <a:off x="8561705" y="930211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182,635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120650</xdr:rowOff>
    </xdr:from>
    <xdr:to>
      <xdr:col>45</xdr:col>
      <xdr:colOff>174625</xdr:colOff>
      <xdr:row>58</xdr:row>
      <xdr:rowOff>139700</xdr:rowOff>
    </xdr:to>
    <xdr:cxnSp macro="">
      <xdr:nvCxnSpPr>
        <xdr:cNvPr id="352" name="直線コネクタ 351"/>
        <xdr:cNvCxnSpPr/>
      </xdr:nvCxnSpPr>
      <xdr:spPr>
        <a:xfrm>
          <a:off x="7210425" y="9702800"/>
          <a:ext cx="8223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91440</xdr:rowOff>
    </xdr:from>
    <xdr:to>
      <xdr:col>46</xdr:col>
      <xdr:colOff>38100</xdr:colOff>
      <xdr:row>58</xdr:row>
      <xdr:rowOff>24130</xdr:rowOff>
    </xdr:to>
    <xdr:sp macro="" textlink="">
      <xdr:nvSpPr>
        <xdr:cNvPr id="353" name="フローチャート: 判断 352"/>
        <xdr:cNvSpPr/>
      </xdr:nvSpPr>
      <xdr:spPr>
        <a:xfrm>
          <a:off x="7985125" y="950849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40005</xdr:rowOff>
    </xdr:from>
    <xdr:ext cx="598805" cy="249555"/>
    <xdr:sp macro="" textlink="">
      <xdr:nvSpPr>
        <xdr:cNvPr id="354" name="テキスト ボックス 353"/>
        <xdr:cNvSpPr txBox="1"/>
      </xdr:nvSpPr>
      <xdr:spPr>
        <a:xfrm>
          <a:off x="7752080" y="929195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120650</xdr:rowOff>
    </xdr:from>
    <xdr:to>
      <xdr:col>41</xdr:col>
      <xdr:colOff>50800</xdr:colOff>
      <xdr:row>58</xdr:row>
      <xdr:rowOff>146685</xdr:rowOff>
    </xdr:to>
    <xdr:cxnSp macro="">
      <xdr:nvCxnSpPr>
        <xdr:cNvPr id="355" name="直線コネクタ 354"/>
        <xdr:cNvCxnSpPr/>
      </xdr:nvCxnSpPr>
      <xdr:spPr>
        <a:xfrm flipV="1">
          <a:off x="6400800" y="9702800"/>
          <a:ext cx="8096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117475</xdr:rowOff>
    </xdr:from>
    <xdr:to>
      <xdr:col>41</xdr:col>
      <xdr:colOff>101600</xdr:colOff>
      <xdr:row>58</xdr:row>
      <xdr:rowOff>50165</xdr:rowOff>
    </xdr:to>
    <xdr:sp macro="" textlink="">
      <xdr:nvSpPr>
        <xdr:cNvPr id="356" name="フローチャート: 判断 355"/>
        <xdr:cNvSpPr/>
      </xdr:nvSpPr>
      <xdr:spPr>
        <a:xfrm>
          <a:off x="7159625" y="9534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56</xdr:row>
      <xdr:rowOff>66040</xdr:rowOff>
    </xdr:from>
    <xdr:ext cx="598805" cy="249555"/>
    <xdr:sp macro="" textlink="">
      <xdr:nvSpPr>
        <xdr:cNvPr id="357" name="テキスト ボックス 356"/>
        <xdr:cNvSpPr txBox="1"/>
      </xdr:nvSpPr>
      <xdr:spPr>
        <a:xfrm>
          <a:off x="6942455" y="931799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169,145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128270</xdr:rowOff>
    </xdr:from>
    <xdr:to>
      <xdr:col>36</xdr:col>
      <xdr:colOff>165100</xdr:colOff>
      <xdr:row>58</xdr:row>
      <xdr:rowOff>60960</xdr:rowOff>
    </xdr:to>
    <xdr:sp macro="" textlink="">
      <xdr:nvSpPr>
        <xdr:cNvPr id="358" name="フローチャート: 判断 357"/>
        <xdr:cNvSpPr/>
      </xdr:nvSpPr>
      <xdr:spPr>
        <a:xfrm>
          <a:off x="6350000" y="9545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56</xdr:row>
      <xdr:rowOff>76835</xdr:rowOff>
    </xdr:from>
    <xdr:ext cx="598805" cy="249555"/>
    <xdr:sp macro="" textlink="">
      <xdr:nvSpPr>
        <xdr:cNvPr id="359" name="テキスト ボックス 358"/>
        <xdr:cNvSpPr txBox="1"/>
      </xdr:nvSpPr>
      <xdr:spPr>
        <a:xfrm>
          <a:off x="6116955" y="932878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76835</xdr:rowOff>
    </xdr:from>
    <xdr:ext cx="762000" cy="249555"/>
    <xdr:sp macro="" textlink="">
      <xdr:nvSpPr>
        <xdr:cNvPr id="360" name="テキスト ボックス 359"/>
        <xdr:cNvSpPr txBox="1"/>
      </xdr:nvSpPr>
      <xdr:spPr>
        <a:xfrm>
          <a:off x="94297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76835</xdr:rowOff>
    </xdr:from>
    <xdr:ext cx="762000" cy="249555"/>
    <xdr:sp macro="" textlink="">
      <xdr:nvSpPr>
        <xdr:cNvPr id="361" name="テキスト ボックス 360"/>
        <xdr:cNvSpPr txBox="1"/>
      </xdr:nvSpPr>
      <xdr:spPr>
        <a:xfrm>
          <a:off x="86709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61</xdr:row>
      <xdr:rowOff>76835</xdr:rowOff>
    </xdr:from>
    <xdr:ext cx="762000" cy="249555"/>
    <xdr:sp macro="" textlink="">
      <xdr:nvSpPr>
        <xdr:cNvPr id="362" name="テキスト ボックス 361"/>
        <xdr:cNvSpPr txBox="1"/>
      </xdr:nvSpPr>
      <xdr:spPr>
        <a:xfrm>
          <a:off x="78581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76835</xdr:rowOff>
    </xdr:from>
    <xdr:ext cx="762000" cy="249555"/>
    <xdr:sp macro="" textlink="">
      <xdr:nvSpPr>
        <xdr:cNvPr id="363" name="テキスト ボックス 362"/>
        <xdr:cNvSpPr txBox="1"/>
      </xdr:nvSpPr>
      <xdr:spPr>
        <a:xfrm>
          <a:off x="7035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76835</xdr:rowOff>
    </xdr:from>
    <xdr:ext cx="762000" cy="249555"/>
    <xdr:sp macro="" textlink="">
      <xdr:nvSpPr>
        <xdr:cNvPr id="364" name="テキスト ボックス 363"/>
        <xdr:cNvSpPr txBox="1"/>
      </xdr:nvSpPr>
      <xdr:spPr>
        <a:xfrm>
          <a:off x="6226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76200</xdr:rowOff>
    </xdr:from>
    <xdr:to>
      <xdr:col>55</xdr:col>
      <xdr:colOff>50800</xdr:colOff>
      <xdr:row>59</xdr:row>
      <xdr:rowOff>8890</xdr:rowOff>
    </xdr:to>
    <xdr:sp macro="" textlink="">
      <xdr:nvSpPr>
        <xdr:cNvPr id="365" name="楕円 364"/>
        <xdr:cNvSpPr/>
      </xdr:nvSpPr>
      <xdr:spPr>
        <a:xfrm>
          <a:off x="9569450" y="965835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160020</xdr:rowOff>
    </xdr:from>
    <xdr:ext cx="534670" cy="248285"/>
    <xdr:sp macro="" textlink="">
      <xdr:nvSpPr>
        <xdr:cNvPr id="366" name="農林水産業費該当値テキスト"/>
        <xdr:cNvSpPr txBox="1"/>
      </xdr:nvSpPr>
      <xdr:spPr>
        <a:xfrm>
          <a:off x="9655175" y="957707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67,639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95250</xdr:rowOff>
    </xdr:from>
    <xdr:to>
      <xdr:col>50</xdr:col>
      <xdr:colOff>165100</xdr:colOff>
      <xdr:row>59</xdr:row>
      <xdr:rowOff>27940</xdr:rowOff>
    </xdr:to>
    <xdr:sp macro="" textlink="">
      <xdr:nvSpPr>
        <xdr:cNvPr id="367" name="楕円 366"/>
        <xdr:cNvSpPr/>
      </xdr:nvSpPr>
      <xdr:spPr>
        <a:xfrm>
          <a:off x="8794750" y="9677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19685</xdr:rowOff>
    </xdr:from>
    <xdr:ext cx="533400" cy="248285"/>
    <xdr:sp macro="" textlink="">
      <xdr:nvSpPr>
        <xdr:cNvPr id="368" name="テキスト ボックス 367"/>
        <xdr:cNvSpPr txBox="1"/>
      </xdr:nvSpPr>
      <xdr:spPr>
        <a:xfrm>
          <a:off x="8594090" y="976693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52,102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91440</xdr:rowOff>
    </xdr:from>
    <xdr:to>
      <xdr:col>46</xdr:col>
      <xdr:colOff>38100</xdr:colOff>
      <xdr:row>59</xdr:row>
      <xdr:rowOff>24130</xdr:rowOff>
    </xdr:to>
    <xdr:sp macro="" textlink="">
      <xdr:nvSpPr>
        <xdr:cNvPr id="369" name="楕円 368"/>
        <xdr:cNvSpPr/>
      </xdr:nvSpPr>
      <xdr:spPr>
        <a:xfrm>
          <a:off x="7985125" y="967359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15240</xdr:rowOff>
    </xdr:from>
    <xdr:ext cx="533400" cy="249555"/>
    <xdr:sp macro="" textlink="">
      <xdr:nvSpPr>
        <xdr:cNvPr id="370" name="テキスト ボックス 369"/>
        <xdr:cNvSpPr txBox="1"/>
      </xdr:nvSpPr>
      <xdr:spPr>
        <a:xfrm>
          <a:off x="7784465" y="976249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71755</xdr:rowOff>
    </xdr:from>
    <xdr:to>
      <xdr:col>41</xdr:col>
      <xdr:colOff>101600</xdr:colOff>
      <xdr:row>59</xdr:row>
      <xdr:rowOff>4445</xdr:rowOff>
    </xdr:to>
    <xdr:sp macro="" textlink="">
      <xdr:nvSpPr>
        <xdr:cNvPr id="371" name="楕円 370"/>
        <xdr:cNvSpPr/>
      </xdr:nvSpPr>
      <xdr:spPr>
        <a:xfrm>
          <a:off x="7159625" y="9653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160655</xdr:rowOff>
    </xdr:from>
    <xdr:ext cx="533400" cy="248285"/>
    <xdr:sp macro="" textlink="">
      <xdr:nvSpPr>
        <xdr:cNvPr id="372" name="テキスト ボックス 371"/>
        <xdr:cNvSpPr txBox="1"/>
      </xdr:nvSpPr>
      <xdr:spPr>
        <a:xfrm>
          <a:off x="6974840" y="974280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97790</xdr:rowOff>
    </xdr:from>
    <xdr:to>
      <xdr:col>36</xdr:col>
      <xdr:colOff>165100</xdr:colOff>
      <xdr:row>59</xdr:row>
      <xdr:rowOff>30480</xdr:rowOff>
    </xdr:to>
    <xdr:sp macro="" textlink="">
      <xdr:nvSpPr>
        <xdr:cNvPr id="373" name="楕円 372"/>
        <xdr:cNvSpPr/>
      </xdr:nvSpPr>
      <xdr:spPr>
        <a:xfrm>
          <a:off x="6350000" y="9679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22225</xdr:rowOff>
    </xdr:from>
    <xdr:ext cx="533400" cy="248285"/>
    <xdr:sp macro="" textlink="">
      <xdr:nvSpPr>
        <xdr:cNvPr id="374" name="テキスト ボックス 373"/>
        <xdr:cNvSpPr txBox="1"/>
      </xdr:nvSpPr>
      <xdr:spPr>
        <a:xfrm>
          <a:off x="6149340" y="976947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55245</xdr:rowOff>
    </xdr:from>
    <xdr:to>
      <xdr:col>59</xdr:col>
      <xdr:colOff>50800</xdr:colOff>
      <xdr:row>65</xdr:row>
      <xdr:rowOff>30480</xdr:rowOff>
    </xdr:to>
    <xdr:sp macro="" textlink="">
      <xdr:nvSpPr>
        <xdr:cNvPr id="375" name="正方形/長方形 374"/>
        <xdr:cNvSpPr/>
      </xdr:nvSpPr>
      <xdr:spPr>
        <a:xfrm>
          <a:off x="6064250" y="10462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55245</xdr:rowOff>
    </xdr:from>
    <xdr:to>
      <xdr:col>43</xdr:col>
      <xdr:colOff>63500</xdr:colOff>
      <xdr:row>66</xdr:row>
      <xdr:rowOff>134620</xdr:rowOff>
    </xdr:to>
    <xdr:sp macro="" textlink="">
      <xdr:nvSpPr>
        <xdr:cNvPr id="376" name="正方形/長方形 375"/>
        <xdr:cNvSpPr/>
      </xdr:nvSpPr>
      <xdr:spPr>
        <a:xfrm>
          <a:off x="61753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85725</xdr:rowOff>
    </xdr:from>
    <xdr:to>
      <xdr:col>43</xdr:col>
      <xdr:colOff>63500</xdr:colOff>
      <xdr:row>68</xdr:row>
      <xdr:rowOff>0</xdr:rowOff>
    </xdr:to>
    <xdr:sp macro="" textlink="">
      <xdr:nvSpPr>
        <xdr:cNvPr id="377" name="正方形/長方形 376"/>
        <xdr:cNvSpPr/>
      </xdr:nvSpPr>
      <xdr:spPr>
        <a:xfrm>
          <a:off x="61753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55245</xdr:rowOff>
    </xdr:from>
    <xdr:to>
      <xdr:col>48</xdr:col>
      <xdr:colOff>127000</xdr:colOff>
      <xdr:row>66</xdr:row>
      <xdr:rowOff>134620</xdr:rowOff>
    </xdr:to>
    <xdr:sp macro="" textlink="">
      <xdr:nvSpPr>
        <xdr:cNvPr id="378" name="正方形/長方形 377"/>
        <xdr:cNvSpPr/>
      </xdr:nvSpPr>
      <xdr:spPr>
        <a:xfrm>
          <a:off x="711200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85725</xdr:rowOff>
    </xdr:from>
    <xdr:to>
      <xdr:col>48</xdr:col>
      <xdr:colOff>127000</xdr:colOff>
      <xdr:row>68</xdr:row>
      <xdr:rowOff>0</xdr:rowOff>
    </xdr:to>
    <xdr:sp macro="" textlink="">
      <xdr:nvSpPr>
        <xdr:cNvPr id="379" name="正方形/長方形 378"/>
        <xdr:cNvSpPr/>
      </xdr:nvSpPr>
      <xdr:spPr>
        <a:xfrm>
          <a:off x="711200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55245</xdr:rowOff>
    </xdr:from>
    <xdr:to>
      <xdr:col>54</xdr:col>
      <xdr:colOff>127000</xdr:colOff>
      <xdr:row>66</xdr:row>
      <xdr:rowOff>134620</xdr:rowOff>
    </xdr:to>
    <xdr:sp macro="" textlink="">
      <xdr:nvSpPr>
        <xdr:cNvPr id="380" name="正方形/長方形 379"/>
        <xdr:cNvSpPr/>
      </xdr:nvSpPr>
      <xdr:spPr>
        <a:xfrm>
          <a:off x="81597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85725</xdr:rowOff>
    </xdr:from>
    <xdr:to>
      <xdr:col>54</xdr:col>
      <xdr:colOff>127000</xdr:colOff>
      <xdr:row>68</xdr:row>
      <xdr:rowOff>0</xdr:rowOff>
    </xdr:to>
    <xdr:sp macro="" textlink="">
      <xdr:nvSpPr>
        <xdr:cNvPr id="381" name="正方形/長方形 380"/>
        <xdr:cNvSpPr/>
      </xdr:nvSpPr>
      <xdr:spPr>
        <a:xfrm>
          <a:off x="81597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79375</xdr:rowOff>
    </xdr:to>
    <xdr:sp macro="" textlink="">
      <xdr:nvSpPr>
        <xdr:cNvPr id="382" name="正方形/長方形 381"/>
        <xdr:cNvSpPr/>
      </xdr:nvSpPr>
      <xdr:spPr>
        <a:xfrm>
          <a:off x="6064250" y="11257915"/>
          <a:ext cx="42894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9885" cy="217170"/>
    <xdr:sp macro="" textlink="">
      <xdr:nvSpPr>
        <xdr:cNvPr id="383" name="テキスト ボックス 382"/>
        <xdr:cNvSpPr txBox="1"/>
      </xdr:nvSpPr>
      <xdr:spPr>
        <a:xfrm>
          <a:off x="6026150"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79375</xdr:rowOff>
    </xdr:from>
    <xdr:to>
      <xdr:col>59</xdr:col>
      <xdr:colOff>50800</xdr:colOff>
      <xdr:row>81</xdr:row>
      <xdr:rowOff>79375</xdr:rowOff>
    </xdr:to>
    <xdr:cxnSp macro="">
      <xdr:nvCxnSpPr>
        <xdr:cNvPr id="384" name="直線コネクタ 383"/>
        <xdr:cNvCxnSpPr/>
      </xdr:nvCxnSpPr>
      <xdr:spPr>
        <a:xfrm>
          <a:off x="6064250" y="1345882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42545</xdr:rowOff>
    </xdr:from>
    <xdr:to>
      <xdr:col>59</xdr:col>
      <xdr:colOff>50800</xdr:colOff>
      <xdr:row>79</xdr:row>
      <xdr:rowOff>42545</xdr:rowOff>
    </xdr:to>
    <xdr:cxnSp macro="">
      <xdr:nvCxnSpPr>
        <xdr:cNvPr id="385" name="直線コネクタ 384"/>
        <xdr:cNvCxnSpPr/>
      </xdr:nvCxnSpPr>
      <xdr:spPr>
        <a:xfrm>
          <a:off x="6064250" y="1309179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71120</xdr:rowOff>
    </xdr:from>
    <xdr:ext cx="248920" cy="249555"/>
    <xdr:sp macro="" textlink="">
      <xdr:nvSpPr>
        <xdr:cNvPr id="386" name="テキスト ボックス 385"/>
        <xdr:cNvSpPr txBox="1"/>
      </xdr:nvSpPr>
      <xdr:spPr>
        <a:xfrm>
          <a:off x="5831205"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7" name="直線コネクタ 386"/>
        <xdr:cNvCxnSpPr/>
      </xdr:nvCxnSpPr>
      <xdr:spPr>
        <a:xfrm>
          <a:off x="6064250" y="1272476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34290</xdr:rowOff>
    </xdr:from>
    <xdr:ext cx="595630" cy="249555"/>
    <xdr:sp macro="" textlink="">
      <xdr:nvSpPr>
        <xdr:cNvPr id="388" name="テキスト ボックス 387"/>
        <xdr:cNvSpPr txBox="1"/>
      </xdr:nvSpPr>
      <xdr:spPr>
        <a:xfrm>
          <a:off x="5516245" y="12588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134620</xdr:rowOff>
    </xdr:from>
    <xdr:to>
      <xdr:col>59</xdr:col>
      <xdr:colOff>50800</xdr:colOff>
      <xdr:row>74</xdr:row>
      <xdr:rowOff>134620</xdr:rowOff>
    </xdr:to>
    <xdr:cxnSp macro="">
      <xdr:nvCxnSpPr>
        <xdr:cNvPr id="389" name="直線コネクタ 388"/>
        <xdr:cNvCxnSpPr/>
      </xdr:nvCxnSpPr>
      <xdr:spPr>
        <a:xfrm>
          <a:off x="6064250" y="1235837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162560</xdr:rowOff>
    </xdr:from>
    <xdr:ext cx="595630" cy="248285"/>
    <xdr:sp macro="" textlink="">
      <xdr:nvSpPr>
        <xdr:cNvPr id="390" name="テキスト ボックス 389"/>
        <xdr:cNvSpPr txBox="1"/>
      </xdr:nvSpPr>
      <xdr:spPr>
        <a:xfrm>
          <a:off x="5516245" y="12221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97790</xdr:rowOff>
    </xdr:from>
    <xdr:to>
      <xdr:col>59</xdr:col>
      <xdr:colOff>50800</xdr:colOff>
      <xdr:row>72</xdr:row>
      <xdr:rowOff>97790</xdr:rowOff>
    </xdr:to>
    <xdr:cxnSp macro="">
      <xdr:nvCxnSpPr>
        <xdr:cNvPr id="391" name="直線コネクタ 390"/>
        <xdr:cNvCxnSpPr/>
      </xdr:nvCxnSpPr>
      <xdr:spPr>
        <a:xfrm>
          <a:off x="6064250" y="1199134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126365</xdr:rowOff>
    </xdr:from>
    <xdr:ext cx="595630" cy="248285"/>
    <xdr:sp macro="" textlink="">
      <xdr:nvSpPr>
        <xdr:cNvPr id="392" name="テキスト ボックス 391"/>
        <xdr:cNvSpPr txBox="1"/>
      </xdr:nvSpPr>
      <xdr:spPr>
        <a:xfrm>
          <a:off x="5516245" y="11854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60960</xdr:rowOff>
    </xdr:from>
    <xdr:to>
      <xdr:col>59</xdr:col>
      <xdr:colOff>50800</xdr:colOff>
      <xdr:row>70</xdr:row>
      <xdr:rowOff>60960</xdr:rowOff>
    </xdr:to>
    <xdr:cxnSp macro="">
      <xdr:nvCxnSpPr>
        <xdr:cNvPr id="393" name="直線コネクタ 392"/>
        <xdr:cNvCxnSpPr/>
      </xdr:nvCxnSpPr>
      <xdr:spPr>
        <a:xfrm>
          <a:off x="6064250" y="116243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89535</xdr:rowOff>
    </xdr:from>
    <xdr:ext cx="595630" cy="248285"/>
    <xdr:sp macro="" textlink="">
      <xdr:nvSpPr>
        <xdr:cNvPr id="394" name="テキスト ボックス 393"/>
        <xdr:cNvSpPr txBox="1"/>
      </xdr:nvSpPr>
      <xdr:spPr>
        <a:xfrm>
          <a:off x="5516245" y="1148778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5" name="直線コネクタ 394"/>
        <xdr:cNvCxnSpPr/>
      </xdr:nvCxnSpPr>
      <xdr:spPr>
        <a:xfrm>
          <a:off x="6064250" y="11257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52705</xdr:rowOff>
    </xdr:from>
    <xdr:ext cx="595630" cy="248285"/>
    <xdr:sp macro="" textlink="">
      <xdr:nvSpPr>
        <xdr:cNvPr id="396" name="テキスト ボックス 395"/>
        <xdr:cNvSpPr txBox="1"/>
      </xdr:nvSpPr>
      <xdr:spPr>
        <a:xfrm>
          <a:off x="5516245" y="11120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79375</xdr:rowOff>
    </xdr:to>
    <xdr:sp macro="" textlink="">
      <xdr:nvSpPr>
        <xdr:cNvPr id="397" name="商工費グラフ枠"/>
        <xdr:cNvSpPr/>
      </xdr:nvSpPr>
      <xdr:spPr>
        <a:xfrm>
          <a:off x="6064250" y="11257915"/>
          <a:ext cx="42894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70</xdr:row>
      <xdr:rowOff>132715</xdr:rowOff>
    </xdr:from>
    <xdr:to>
      <xdr:col>54</xdr:col>
      <xdr:colOff>174625</xdr:colOff>
      <xdr:row>79</xdr:row>
      <xdr:rowOff>39370</xdr:rowOff>
    </xdr:to>
    <xdr:cxnSp macro="">
      <xdr:nvCxnSpPr>
        <xdr:cNvPr id="398" name="直線コネクタ 397"/>
        <xdr:cNvCxnSpPr/>
      </xdr:nvCxnSpPr>
      <xdr:spPr>
        <a:xfrm flipV="1">
          <a:off x="9604375" y="1169606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43180</xdr:rowOff>
    </xdr:from>
    <xdr:ext cx="378460" cy="248920"/>
    <xdr:sp macro="" textlink="">
      <xdr:nvSpPr>
        <xdr:cNvPr id="399" name="商工費最小値テキスト"/>
        <xdr:cNvSpPr txBox="1"/>
      </xdr:nvSpPr>
      <xdr:spPr>
        <a:xfrm>
          <a:off x="9655175" y="1309243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39370</xdr:rowOff>
    </xdr:from>
    <xdr:to>
      <xdr:col>55</xdr:col>
      <xdr:colOff>88900</xdr:colOff>
      <xdr:row>79</xdr:row>
      <xdr:rowOff>39370</xdr:rowOff>
    </xdr:to>
    <xdr:cxnSp macro="">
      <xdr:nvCxnSpPr>
        <xdr:cNvPr id="400" name="直線コネクタ 399"/>
        <xdr:cNvCxnSpPr/>
      </xdr:nvCxnSpPr>
      <xdr:spPr>
        <a:xfrm>
          <a:off x="9531350" y="13088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81280</xdr:rowOff>
    </xdr:from>
    <xdr:ext cx="598805" cy="249555"/>
    <xdr:sp macro="" textlink="">
      <xdr:nvSpPr>
        <xdr:cNvPr id="401" name="商工費最大値テキスト"/>
        <xdr:cNvSpPr txBox="1"/>
      </xdr:nvSpPr>
      <xdr:spPr>
        <a:xfrm>
          <a:off x="9655175" y="1147953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380,514</a:t>
          </a:r>
          <a:endParaRPr kumimoji="1" lang="ja-JP" altLang="en-US" sz="1000" b="1">
            <a:latin typeface="ＭＳ Ｐゴシック"/>
          </a:endParaRPr>
        </a:p>
      </xdr:txBody>
    </xdr:sp>
    <xdr:clientData/>
  </xdr:oneCellAnchor>
  <xdr:twoCellAnchor>
    <xdr:from>
      <xdr:col>54</xdr:col>
      <xdr:colOff>101600</xdr:colOff>
      <xdr:row>70</xdr:row>
      <xdr:rowOff>132715</xdr:rowOff>
    </xdr:from>
    <xdr:to>
      <xdr:col>55</xdr:col>
      <xdr:colOff>88900</xdr:colOff>
      <xdr:row>70</xdr:row>
      <xdr:rowOff>132715</xdr:rowOff>
    </xdr:to>
    <xdr:cxnSp macro="">
      <xdr:nvCxnSpPr>
        <xdr:cNvPr id="402" name="直線コネクタ 401"/>
        <xdr:cNvCxnSpPr/>
      </xdr:nvCxnSpPr>
      <xdr:spPr>
        <a:xfrm>
          <a:off x="9531350" y="116960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130175</xdr:rowOff>
    </xdr:from>
    <xdr:to>
      <xdr:col>55</xdr:col>
      <xdr:colOff>0</xdr:colOff>
      <xdr:row>78</xdr:row>
      <xdr:rowOff>142875</xdr:rowOff>
    </xdr:to>
    <xdr:cxnSp macro="">
      <xdr:nvCxnSpPr>
        <xdr:cNvPr id="403" name="直線コネクタ 402"/>
        <xdr:cNvCxnSpPr/>
      </xdr:nvCxnSpPr>
      <xdr:spPr>
        <a:xfrm>
          <a:off x="8845550" y="13014325"/>
          <a:ext cx="7588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106680</xdr:rowOff>
    </xdr:from>
    <xdr:ext cx="534670" cy="249555"/>
    <xdr:sp macro="" textlink="">
      <xdr:nvSpPr>
        <xdr:cNvPr id="404" name="商工費平均値テキスト"/>
        <xdr:cNvSpPr txBox="1"/>
      </xdr:nvSpPr>
      <xdr:spPr>
        <a:xfrm>
          <a:off x="9655175" y="12660630"/>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85090</xdr:rowOff>
    </xdr:from>
    <xdr:to>
      <xdr:col>55</xdr:col>
      <xdr:colOff>50800</xdr:colOff>
      <xdr:row>78</xdr:row>
      <xdr:rowOff>17780</xdr:rowOff>
    </xdr:to>
    <xdr:sp macro="" textlink="">
      <xdr:nvSpPr>
        <xdr:cNvPr id="405" name="フローチャート: 判断 404"/>
        <xdr:cNvSpPr/>
      </xdr:nvSpPr>
      <xdr:spPr>
        <a:xfrm>
          <a:off x="9569450" y="1280414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78</xdr:row>
      <xdr:rowOff>107315</xdr:rowOff>
    </xdr:from>
    <xdr:to>
      <xdr:col>50</xdr:col>
      <xdr:colOff>114300</xdr:colOff>
      <xdr:row>78</xdr:row>
      <xdr:rowOff>130175</xdr:rowOff>
    </xdr:to>
    <xdr:cxnSp macro="">
      <xdr:nvCxnSpPr>
        <xdr:cNvPr id="406" name="直線コネクタ 405"/>
        <xdr:cNvCxnSpPr/>
      </xdr:nvCxnSpPr>
      <xdr:spPr>
        <a:xfrm>
          <a:off x="8032750" y="12991465"/>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68580</xdr:rowOff>
    </xdr:from>
    <xdr:to>
      <xdr:col>50</xdr:col>
      <xdr:colOff>165100</xdr:colOff>
      <xdr:row>78</xdr:row>
      <xdr:rowOff>1270</xdr:rowOff>
    </xdr:to>
    <xdr:sp macro="" textlink="">
      <xdr:nvSpPr>
        <xdr:cNvPr id="407" name="フローチャート: 判断 406"/>
        <xdr:cNvSpPr/>
      </xdr:nvSpPr>
      <xdr:spPr>
        <a:xfrm>
          <a:off x="8794750" y="127876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17145</xdr:rowOff>
    </xdr:from>
    <xdr:ext cx="533400" cy="248285"/>
    <xdr:sp macro="" textlink="">
      <xdr:nvSpPr>
        <xdr:cNvPr id="408" name="テキスト ボックス 407"/>
        <xdr:cNvSpPr txBox="1"/>
      </xdr:nvSpPr>
      <xdr:spPr>
        <a:xfrm>
          <a:off x="8594090" y="1257109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107315</xdr:rowOff>
    </xdr:from>
    <xdr:to>
      <xdr:col>45</xdr:col>
      <xdr:colOff>174625</xdr:colOff>
      <xdr:row>78</xdr:row>
      <xdr:rowOff>154940</xdr:rowOff>
    </xdr:to>
    <xdr:cxnSp macro="">
      <xdr:nvCxnSpPr>
        <xdr:cNvPr id="409" name="直線コネクタ 408"/>
        <xdr:cNvCxnSpPr/>
      </xdr:nvCxnSpPr>
      <xdr:spPr>
        <a:xfrm flipV="1">
          <a:off x="7210425" y="12991465"/>
          <a:ext cx="82232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59055</xdr:rowOff>
    </xdr:from>
    <xdr:to>
      <xdr:col>46</xdr:col>
      <xdr:colOff>38100</xdr:colOff>
      <xdr:row>77</xdr:row>
      <xdr:rowOff>156845</xdr:rowOff>
    </xdr:to>
    <xdr:sp macro="" textlink="">
      <xdr:nvSpPr>
        <xdr:cNvPr id="410" name="フローチャート: 判断 409"/>
        <xdr:cNvSpPr/>
      </xdr:nvSpPr>
      <xdr:spPr>
        <a:xfrm>
          <a:off x="7985125" y="1277810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6985</xdr:rowOff>
    </xdr:from>
    <xdr:ext cx="533400" cy="249555"/>
    <xdr:sp macro="" textlink="">
      <xdr:nvSpPr>
        <xdr:cNvPr id="411" name="テキスト ボックス 410"/>
        <xdr:cNvSpPr txBox="1"/>
      </xdr:nvSpPr>
      <xdr:spPr>
        <a:xfrm>
          <a:off x="7784465" y="1256093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153035</xdr:rowOff>
    </xdr:from>
    <xdr:to>
      <xdr:col>41</xdr:col>
      <xdr:colOff>50800</xdr:colOff>
      <xdr:row>78</xdr:row>
      <xdr:rowOff>154940</xdr:rowOff>
    </xdr:to>
    <xdr:cxnSp macro="">
      <xdr:nvCxnSpPr>
        <xdr:cNvPr id="412" name="直線コネクタ 411"/>
        <xdr:cNvCxnSpPr/>
      </xdr:nvCxnSpPr>
      <xdr:spPr>
        <a:xfrm>
          <a:off x="6400800" y="13037185"/>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89535</xdr:rowOff>
    </xdr:from>
    <xdr:to>
      <xdr:col>41</xdr:col>
      <xdr:colOff>101600</xdr:colOff>
      <xdr:row>78</xdr:row>
      <xdr:rowOff>22225</xdr:rowOff>
    </xdr:to>
    <xdr:sp macro="" textlink="">
      <xdr:nvSpPr>
        <xdr:cNvPr id="413" name="フローチャート: 判断 412"/>
        <xdr:cNvSpPr/>
      </xdr:nvSpPr>
      <xdr:spPr>
        <a:xfrm>
          <a:off x="7159625" y="128085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38100</xdr:rowOff>
    </xdr:from>
    <xdr:ext cx="533400" cy="249555"/>
    <xdr:sp macro="" textlink="">
      <xdr:nvSpPr>
        <xdr:cNvPr id="414" name="テキスト ボックス 413"/>
        <xdr:cNvSpPr txBox="1"/>
      </xdr:nvSpPr>
      <xdr:spPr>
        <a:xfrm>
          <a:off x="6974840" y="1259205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76835</xdr:rowOff>
    </xdr:from>
    <xdr:to>
      <xdr:col>36</xdr:col>
      <xdr:colOff>165100</xdr:colOff>
      <xdr:row>78</xdr:row>
      <xdr:rowOff>9525</xdr:rowOff>
    </xdr:to>
    <xdr:sp macro="" textlink="">
      <xdr:nvSpPr>
        <xdr:cNvPr id="415" name="フローチャート: 判断 414"/>
        <xdr:cNvSpPr/>
      </xdr:nvSpPr>
      <xdr:spPr>
        <a:xfrm>
          <a:off x="6350000" y="12795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26035</xdr:rowOff>
    </xdr:from>
    <xdr:ext cx="533400" cy="248285"/>
    <xdr:sp macro="" textlink="">
      <xdr:nvSpPr>
        <xdr:cNvPr id="416" name="テキスト ボックス 415"/>
        <xdr:cNvSpPr txBox="1"/>
      </xdr:nvSpPr>
      <xdr:spPr>
        <a:xfrm>
          <a:off x="6149340" y="1257998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76835</xdr:rowOff>
    </xdr:from>
    <xdr:ext cx="762000" cy="249555"/>
    <xdr:sp macro="" textlink="">
      <xdr:nvSpPr>
        <xdr:cNvPr id="417" name="テキスト ボックス 416"/>
        <xdr:cNvSpPr txBox="1"/>
      </xdr:nvSpPr>
      <xdr:spPr>
        <a:xfrm>
          <a:off x="94297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76835</xdr:rowOff>
    </xdr:from>
    <xdr:ext cx="762000" cy="249555"/>
    <xdr:sp macro="" textlink="">
      <xdr:nvSpPr>
        <xdr:cNvPr id="418" name="テキスト ボックス 417"/>
        <xdr:cNvSpPr txBox="1"/>
      </xdr:nvSpPr>
      <xdr:spPr>
        <a:xfrm>
          <a:off x="86709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81</xdr:row>
      <xdr:rowOff>76835</xdr:rowOff>
    </xdr:from>
    <xdr:ext cx="762000" cy="249555"/>
    <xdr:sp macro="" textlink="">
      <xdr:nvSpPr>
        <xdr:cNvPr id="419" name="テキスト ボックス 418"/>
        <xdr:cNvSpPr txBox="1"/>
      </xdr:nvSpPr>
      <xdr:spPr>
        <a:xfrm>
          <a:off x="785812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76835</xdr:rowOff>
    </xdr:from>
    <xdr:ext cx="762000" cy="249555"/>
    <xdr:sp macro="" textlink="">
      <xdr:nvSpPr>
        <xdr:cNvPr id="420" name="テキスト ボックス 419"/>
        <xdr:cNvSpPr txBox="1"/>
      </xdr:nvSpPr>
      <xdr:spPr>
        <a:xfrm>
          <a:off x="7035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76835</xdr:rowOff>
    </xdr:from>
    <xdr:ext cx="762000" cy="249555"/>
    <xdr:sp macro="" textlink="">
      <xdr:nvSpPr>
        <xdr:cNvPr id="421" name="テキスト ボックス 420"/>
        <xdr:cNvSpPr txBox="1"/>
      </xdr:nvSpPr>
      <xdr:spPr>
        <a:xfrm>
          <a:off x="6226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93980</xdr:rowOff>
    </xdr:from>
    <xdr:to>
      <xdr:col>55</xdr:col>
      <xdr:colOff>50800</xdr:colOff>
      <xdr:row>79</xdr:row>
      <xdr:rowOff>27305</xdr:rowOff>
    </xdr:to>
    <xdr:sp macro="" textlink="">
      <xdr:nvSpPr>
        <xdr:cNvPr id="422" name="楕円 421"/>
        <xdr:cNvSpPr/>
      </xdr:nvSpPr>
      <xdr:spPr>
        <a:xfrm>
          <a:off x="9569450" y="12978130"/>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12065</xdr:rowOff>
    </xdr:from>
    <xdr:ext cx="534670" cy="249555"/>
    <xdr:sp macro="" textlink="">
      <xdr:nvSpPr>
        <xdr:cNvPr id="423" name="商工費該当値テキスト"/>
        <xdr:cNvSpPr txBox="1"/>
      </xdr:nvSpPr>
      <xdr:spPr>
        <a:xfrm>
          <a:off x="9655175" y="1289621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81280</xdr:rowOff>
    </xdr:from>
    <xdr:to>
      <xdr:col>50</xdr:col>
      <xdr:colOff>165100</xdr:colOff>
      <xdr:row>79</xdr:row>
      <xdr:rowOff>13970</xdr:rowOff>
    </xdr:to>
    <xdr:sp macro="" textlink="">
      <xdr:nvSpPr>
        <xdr:cNvPr id="424" name="楕円 423"/>
        <xdr:cNvSpPr/>
      </xdr:nvSpPr>
      <xdr:spPr>
        <a:xfrm>
          <a:off x="8794750" y="12965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5715</xdr:rowOff>
    </xdr:from>
    <xdr:ext cx="533400" cy="249555"/>
    <xdr:sp macro="" textlink="">
      <xdr:nvSpPr>
        <xdr:cNvPr id="425" name="テキスト ボックス 424"/>
        <xdr:cNvSpPr txBox="1"/>
      </xdr:nvSpPr>
      <xdr:spPr>
        <a:xfrm>
          <a:off x="8594090" y="1305496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59055</xdr:rowOff>
    </xdr:from>
    <xdr:to>
      <xdr:col>46</xdr:col>
      <xdr:colOff>38100</xdr:colOff>
      <xdr:row>78</xdr:row>
      <xdr:rowOff>156845</xdr:rowOff>
    </xdr:to>
    <xdr:sp macro="" textlink="">
      <xdr:nvSpPr>
        <xdr:cNvPr id="426" name="楕円 425"/>
        <xdr:cNvSpPr/>
      </xdr:nvSpPr>
      <xdr:spPr>
        <a:xfrm>
          <a:off x="7985125" y="129432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147955</xdr:rowOff>
    </xdr:from>
    <xdr:ext cx="533400" cy="249555"/>
    <xdr:sp macro="" textlink="">
      <xdr:nvSpPr>
        <xdr:cNvPr id="427" name="テキスト ボックス 426"/>
        <xdr:cNvSpPr txBox="1"/>
      </xdr:nvSpPr>
      <xdr:spPr>
        <a:xfrm>
          <a:off x="7784465" y="1303210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105410</xdr:rowOff>
    </xdr:from>
    <xdr:to>
      <xdr:col>41</xdr:col>
      <xdr:colOff>101600</xdr:colOff>
      <xdr:row>79</xdr:row>
      <xdr:rowOff>38735</xdr:rowOff>
    </xdr:to>
    <xdr:sp macro="" textlink="">
      <xdr:nvSpPr>
        <xdr:cNvPr id="428" name="楕円 427"/>
        <xdr:cNvSpPr/>
      </xdr:nvSpPr>
      <xdr:spPr>
        <a:xfrm>
          <a:off x="7159625" y="129895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79</xdr:row>
      <xdr:rowOff>29845</xdr:rowOff>
    </xdr:from>
    <xdr:ext cx="533400" cy="248285"/>
    <xdr:sp macro="" textlink="">
      <xdr:nvSpPr>
        <xdr:cNvPr id="429" name="テキスト ボックス 428"/>
        <xdr:cNvSpPr txBox="1"/>
      </xdr:nvSpPr>
      <xdr:spPr>
        <a:xfrm>
          <a:off x="6974840" y="1307909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14,423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104140</xdr:rowOff>
    </xdr:from>
    <xdr:to>
      <xdr:col>36</xdr:col>
      <xdr:colOff>165100</xdr:colOff>
      <xdr:row>79</xdr:row>
      <xdr:rowOff>36830</xdr:rowOff>
    </xdr:to>
    <xdr:sp macro="" textlink="">
      <xdr:nvSpPr>
        <xdr:cNvPr id="430" name="楕円 429"/>
        <xdr:cNvSpPr/>
      </xdr:nvSpPr>
      <xdr:spPr>
        <a:xfrm>
          <a:off x="6350000" y="12988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27940</xdr:rowOff>
    </xdr:from>
    <xdr:ext cx="533400" cy="248285"/>
    <xdr:sp macro="" textlink="">
      <xdr:nvSpPr>
        <xdr:cNvPr id="431" name="テキスト ボックス 430"/>
        <xdr:cNvSpPr txBox="1"/>
      </xdr:nvSpPr>
      <xdr:spPr>
        <a:xfrm>
          <a:off x="6149340" y="1307719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55245</xdr:rowOff>
    </xdr:from>
    <xdr:to>
      <xdr:col>59</xdr:col>
      <xdr:colOff>50800</xdr:colOff>
      <xdr:row>85</xdr:row>
      <xdr:rowOff>30480</xdr:rowOff>
    </xdr:to>
    <xdr:sp macro="" textlink="">
      <xdr:nvSpPr>
        <xdr:cNvPr id="432" name="正方形/長方形 431"/>
        <xdr:cNvSpPr/>
      </xdr:nvSpPr>
      <xdr:spPr>
        <a:xfrm>
          <a:off x="6064250" y="13764895"/>
          <a:ext cx="42894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55245</xdr:rowOff>
    </xdr:from>
    <xdr:to>
      <xdr:col>43</xdr:col>
      <xdr:colOff>63500</xdr:colOff>
      <xdr:row>86</xdr:row>
      <xdr:rowOff>134620</xdr:rowOff>
    </xdr:to>
    <xdr:sp macro="" textlink="">
      <xdr:nvSpPr>
        <xdr:cNvPr id="433" name="正方形/長方形 432"/>
        <xdr:cNvSpPr/>
      </xdr:nvSpPr>
      <xdr:spPr>
        <a:xfrm>
          <a:off x="61753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85725</xdr:rowOff>
    </xdr:from>
    <xdr:to>
      <xdr:col>43</xdr:col>
      <xdr:colOff>63500</xdr:colOff>
      <xdr:row>88</xdr:row>
      <xdr:rowOff>0</xdr:rowOff>
    </xdr:to>
    <xdr:sp macro="" textlink="">
      <xdr:nvSpPr>
        <xdr:cNvPr id="434" name="正方形/長方形 433"/>
        <xdr:cNvSpPr/>
      </xdr:nvSpPr>
      <xdr:spPr>
        <a:xfrm>
          <a:off x="61753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80/151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55245</xdr:rowOff>
    </xdr:from>
    <xdr:to>
      <xdr:col>48</xdr:col>
      <xdr:colOff>127000</xdr:colOff>
      <xdr:row>86</xdr:row>
      <xdr:rowOff>134620</xdr:rowOff>
    </xdr:to>
    <xdr:sp macro="" textlink="">
      <xdr:nvSpPr>
        <xdr:cNvPr id="435" name="正方形/長方形 434"/>
        <xdr:cNvSpPr/>
      </xdr:nvSpPr>
      <xdr:spPr>
        <a:xfrm>
          <a:off x="711200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85725</xdr:rowOff>
    </xdr:from>
    <xdr:to>
      <xdr:col>48</xdr:col>
      <xdr:colOff>127000</xdr:colOff>
      <xdr:row>88</xdr:row>
      <xdr:rowOff>0</xdr:rowOff>
    </xdr:to>
    <xdr:sp macro="" textlink="">
      <xdr:nvSpPr>
        <xdr:cNvPr id="436" name="正方形/長方形 435"/>
        <xdr:cNvSpPr/>
      </xdr:nvSpPr>
      <xdr:spPr>
        <a:xfrm>
          <a:off x="711200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55245</xdr:rowOff>
    </xdr:from>
    <xdr:to>
      <xdr:col>54</xdr:col>
      <xdr:colOff>127000</xdr:colOff>
      <xdr:row>86</xdr:row>
      <xdr:rowOff>134620</xdr:rowOff>
    </xdr:to>
    <xdr:sp macro="" textlink="">
      <xdr:nvSpPr>
        <xdr:cNvPr id="437" name="正方形/長方形 436"/>
        <xdr:cNvSpPr/>
      </xdr:nvSpPr>
      <xdr:spPr>
        <a:xfrm>
          <a:off x="81597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85725</xdr:rowOff>
    </xdr:from>
    <xdr:to>
      <xdr:col>54</xdr:col>
      <xdr:colOff>127000</xdr:colOff>
      <xdr:row>88</xdr:row>
      <xdr:rowOff>0</xdr:rowOff>
    </xdr:to>
    <xdr:sp macro="" textlink="">
      <xdr:nvSpPr>
        <xdr:cNvPr id="438" name="正方形/長方形 437"/>
        <xdr:cNvSpPr/>
      </xdr:nvSpPr>
      <xdr:spPr>
        <a:xfrm>
          <a:off x="81597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9" name="正方形/長方形 438"/>
        <xdr:cNvSpPr/>
      </xdr:nvSpPr>
      <xdr:spPr>
        <a:xfrm>
          <a:off x="6064250" y="14559915"/>
          <a:ext cx="42894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9885" cy="217170"/>
    <xdr:sp macro="" textlink="">
      <xdr:nvSpPr>
        <xdr:cNvPr id="440" name="テキスト ボックス 439"/>
        <xdr:cNvSpPr txBox="1"/>
      </xdr:nvSpPr>
      <xdr:spPr>
        <a:xfrm>
          <a:off x="6026150"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064250" y="1682750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2" name="直線コネクタ 441"/>
        <xdr:cNvCxnSpPr/>
      </xdr:nvCxnSpPr>
      <xdr:spPr>
        <a:xfrm>
          <a:off x="6064250" y="1650111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920" cy="259080"/>
    <xdr:sp macro="" textlink="">
      <xdr:nvSpPr>
        <xdr:cNvPr id="443" name="テキスト ボックス 442"/>
        <xdr:cNvSpPr txBox="1"/>
      </xdr:nvSpPr>
      <xdr:spPr>
        <a:xfrm>
          <a:off x="5831205" y="163588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4" name="直線コネクタ 443"/>
        <xdr:cNvCxnSpPr/>
      </xdr:nvCxnSpPr>
      <xdr:spPr>
        <a:xfrm>
          <a:off x="6064250" y="1617408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95630" cy="257810"/>
    <xdr:sp macro="" textlink="">
      <xdr:nvSpPr>
        <xdr:cNvPr id="445" name="テキスト ボックス 444"/>
        <xdr:cNvSpPr txBox="1"/>
      </xdr:nvSpPr>
      <xdr:spPr>
        <a:xfrm>
          <a:off x="5516245" y="16031845"/>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6" name="直線コネクタ 445"/>
        <xdr:cNvCxnSpPr/>
      </xdr:nvCxnSpPr>
      <xdr:spPr>
        <a:xfrm>
          <a:off x="6064250" y="15848330"/>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5630" cy="259080"/>
    <xdr:sp macro="" textlink="">
      <xdr:nvSpPr>
        <xdr:cNvPr id="447" name="テキスト ボックス 446"/>
        <xdr:cNvSpPr txBox="1"/>
      </xdr:nvSpPr>
      <xdr:spPr>
        <a:xfrm>
          <a:off x="5516245" y="157054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8" name="直線コネクタ 447"/>
        <xdr:cNvCxnSpPr/>
      </xdr:nvCxnSpPr>
      <xdr:spPr>
        <a:xfrm>
          <a:off x="6064250" y="155213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5630" cy="257810"/>
    <xdr:sp macro="" textlink="">
      <xdr:nvSpPr>
        <xdr:cNvPr id="449" name="テキスト ボックス 448"/>
        <xdr:cNvSpPr txBox="1"/>
      </xdr:nvSpPr>
      <xdr:spPr>
        <a:xfrm>
          <a:off x="5516245" y="1537970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0" name="直線コネクタ 449"/>
        <xdr:cNvCxnSpPr/>
      </xdr:nvCxnSpPr>
      <xdr:spPr>
        <a:xfrm>
          <a:off x="6064250" y="15194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5630" cy="258445"/>
    <xdr:sp macro="" textlink="">
      <xdr:nvSpPr>
        <xdr:cNvPr id="451" name="テキスト ボックス 450"/>
        <xdr:cNvSpPr txBox="1"/>
      </xdr:nvSpPr>
      <xdr:spPr>
        <a:xfrm>
          <a:off x="5516245"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2" name="直線コネクタ 451"/>
        <xdr:cNvCxnSpPr/>
      </xdr:nvCxnSpPr>
      <xdr:spPr>
        <a:xfrm>
          <a:off x="6064250" y="1487360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89</xdr:row>
      <xdr:rowOff>36830</xdr:rowOff>
    </xdr:from>
    <xdr:ext cx="684530" cy="249555"/>
    <xdr:sp macro="" textlink="">
      <xdr:nvSpPr>
        <xdr:cNvPr id="453" name="テキスト ボックス 452"/>
        <xdr:cNvSpPr txBox="1"/>
      </xdr:nvSpPr>
      <xdr:spPr>
        <a:xfrm>
          <a:off x="5426075" y="14737080"/>
          <a:ext cx="6845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4" name="直線コネクタ 453"/>
        <xdr:cNvCxnSpPr/>
      </xdr:nvCxnSpPr>
      <xdr:spPr>
        <a:xfrm>
          <a:off x="6064250" y="14559915"/>
          <a:ext cx="42894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87</xdr:row>
      <xdr:rowOff>52705</xdr:rowOff>
    </xdr:from>
    <xdr:ext cx="684530" cy="248285"/>
    <xdr:sp macro="" textlink="">
      <xdr:nvSpPr>
        <xdr:cNvPr id="455" name="テキスト ボックス 454"/>
        <xdr:cNvSpPr txBox="1"/>
      </xdr:nvSpPr>
      <xdr:spPr>
        <a:xfrm>
          <a:off x="5426075" y="14422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6" name="土木費グラフ枠"/>
        <xdr:cNvSpPr/>
      </xdr:nvSpPr>
      <xdr:spPr>
        <a:xfrm>
          <a:off x="6064250" y="14559915"/>
          <a:ext cx="42894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174625</xdr:colOff>
      <xdr:row>90</xdr:row>
      <xdr:rowOff>28575</xdr:rowOff>
    </xdr:from>
    <xdr:to>
      <xdr:col>54</xdr:col>
      <xdr:colOff>174625</xdr:colOff>
      <xdr:row>99</xdr:row>
      <xdr:rowOff>27940</xdr:rowOff>
    </xdr:to>
    <xdr:cxnSp macro="">
      <xdr:nvCxnSpPr>
        <xdr:cNvPr id="457" name="直線コネクタ 456"/>
        <xdr:cNvCxnSpPr/>
      </xdr:nvCxnSpPr>
      <xdr:spPr>
        <a:xfrm flipV="1">
          <a:off x="9604375" y="14893925"/>
          <a:ext cx="0" cy="1536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31750</xdr:rowOff>
    </xdr:from>
    <xdr:ext cx="534670" cy="257810"/>
    <xdr:sp macro="" textlink="">
      <xdr:nvSpPr>
        <xdr:cNvPr id="458" name="土木費最小値テキスト"/>
        <xdr:cNvSpPr txBox="1"/>
      </xdr:nvSpPr>
      <xdr:spPr>
        <a:xfrm>
          <a:off x="9655175" y="1643380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43,474</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27940</xdr:rowOff>
    </xdr:from>
    <xdr:to>
      <xdr:col>55</xdr:col>
      <xdr:colOff>88900</xdr:colOff>
      <xdr:row>99</xdr:row>
      <xdr:rowOff>27940</xdr:rowOff>
    </xdr:to>
    <xdr:cxnSp macro="">
      <xdr:nvCxnSpPr>
        <xdr:cNvPr id="459" name="直線コネクタ 458"/>
        <xdr:cNvCxnSpPr/>
      </xdr:nvCxnSpPr>
      <xdr:spPr>
        <a:xfrm>
          <a:off x="9531350" y="164299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142240</xdr:rowOff>
    </xdr:from>
    <xdr:ext cx="598805" cy="248920"/>
    <xdr:sp macro="" textlink="">
      <xdr:nvSpPr>
        <xdr:cNvPr id="460" name="土木費最大値テキスト"/>
        <xdr:cNvSpPr txBox="1"/>
      </xdr:nvSpPr>
      <xdr:spPr>
        <a:xfrm>
          <a:off x="9655175" y="1467739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987,328</a:t>
          </a:r>
          <a:endParaRPr kumimoji="1" lang="ja-JP" altLang="en-US" sz="1000" b="1">
            <a:latin typeface="ＭＳ Ｐゴシック"/>
          </a:endParaRPr>
        </a:p>
      </xdr:txBody>
    </xdr:sp>
    <xdr:clientData/>
  </xdr:oneCellAnchor>
  <xdr:twoCellAnchor>
    <xdr:from>
      <xdr:col>54</xdr:col>
      <xdr:colOff>101600</xdr:colOff>
      <xdr:row>90</xdr:row>
      <xdr:rowOff>28575</xdr:rowOff>
    </xdr:from>
    <xdr:to>
      <xdr:col>55</xdr:col>
      <xdr:colOff>88900</xdr:colOff>
      <xdr:row>90</xdr:row>
      <xdr:rowOff>28575</xdr:rowOff>
    </xdr:to>
    <xdr:cxnSp macro="">
      <xdr:nvCxnSpPr>
        <xdr:cNvPr id="461" name="直線コネクタ 460"/>
        <xdr:cNvCxnSpPr/>
      </xdr:nvCxnSpPr>
      <xdr:spPr>
        <a:xfrm>
          <a:off x="9531350" y="148939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166370</xdr:rowOff>
    </xdr:from>
    <xdr:to>
      <xdr:col>55</xdr:col>
      <xdr:colOff>0</xdr:colOff>
      <xdr:row>98</xdr:row>
      <xdr:rowOff>82550</xdr:rowOff>
    </xdr:to>
    <xdr:cxnSp macro="">
      <xdr:nvCxnSpPr>
        <xdr:cNvPr id="462" name="直線コネクタ 461"/>
        <xdr:cNvCxnSpPr/>
      </xdr:nvCxnSpPr>
      <xdr:spPr>
        <a:xfrm flipV="1">
          <a:off x="8845550" y="16225520"/>
          <a:ext cx="758825"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111760</xdr:rowOff>
    </xdr:from>
    <xdr:ext cx="598805" cy="257810"/>
    <xdr:sp macro="" textlink="">
      <xdr:nvSpPr>
        <xdr:cNvPr id="463" name="土木費平均値テキスト"/>
        <xdr:cNvSpPr txBox="1"/>
      </xdr:nvSpPr>
      <xdr:spPr>
        <a:xfrm>
          <a:off x="9655175" y="1599946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185,153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88900</xdr:rowOff>
    </xdr:from>
    <xdr:to>
      <xdr:col>55</xdr:col>
      <xdr:colOff>50800</xdr:colOff>
      <xdr:row>98</xdr:row>
      <xdr:rowOff>19050</xdr:rowOff>
    </xdr:to>
    <xdr:sp macro="" textlink="">
      <xdr:nvSpPr>
        <xdr:cNvPr id="464" name="フローチャート: 判断 463"/>
        <xdr:cNvSpPr/>
      </xdr:nvSpPr>
      <xdr:spPr>
        <a:xfrm>
          <a:off x="9569450" y="161480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174625</xdr:colOff>
      <xdr:row>98</xdr:row>
      <xdr:rowOff>66675</xdr:rowOff>
    </xdr:from>
    <xdr:to>
      <xdr:col>50</xdr:col>
      <xdr:colOff>114300</xdr:colOff>
      <xdr:row>98</xdr:row>
      <xdr:rowOff>82550</xdr:rowOff>
    </xdr:to>
    <xdr:cxnSp macro="">
      <xdr:nvCxnSpPr>
        <xdr:cNvPr id="465" name="直線コネクタ 464"/>
        <xdr:cNvCxnSpPr/>
      </xdr:nvCxnSpPr>
      <xdr:spPr>
        <a:xfrm>
          <a:off x="8032750" y="16297275"/>
          <a:ext cx="8128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104775</xdr:rowOff>
    </xdr:from>
    <xdr:to>
      <xdr:col>50</xdr:col>
      <xdr:colOff>165100</xdr:colOff>
      <xdr:row>98</xdr:row>
      <xdr:rowOff>34925</xdr:rowOff>
    </xdr:to>
    <xdr:sp macro="" textlink="">
      <xdr:nvSpPr>
        <xdr:cNvPr id="466" name="フローチャート: 判断 465"/>
        <xdr:cNvSpPr/>
      </xdr:nvSpPr>
      <xdr:spPr>
        <a:xfrm>
          <a:off x="8794750" y="1616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96</xdr:row>
      <xdr:rowOff>52070</xdr:rowOff>
    </xdr:from>
    <xdr:ext cx="598805" cy="257810"/>
    <xdr:sp macro="" textlink="">
      <xdr:nvSpPr>
        <xdr:cNvPr id="467" name="テキスト ボックス 466"/>
        <xdr:cNvSpPr txBox="1"/>
      </xdr:nvSpPr>
      <xdr:spPr>
        <a:xfrm>
          <a:off x="8561705" y="1593977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175,471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8255</xdr:rowOff>
    </xdr:from>
    <xdr:to>
      <xdr:col>45</xdr:col>
      <xdr:colOff>174625</xdr:colOff>
      <xdr:row>98</xdr:row>
      <xdr:rowOff>66675</xdr:rowOff>
    </xdr:to>
    <xdr:cxnSp macro="">
      <xdr:nvCxnSpPr>
        <xdr:cNvPr id="468" name="直線コネクタ 467"/>
        <xdr:cNvCxnSpPr/>
      </xdr:nvCxnSpPr>
      <xdr:spPr>
        <a:xfrm>
          <a:off x="7210425" y="16238855"/>
          <a:ext cx="82232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115570</xdr:rowOff>
    </xdr:from>
    <xdr:to>
      <xdr:col>46</xdr:col>
      <xdr:colOff>38100</xdr:colOff>
      <xdr:row>98</xdr:row>
      <xdr:rowOff>45720</xdr:rowOff>
    </xdr:to>
    <xdr:sp macro="" textlink="">
      <xdr:nvSpPr>
        <xdr:cNvPr id="469" name="フローチャート: 判断 468"/>
        <xdr:cNvSpPr/>
      </xdr:nvSpPr>
      <xdr:spPr>
        <a:xfrm>
          <a:off x="7985125" y="161747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96</xdr:row>
      <xdr:rowOff>62230</xdr:rowOff>
    </xdr:from>
    <xdr:ext cx="598805" cy="259080"/>
    <xdr:sp macro="" textlink="">
      <xdr:nvSpPr>
        <xdr:cNvPr id="470" name="テキスト ボックス 469"/>
        <xdr:cNvSpPr txBox="1"/>
      </xdr:nvSpPr>
      <xdr:spPr>
        <a:xfrm>
          <a:off x="7752080" y="15949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168,505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8255</xdr:rowOff>
    </xdr:from>
    <xdr:to>
      <xdr:col>41</xdr:col>
      <xdr:colOff>50800</xdr:colOff>
      <xdr:row>98</xdr:row>
      <xdr:rowOff>58420</xdr:rowOff>
    </xdr:to>
    <xdr:cxnSp macro="">
      <xdr:nvCxnSpPr>
        <xdr:cNvPr id="471" name="直線コネクタ 470"/>
        <xdr:cNvCxnSpPr/>
      </xdr:nvCxnSpPr>
      <xdr:spPr>
        <a:xfrm flipV="1">
          <a:off x="6400800" y="16238855"/>
          <a:ext cx="80962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128905</xdr:rowOff>
    </xdr:from>
    <xdr:to>
      <xdr:col>41</xdr:col>
      <xdr:colOff>101600</xdr:colOff>
      <xdr:row>98</xdr:row>
      <xdr:rowOff>59055</xdr:rowOff>
    </xdr:to>
    <xdr:sp macro="" textlink="">
      <xdr:nvSpPr>
        <xdr:cNvPr id="472" name="フローチャート: 判断 471"/>
        <xdr:cNvSpPr/>
      </xdr:nvSpPr>
      <xdr:spPr>
        <a:xfrm>
          <a:off x="7159625" y="16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98</xdr:row>
      <xdr:rowOff>50800</xdr:rowOff>
    </xdr:from>
    <xdr:ext cx="598805" cy="259080"/>
    <xdr:sp macro="" textlink="">
      <xdr:nvSpPr>
        <xdr:cNvPr id="473" name="テキスト ボックス 472"/>
        <xdr:cNvSpPr txBox="1"/>
      </xdr:nvSpPr>
      <xdr:spPr>
        <a:xfrm>
          <a:off x="6942455" y="162814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160,313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137795</xdr:rowOff>
    </xdr:from>
    <xdr:to>
      <xdr:col>36</xdr:col>
      <xdr:colOff>165100</xdr:colOff>
      <xdr:row>98</xdr:row>
      <xdr:rowOff>67945</xdr:rowOff>
    </xdr:to>
    <xdr:sp macro="" textlink="">
      <xdr:nvSpPr>
        <xdr:cNvPr id="474" name="フローチャート: 判断 473"/>
        <xdr:cNvSpPr/>
      </xdr:nvSpPr>
      <xdr:spPr>
        <a:xfrm>
          <a:off x="6350000" y="161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96</xdr:row>
      <xdr:rowOff>84455</xdr:rowOff>
    </xdr:from>
    <xdr:ext cx="598805" cy="259080"/>
    <xdr:sp macro="" textlink="">
      <xdr:nvSpPr>
        <xdr:cNvPr id="475" name="テキスト ボックス 474"/>
        <xdr:cNvSpPr txBox="1"/>
      </xdr:nvSpPr>
      <xdr:spPr>
        <a:xfrm>
          <a:off x="6116955" y="159721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xdr:cNvSpPr txBox="1"/>
      </xdr:nvSpPr>
      <xdr:spPr>
        <a:xfrm>
          <a:off x="94297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xdr:cNvSpPr txBox="1"/>
      </xdr:nvSpPr>
      <xdr:spPr>
        <a:xfrm>
          <a:off x="86709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174625</xdr:colOff>
      <xdr:row>101</xdr:row>
      <xdr:rowOff>80010</xdr:rowOff>
    </xdr:from>
    <xdr:ext cx="762000" cy="259080"/>
    <xdr:sp macro="" textlink="">
      <xdr:nvSpPr>
        <xdr:cNvPr id="478" name="テキスト ボックス 477"/>
        <xdr:cNvSpPr txBox="1"/>
      </xdr:nvSpPr>
      <xdr:spPr>
        <a:xfrm>
          <a:off x="785812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xdr:cNvSpPr txBox="1"/>
      </xdr:nvSpPr>
      <xdr:spPr>
        <a:xfrm>
          <a:off x="7035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xdr:cNvSpPr txBox="1"/>
      </xdr:nvSpPr>
      <xdr:spPr>
        <a:xfrm>
          <a:off x="6226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114935</xdr:rowOff>
    </xdr:from>
    <xdr:to>
      <xdr:col>55</xdr:col>
      <xdr:colOff>50800</xdr:colOff>
      <xdr:row>98</xdr:row>
      <xdr:rowOff>45085</xdr:rowOff>
    </xdr:to>
    <xdr:sp macro="" textlink="">
      <xdr:nvSpPr>
        <xdr:cNvPr id="481" name="楕円 480"/>
        <xdr:cNvSpPr/>
      </xdr:nvSpPr>
      <xdr:spPr>
        <a:xfrm>
          <a:off x="9569450" y="1617408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93345</xdr:rowOff>
    </xdr:from>
    <xdr:ext cx="598805" cy="259080"/>
    <xdr:sp macro="" textlink="">
      <xdr:nvSpPr>
        <xdr:cNvPr id="482" name="土木費該当値テキスト"/>
        <xdr:cNvSpPr txBox="1"/>
      </xdr:nvSpPr>
      <xdr:spPr>
        <a:xfrm>
          <a:off x="9655175" y="161524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168,967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31750</xdr:rowOff>
    </xdr:from>
    <xdr:to>
      <xdr:col>50</xdr:col>
      <xdr:colOff>165100</xdr:colOff>
      <xdr:row>98</xdr:row>
      <xdr:rowOff>133350</xdr:rowOff>
    </xdr:to>
    <xdr:sp macro="" textlink="">
      <xdr:nvSpPr>
        <xdr:cNvPr id="483" name="楕円 482"/>
        <xdr:cNvSpPr/>
      </xdr:nvSpPr>
      <xdr:spPr>
        <a:xfrm>
          <a:off x="8794750" y="162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98</xdr:row>
      <xdr:rowOff>124460</xdr:rowOff>
    </xdr:from>
    <xdr:ext cx="598805" cy="259080"/>
    <xdr:sp macro="" textlink="">
      <xdr:nvSpPr>
        <xdr:cNvPr id="484" name="テキスト ボックス 483"/>
        <xdr:cNvSpPr txBox="1"/>
      </xdr:nvSpPr>
      <xdr:spPr>
        <a:xfrm>
          <a:off x="8561705" y="163550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15875</xdr:rowOff>
    </xdr:from>
    <xdr:to>
      <xdr:col>46</xdr:col>
      <xdr:colOff>38100</xdr:colOff>
      <xdr:row>98</xdr:row>
      <xdr:rowOff>117475</xdr:rowOff>
    </xdr:to>
    <xdr:sp macro="" textlink="">
      <xdr:nvSpPr>
        <xdr:cNvPr id="485" name="楕円 484"/>
        <xdr:cNvSpPr/>
      </xdr:nvSpPr>
      <xdr:spPr>
        <a:xfrm>
          <a:off x="7985125" y="1624647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98</xdr:row>
      <xdr:rowOff>109220</xdr:rowOff>
    </xdr:from>
    <xdr:ext cx="598805" cy="257810"/>
    <xdr:sp macro="" textlink="">
      <xdr:nvSpPr>
        <xdr:cNvPr id="486" name="テキスト ボックス 485"/>
        <xdr:cNvSpPr txBox="1"/>
      </xdr:nvSpPr>
      <xdr:spPr>
        <a:xfrm>
          <a:off x="7752080" y="163398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124,625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128905</xdr:rowOff>
    </xdr:from>
    <xdr:to>
      <xdr:col>41</xdr:col>
      <xdr:colOff>101600</xdr:colOff>
      <xdr:row>98</xdr:row>
      <xdr:rowOff>59055</xdr:rowOff>
    </xdr:to>
    <xdr:sp macro="" textlink="">
      <xdr:nvSpPr>
        <xdr:cNvPr id="487" name="楕円 486"/>
        <xdr:cNvSpPr/>
      </xdr:nvSpPr>
      <xdr:spPr>
        <a:xfrm>
          <a:off x="7159625" y="1618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96</xdr:row>
      <xdr:rowOff>75565</xdr:rowOff>
    </xdr:from>
    <xdr:ext cx="598805" cy="257810"/>
    <xdr:sp macro="" textlink="">
      <xdr:nvSpPr>
        <xdr:cNvPr id="488" name="テキスト ボックス 487"/>
        <xdr:cNvSpPr txBox="1"/>
      </xdr:nvSpPr>
      <xdr:spPr>
        <a:xfrm>
          <a:off x="6942455" y="1596326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160,366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7620</xdr:rowOff>
    </xdr:from>
    <xdr:to>
      <xdr:col>36</xdr:col>
      <xdr:colOff>165100</xdr:colOff>
      <xdr:row>98</xdr:row>
      <xdr:rowOff>109220</xdr:rowOff>
    </xdr:to>
    <xdr:sp macro="" textlink="">
      <xdr:nvSpPr>
        <xdr:cNvPr id="489" name="楕円 488"/>
        <xdr:cNvSpPr/>
      </xdr:nvSpPr>
      <xdr:spPr>
        <a:xfrm>
          <a:off x="6350000" y="1623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98</xdr:row>
      <xdr:rowOff>100330</xdr:rowOff>
    </xdr:from>
    <xdr:ext cx="598805" cy="257810"/>
    <xdr:sp macro="" textlink="">
      <xdr:nvSpPr>
        <xdr:cNvPr id="490" name="テキスト ボックス 489"/>
        <xdr:cNvSpPr txBox="1"/>
      </xdr:nvSpPr>
      <xdr:spPr>
        <a:xfrm>
          <a:off x="6116955" y="1633093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129,678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55245</xdr:rowOff>
    </xdr:from>
    <xdr:to>
      <xdr:col>89</xdr:col>
      <xdr:colOff>174625</xdr:colOff>
      <xdr:row>25</xdr:row>
      <xdr:rowOff>30480</xdr:rowOff>
    </xdr:to>
    <xdr:sp macro="" textlink="">
      <xdr:nvSpPr>
        <xdr:cNvPr id="491" name="正方形/長方形 490"/>
        <xdr:cNvSpPr/>
      </xdr:nvSpPr>
      <xdr:spPr>
        <a:xfrm>
          <a:off x="11414125" y="3858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55245</xdr:rowOff>
    </xdr:from>
    <xdr:to>
      <xdr:col>74</xdr:col>
      <xdr:colOff>0</xdr:colOff>
      <xdr:row>26</xdr:row>
      <xdr:rowOff>134620</xdr:rowOff>
    </xdr:to>
    <xdr:sp macro="" textlink="">
      <xdr:nvSpPr>
        <xdr:cNvPr id="492" name="正方形/長方形 491"/>
        <xdr:cNvSpPr/>
      </xdr:nvSpPr>
      <xdr:spPr>
        <a:xfrm>
          <a:off x="115252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85725</xdr:rowOff>
    </xdr:from>
    <xdr:to>
      <xdr:col>74</xdr:col>
      <xdr:colOff>0</xdr:colOff>
      <xdr:row>28</xdr:row>
      <xdr:rowOff>0</xdr:rowOff>
    </xdr:to>
    <xdr:sp macro="" textlink="">
      <xdr:nvSpPr>
        <xdr:cNvPr id="493" name="正方形/長方形 492"/>
        <xdr:cNvSpPr/>
      </xdr:nvSpPr>
      <xdr:spPr>
        <a:xfrm>
          <a:off x="115252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55245</xdr:rowOff>
    </xdr:from>
    <xdr:to>
      <xdr:col>79</xdr:col>
      <xdr:colOff>63500</xdr:colOff>
      <xdr:row>26</xdr:row>
      <xdr:rowOff>134620</xdr:rowOff>
    </xdr:to>
    <xdr:sp macro="" textlink="">
      <xdr:nvSpPr>
        <xdr:cNvPr id="494" name="正方形/長方形 493"/>
        <xdr:cNvSpPr/>
      </xdr:nvSpPr>
      <xdr:spPr>
        <a:xfrm>
          <a:off x="1246187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85725</xdr:rowOff>
    </xdr:from>
    <xdr:to>
      <xdr:col>79</xdr:col>
      <xdr:colOff>63500</xdr:colOff>
      <xdr:row>28</xdr:row>
      <xdr:rowOff>0</xdr:rowOff>
    </xdr:to>
    <xdr:sp macro="" textlink="">
      <xdr:nvSpPr>
        <xdr:cNvPr id="495" name="正方形/長方形 494"/>
        <xdr:cNvSpPr/>
      </xdr:nvSpPr>
      <xdr:spPr>
        <a:xfrm>
          <a:off x="1246187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55245</xdr:rowOff>
    </xdr:from>
    <xdr:to>
      <xdr:col>85</xdr:col>
      <xdr:colOff>63500</xdr:colOff>
      <xdr:row>26</xdr:row>
      <xdr:rowOff>134620</xdr:rowOff>
    </xdr:to>
    <xdr:sp macro="" textlink="">
      <xdr:nvSpPr>
        <xdr:cNvPr id="496" name="正方形/長方形 495"/>
        <xdr:cNvSpPr/>
      </xdr:nvSpPr>
      <xdr:spPr>
        <a:xfrm>
          <a:off x="13509625"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85725</xdr:rowOff>
    </xdr:from>
    <xdr:to>
      <xdr:col>85</xdr:col>
      <xdr:colOff>63500</xdr:colOff>
      <xdr:row>28</xdr:row>
      <xdr:rowOff>0</xdr:rowOff>
    </xdr:to>
    <xdr:sp macro="" textlink="">
      <xdr:nvSpPr>
        <xdr:cNvPr id="497" name="正方形/長方形 496"/>
        <xdr:cNvSpPr/>
      </xdr:nvSpPr>
      <xdr:spPr>
        <a:xfrm>
          <a:off x="13509625"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174625</xdr:colOff>
      <xdr:row>41</xdr:row>
      <xdr:rowOff>79375</xdr:rowOff>
    </xdr:to>
    <xdr:sp macro="" textlink="">
      <xdr:nvSpPr>
        <xdr:cNvPr id="498" name="正方形/長方形 497"/>
        <xdr:cNvSpPr/>
      </xdr:nvSpPr>
      <xdr:spPr>
        <a:xfrm>
          <a:off x="11414125" y="4653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7170"/>
    <xdr:sp macro="" textlink="">
      <xdr:nvSpPr>
        <xdr:cNvPr id="499" name="テキスト ボックス 498"/>
        <xdr:cNvSpPr txBox="1"/>
      </xdr:nvSpPr>
      <xdr:spPr>
        <a:xfrm>
          <a:off x="1137602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79375</xdr:rowOff>
    </xdr:from>
    <xdr:to>
      <xdr:col>89</xdr:col>
      <xdr:colOff>174625</xdr:colOff>
      <xdr:row>41</xdr:row>
      <xdr:rowOff>79375</xdr:rowOff>
    </xdr:to>
    <xdr:cxnSp macro="">
      <xdr:nvCxnSpPr>
        <xdr:cNvPr id="500" name="直線コネクタ 499"/>
        <xdr:cNvCxnSpPr/>
      </xdr:nvCxnSpPr>
      <xdr:spPr>
        <a:xfrm>
          <a:off x="11414125" y="6854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42545</xdr:rowOff>
    </xdr:from>
    <xdr:to>
      <xdr:col>89</xdr:col>
      <xdr:colOff>174625</xdr:colOff>
      <xdr:row>39</xdr:row>
      <xdr:rowOff>42545</xdr:rowOff>
    </xdr:to>
    <xdr:cxnSp macro="">
      <xdr:nvCxnSpPr>
        <xdr:cNvPr id="501" name="直線コネクタ 500"/>
        <xdr:cNvCxnSpPr/>
      </xdr:nvCxnSpPr>
      <xdr:spPr>
        <a:xfrm>
          <a:off x="11414125" y="6487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71120</xdr:rowOff>
    </xdr:from>
    <xdr:ext cx="248920" cy="249555"/>
    <xdr:sp macro="" textlink="">
      <xdr:nvSpPr>
        <xdr:cNvPr id="502" name="テキスト ボックス 501"/>
        <xdr:cNvSpPr txBox="1"/>
      </xdr:nvSpPr>
      <xdr:spPr>
        <a:xfrm>
          <a:off x="11181080" y="6351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5715</xdr:rowOff>
    </xdr:from>
    <xdr:to>
      <xdr:col>89</xdr:col>
      <xdr:colOff>174625</xdr:colOff>
      <xdr:row>37</xdr:row>
      <xdr:rowOff>5715</xdr:rowOff>
    </xdr:to>
    <xdr:cxnSp macro="">
      <xdr:nvCxnSpPr>
        <xdr:cNvPr id="503" name="直線コネクタ 502"/>
        <xdr:cNvCxnSpPr/>
      </xdr:nvCxnSpPr>
      <xdr:spPr>
        <a:xfrm>
          <a:off x="11414125" y="6120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36</xdr:row>
      <xdr:rowOff>34290</xdr:rowOff>
    </xdr:from>
    <xdr:ext cx="595630" cy="249555"/>
    <xdr:sp macro="" textlink="">
      <xdr:nvSpPr>
        <xdr:cNvPr id="504" name="テキスト ボックス 503"/>
        <xdr:cNvSpPr txBox="1"/>
      </xdr:nvSpPr>
      <xdr:spPr>
        <a:xfrm>
          <a:off x="10866120" y="5984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134620</xdr:rowOff>
    </xdr:from>
    <xdr:to>
      <xdr:col>89</xdr:col>
      <xdr:colOff>174625</xdr:colOff>
      <xdr:row>34</xdr:row>
      <xdr:rowOff>134620</xdr:rowOff>
    </xdr:to>
    <xdr:cxnSp macro="">
      <xdr:nvCxnSpPr>
        <xdr:cNvPr id="505" name="直線コネクタ 504"/>
        <xdr:cNvCxnSpPr/>
      </xdr:nvCxnSpPr>
      <xdr:spPr>
        <a:xfrm>
          <a:off x="11414125" y="5754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162560</xdr:rowOff>
    </xdr:from>
    <xdr:ext cx="595630" cy="248285"/>
    <xdr:sp macro="" textlink="">
      <xdr:nvSpPr>
        <xdr:cNvPr id="506" name="テキスト ボックス 505"/>
        <xdr:cNvSpPr txBox="1"/>
      </xdr:nvSpPr>
      <xdr:spPr>
        <a:xfrm>
          <a:off x="10866120" y="5617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97790</xdr:rowOff>
    </xdr:from>
    <xdr:to>
      <xdr:col>89</xdr:col>
      <xdr:colOff>174625</xdr:colOff>
      <xdr:row>32</xdr:row>
      <xdr:rowOff>97790</xdr:rowOff>
    </xdr:to>
    <xdr:cxnSp macro="">
      <xdr:nvCxnSpPr>
        <xdr:cNvPr id="507" name="直線コネクタ 506"/>
        <xdr:cNvCxnSpPr/>
      </xdr:nvCxnSpPr>
      <xdr:spPr>
        <a:xfrm>
          <a:off x="11414125" y="5387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126365</xdr:rowOff>
    </xdr:from>
    <xdr:ext cx="595630" cy="248285"/>
    <xdr:sp macro="" textlink="">
      <xdr:nvSpPr>
        <xdr:cNvPr id="508" name="テキスト ボックス 507"/>
        <xdr:cNvSpPr txBox="1"/>
      </xdr:nvSpPr>
      <xdr:spPr>
        <a:xfrm>
          <a:off x="10866120" y="5250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60960</xdr:rowOff>
    </xdr:from>
    <xdr:to>
      <xdr:col>89</xdr:col>
      <xdr:colOff>174625</xdr:colOff>
      <xdr:row>30</xdr:row>
      <xdr:rowOff>60960</xdr:rowOff>
    </xdr:to>
    <xdr:cxnSp macro="">
      <xdr:nvCxnSpPr>
        <xdr:cNvPr id="509" name="直線コネクタ 508"/>
        <xdr:cNvCxnSpPr/>
      </xdr:nvCxnSpPr>
      <xdr:spPr>
        <a:xfrm>
          <a:off x="11414125" y="5020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89535</xdr:rowOff>
    </xdr:from>
    <xdr:ext cx="595630" cy="248285"/>
    <xdr:sp macro="" textlink="">
      <xdr:nvSpPr>
        <xdr:cNvPr id="510" name="テキスト ボックス 509"/>
        <xdr:cNvSpPr txBox="1"/>
      </xdr:nvSpPr>
      <xdr:spPr>
        <a:xfrm>
          <a:off x="10866120" y="488378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28</xdr:row>
      <xdr:rowOff>24765</xdr:rowOff>
    </xdr:to>
    <xdr:cxnSp macro="">
      <xdr:nvCxnSpPr>
        <xdr:cNvPr id="511" name="直線コネクタ 510"/>
        <xdr:cNvCxnSpPr/>
      </xdr:nvCxnSpPr>
      <xdr:spPr>
        <a:xfrm>
          <a:off x="11414125" y="4653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52705</xdr:rowOff>
    </xdr:from>
    <xdr:ext cx="595630" cy="248285"/>
    <xdr:sp macro="" textlink="">
      <xdr:nvSpPr>
        <xdr:cNvPr id="512" name="テキスト ボックス 511"/>
        <xdr:cNvSpPr txBox="1"/>
      </xdr:nvSpPr>
      <xdr:spPr>
        <a:xfrm>
          <a:off x="10866120" y="451675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174625</xdr:colOff>
      <xdr:row>41</xdr:row>
      <xdr:rowOff>79375</xdr:rowOff>
    </xdr:to>
    <xdr:sp macro="" textlink="">
      <xdr:nvSpPr>
        <xdr:cNvPr id="513" name="消防費グラフ枠"/>
        <xdr:cNvSpPr/>
      </xdr:nvSpPr>
      <xdr:spPr>
        <a:xfrm>
          <a:off x="11414125" y="4653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52705</xdr:rowOff>
    </xdr:from>
    <xdr:to>
      <xdr:col>85</xdr:col>
      <xdr:colOff>126365</xdr:colOff>
      <xdr:row>39</xdr:row>
      <xdr:rowOff>4445</xdr:rowOff>
    </xdr:to>
    <xdr:cxnSp macro="">
      <xdr:nvCxnSpPr>
        <xdr:cNvPr id="514" name="直線コネクタ 513"/>
        <xdr:cNvCxnSpPr/>
      </xdr:nvCxnSpPr>
      <xdr:spPr>
        <a:xfrm flipV="1">
          <a:off x="14968220" y="5012055"/>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39</xdr:row>
      <xdr:rowOff>7620</xdr:rowOff>
    </xdr:from>
    <xdr:ext cx="534670" cy="249555"/>
    <xdr:sp macro="" textlink="">
      <xdr:nvSpPr>
        <xdr:cNvPr id="515" name="消防費最小値テキスト"/>
        <xdr:cNvSpPr txBox="1"/>
      </xdr:nvSpPr>
      <xdr:spPr>
        <a:xfrm>
          <a:off x="15017750" y="645287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10,463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xdr:rowOff>
    </xdr:from>
    <xdr:to>
      <xdr:col>86</xdr:col>
      <xdr:colOff>25400</xdr:colOff>
      <xdr:row>39</xdr:row>
      <xdr:rowOff>4445</xdr:rowOff>
    </xdr:to>
    <xdr:cxnSp macro="">
      <xdr:nvCxnSpPr>
        <xdr:cNvPr id="516" name="直線コネクタ 515"/>
        <xdr:cNvCxnSpPr/>
      </xdr:nvCxnSpPr>
      <xdr:spPr>
        <a:xfrm>
          <a:off x="14881225" y="64496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29</xdr:row>
      <xdr:rowOff>1270</xdr:rowOff>
    </xdr:from>
    <xdr:ext cx="598805" cy="249555"/>
    <xdr:sp macro="" textlink="">
      <xdr:nvSpPr>
        <xdr:cNvPr id="517" name="消防費最大値テキスト"/>
        <xdr:cNvSpPr txBox="1"/>
      </xdr:nvSpPr>
      <xdr:spPr>
        <a:xfrm>
          <a:off x="15017750" y="479552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402,410</a:t>
          </a:r>
          <a:endParaRPr kumimoji="1" lang="ja-JP" altLang="en-US" sz="1000" b="1">
            <a:latin typeface="ＭＳ Ｐゴシック"/>
          </a:endParaRPr>
        </a:p>
      </xdr:txBody>
    </xdr:sp>
    <xdr:clientData/>
  </xdr:oneCellAnchor>
  <xdr:twoCellAnchor>
    <xdr:from>
      <xdr:col>85</xdr:col>
      <xdr:colOff>38100</xdr:colOff>
      <xdr:row>30</xdr:row>
      <xdr:rowOff>52705</xdr:rowOff>
    </xdr:from>
    <xdr:to>
      <xdr:col>86</xdr:col>
      <xdr:colOff>25400</xdr:colOff>
      <xdr:row>30</xdr:row>
      <xdr:rowOff>52705</xdr:rowOff>
    </xdr:to>
    <xdr:cxnSp macro="">
      <xdr:nvCxnSpPr>
        <xdr:cNvPr id="518" name="直線コネクタ 517"/>
        <xdr:cNvCxnSpPr/>
      </xdr:nvCxnSpPr>
      <xdr:spPr>
        <a:xfrm>
          <a:off x="14881225" y="50120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94615</xdr:rowOff>
    </xdr:from>
    <xdr:to>
      <xdr:col>85</xdr:col>
      <xdr:colOff>127000</xdr:colOff>
      <xdr:row>37</xdr:row>
      <xdr:rowOff>33020</xdr:rowOff>
    </xdr:to>
    <xdr:cxnSp macro="">
      <xdr:nvCxnSpPr>
        <xdr:cNvPr id="519" name="直線コネクタ 518"/>
        <xdr:cNvCxnSpPr/>
      </xdr:nvCxnSpPr>
      <xdr:spPr>
        <a:xfrm flipV="1">
          <a:off x="14195425" y="6044565"/>
          <a:ext cx="7747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37</xdr:row>
      <xdr:rowOff>62230</xdr:rowOff>
    </xdr:from>
    <xdr:ext cx="534670" cy="248285"/>
    <xdr:sp macro="" textlink="">
      <xdr:nvSpPr>
        <xdr:cNvPr id="520" name="消防費平均値テキスト"/>
        <xdr:cNvSpPr txBox="1"/>
      </xdr:nvSpPr>
      <xdr:spPr>
        <a:xfrm>
          <a:off x="15017750" y="6177280"/>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83185</xdr:rowOff>
    </xdr:from>
    <xdr:to>
      <xdr:col>85</xdr:col>
      <xdr:colOff>174625</xdr:colOff>
      <xdr:row>38</xdr:row>
      <xdr:rowOff>15875</xdr:rowOff>
    </xdr:to>
    <xdr:sp macro="" textlink="">
      <xdr:nvSpPr>
        <xdr:cNvPr id="521" name="フローチャート: 判断 520"/>
        <xdr:cNvSpPr/>
      </xdr:nvSpPr>
      <xdr:spPr>
        <a:xfrm>
          <a:off x="14919325" y="619823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158115</xdr:rowOff>
    </xdr:from>
    <xdr:to>
      <xdr:col>81</xdr:col>
      <xdr:colOff>50800</xdr:colOff>
      <xdr:row>37</xdr:row>
      <xdr:rowOff>33020</xdr:rowOff>
    </xdr:to>
    <xdr:cxnSp macro="">
      <xdr:nvCxnSpPr>
        <xdr:cNvPr id="522" name="直線コネクタ 521"/>
        <xdr:cNvCxnSpPr/>
      </xdr:nvCxnSpPr>
      <xdr:spPr>
        <a:xfrm>
          <a:off x="13385800" y="6108065"/>
          <a:ext cx="8096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106680</xdr:rowOff>
    </xdr:from>
    <xdr:to>
      <xdr:col>81</xdr:col>
      <xdr:colOff>101600</xdr:colOff>
      <xdr:row>38</xdr:row>
      <xdr:rowOff>39370</xdr:rowOff>
    </xdr:to>
    <xdr:sp macro="" textlink="">
      <xdr:nvSpPr>
        <xdr:cNvPr id="523" name="フローチャート: 判断 522"/>
        <xdr:cNvSpPr/>
      </xdr:nvSpPr>
      <xdr:spPr>
        <a:xfrm>
          <a:off x="14144625" y="6221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31115</xdr:rowOff>
    </xdr:from>
    <xdr:ext cx="533400" cy="248285"/>
    <xdr:sp macro="" textlink="">
      <xdr:nvSpPr>
        <xdr:cNvPr id="524" name="テキスト ボックス 523"/>
        <xdr:cNvSpPr txBox="1"/>
      </xdr:nvSpPr>
      <xdr:spPr>
        <a:xfrm>
          <a:off x="13959840" y="631126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36</xdr:row>
      <xdr:rowOff>117475</xdr:rowOff>
    </xdr:from>
    <xdr:to>
      <xdr:col>76</xdr:col>
      <xdr:colOff>114300</xdr:colOff>
      <xdr:row>36</xdr:row>
      <xdr:rowOff>158115</xdr:rowOff>
    </xdr:to>
    <xdr:cxnSp macro="">
      <xdr:nvCxnSpPr>
        <xdr:cNvPr id="525" name="直線コネクタ 524"/>
        <xdr:cNvCxnSpPr/>
      </xdr:nvCxnSpPr>
      <xdr:spPr>
        <a:xfrm>
          <a:off x="12573000" y="6067425"/>
          <a:ext cx="8128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112395</xdr:rowOff>
    </xdr:from>
    <xdr:to>
      <xdr:col>76</xdr:col>
      <xdr:colOff>165100</xdr:colOff>
      <xdr:row>38</xdr:row>
      <xdr:rowOff>45085</xdr:rowOff>
    </xdr:to>
    <xdr:sp macro="" textlink="">
      <xdr:nvSpPr>
        <xdr:cNvPr id="526" name="フローチャート: 判断 525"/>
        <xdr:cNvSpPr/>
      </xdr:nvSpPr>
      <xdr:spPr>
        <a:xfrm>
          <a:off x="13335000" y="6227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36830</xdr:rowOff>
    </xdr:from>
    <xdr:ext cx="533400" cy="249555"/>
    <xdr:sp macro="" textlink="">
      <xdr:nvSpPr>
        <xdr:cNvPr id="527" name="テキスト ボックス 526"/>
        <xdr:cNvSpPr txBox="1"/>
      </xdr:nvSpPr>
      <xdr:spPr>
        <a:xfrm>
          <a:off x="13134340" y="631698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36195</xdr:rowOff>
    </xdr:from>
    <xdr:to>
      <xdr:col>71</xdr:col>
      <xdr:colOff>174625</xdr:colOff>
      <xdr:row>36</xdr:row>
      <xdr:rowOff>117475</xdr:rowOff>
    </xdr:to>
    <xdr:cxnSp macro="">
      <xdr:nvCxnSpPr>
        <xdr:cNvPr id="528" name="直線コネクタ 527"/>
        <xdr:cNvCxnSpPr/>
      </xdr:nvCxnSpPr>
      <xdr:spPr>
        <a:xfrm>
          <a:off x="11750675" y="5986145"/>
          <a:ext cx="822325"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114935</xdr:rowOff>
    </xdr:from>
    <xdr:to>
      <xdr:col>72</xdr:col>
      <xdr:colOff>38100</xdr:colOff>
      <xdr:row>38</xdr:row>
      <xdr:rowOff>47625</xdr:rowOff>
    </xdr:to>
    <xdr:sp macro="" textlink="">
      <xdr:nvSpPr>
        <xdr:cNvPr id="529" name="フローチャート: 判断 528"/>
        <xdr:cNvSpPr/>
      </xdr:nvSpPr>
      <xdr:spPr>
        <a:xfrm>
          <a:off x="12525375" y="622998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38735</xdr:rowOff>
    </xdr:from>
    <xdr:ext cx="533400" cy="249555"/>
    <xdr:sp macro="" textlink="">
      <xdr:nvSpPr>
        <xdr:cNvPr id="530" name="テキスト ボックス 529"/>
        <xdr:cNvSpPr txBox="1"/>
      </xdr:nvSpPr>
      <xdr:spPr>
        <a:xfrm>
          <a:off x="12324715" y="631888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67310</xdr:rowOff>
    </xdr:from>
    <xdr:to>
      <xdr:col>67</xdr:col>
      <xdr:colOff>101600</xdr:colOff>
      <xdr:row>38</xdr:row>
      <xdr:rowOff>0</xdr:rowOff>
    </xdr:to>
    <xdr:sp macro="" textlink="">
      <xdr:nvSpPr>
        <xdr:cNvPr id="531" name="フローチャート: 判断 530"/>
        <xdr:cNvSpPr/>
      </xdr:nvSpPr>
      <xdr:spPr>
        <a:xfrm>
          <a:off x="11699875" y="618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156845</xdr:rowOff>
    </xdr:from>
    <xdr:ext cx="533400" cy="248285"/>
    <xdr:sp macro="" textlink="">
      <xdr:nvSpPr>
        <xdr:cNvPr id="532" name="テキスト ボックス 531"/>
        <xdr:cNvSpPr txBox="1"/>
      </xdr:nvSpPr>
      <xdr:spPr>
        <a:xfrm>
          <a:off x="11515090" y="627189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76835</xdr:rowOff>
    </xdr:from>
    <xdr:ext cx="762000" cy="249555"/>
    <xdr:sp macro="" textlink="">
      <xdr:nvSpPr>
        <xdr:cNvPr id="533" name="テキスト ボックス 532"/>
        <xdr:cNvSpPr txBox="1"/>
      </xdr:nvSpPr>
      <xdr:spPr>
        <a:xfrm>
          <a:off x="147955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76835</xdr:rowOff>
    </xdr:from>
    <xdr:ext cx="762000" cy="249555"/>
    <xdr:sp macro="" textlink="">
      <xdr:nvSpPr>
        <xdr:cNvPr id="534" name="テキスト ボックス 533"/>
        <xdr:cNvSpPr txBox="1"/>
      </xdr:nvSpPr>
      <xdr:spPr>
        <a:xfrm>
          <a:off x="1402080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76835</xdr:rowOff>
    </xdr:from>
    <xdr:ext cx="762000" cy="249555"/>
    <xdr:sp macro="" textlink="">
      <xdr:nvSpPr>
        <xdr:cNvPr id="535" name="テキスト ボックス 534"/>
        <xdr:cNvSpPr txBox="1"/>
      </xdr:nvSpPr>
      <xdr:spPr>
        <a:xfrm>
          <a:off x="132111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41</xdr:row>
      <xdr:rowOff>76835</xdr:rowOff>
    </xdr:from>
    <xdr:ext cx="762000" cy="249555"/>
    <xdr:sp macro="" textlink="">
      <xdr:nvSpPr>
        <xdr:cNvPr id="536" name="テキスト ボックス 535"/>
        <xdr:cNvSpPr txBox="1"/>
      </xdr:nvSpPr>
      <xdr:spPr>
        <a:xfrm>
          <a:off x="12398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76835</xdr:rowOff>
    </xdr:from>
    <xdr:ext cx="762000" cy="249555"/>
    <xdr:sp macro="" textlink="">
      <xdr:nvSpPr>
        <xdr:cNvPr id="537" name="テキスト ボックス 536"/>
        <xdr:cNvSpPr txBox="1"/>
      </xdr:nvSpPr>
      <xdr:spPr>
        <a:xfrm>
          <a:off x="11576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36</xdr:row>
      <xdr:rowOff>45720</xdr:rowOff>
    </xdr:from>
    <xdr:to>
      <xdr:col>85</xdr:col>
      <xdr:colOff>174625</xdr:colOff>
      <xdr:row>36</xdr:row>
      <xdr:rowOff>143510</xdr:rowOff>
    </xdr:to>
    <xdr:sp macro="" textlink="">
      <xdr:nvSpPr>
        <xdr:cNvPr id="538" name="楕円 537"/>
        <xdr:cNvSpPr/>
      </xdr:nvSpPr>
      <xdr:spPr>
        <a:xfrm>
          <a:off x="14919325" y="599567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35</xdr:row>
      <xdr:rowOff>67945</xdr:rowOff>
    </xdr:from>
    <xdr:ext cx="598805" cy="249555"/>
    <xdr:sp macro="" textlink="">
      <xdr:nvSpPr>
        <xdr:cNvPr id="539" name="消防費該当値テキスト"/>
        <xdr:cNvSpPr txBox="1"/>
      </xdr:nvSpPr>
      <xdr:spPr>
        <a:xfrm>
          <a:off x="15017750" y="58527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120,821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149225</xdr:rowOff>
    </xdr:from>
    <xdr:to>
      <xdr:col>81</xdr:col>
      <xdr:colOff>101600</xdr:colOff>
      <xdr:row>37</xdr:row>
      <xdr:rowOff>81915</xdr:rowOff>
    </xdr:to>
    <xdr:sp macro="" textlink="">
      <xdr:nvSpPr>
        <xdr:cNvPr id="540" name="楕円 539"/>
        <xdr:cNvSpPr/>
      </xdr:nvSpPr>
      <xdr:spPr>
        <a:xfrm>
          <a:off x="14144625" y="6099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97790</xdr:rowOff>
    </xdr:from>
    <xdr:ext cx="533400" cy="249555"/>
    <xdr:sp macro="" textlink="">
      <xdr:nvSpPr>
        <xdr:cNvPr id="541" name="テキスト ボックス 540"/>
        <xdr:cNvSpPr txBox="1"/>
      </xdr:nvSpPr>
      <xdr:spPr>
        <a:xfrm>
          <a:off x="13959840" y="588264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108585</xdr:rowOff>
    </xdr:from>
    <xdr:to>
      <xdr:col>76</xdr:col>
      <xdr:colOff>165100</xdr:colOff>
      <xdr:row>37</xdr:row>
      <xdr:rowOff>41275</xdr:rowOff>
    </xdr:to>
    <xdr:sp macro="" textlink="">
      <xdr:nvSpPr>
        <xdr:cNvPr id="542" name="楕円 541"/>
        <xdr:cNvSpPr/>
      </xdr:nvSpPr>
      <xdr:spPr>
        <a:xfrm>
          <a:off x="13335000" y="6058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35</xdr:row>
      <xdr:rowOff>57785</xdr:rowOff>
    </xdr:from>
    <xdr:ext cx="598805" cy="248285"/>
    <xdr:sp macro="" textlink="">
      <xdr:nvSpPr>
        <xdr:cNvPr id="543" name="テキスト ボックス 542"/>
        <xdr:cNvSpPr txBox="1"/>
      </xdr:nvSpPr>
      <xdr:spPr>
        <a:xfrm>
          <a:off x="13101955" y="584263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103,715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68580</xdr:rowOff>
    </xdr:from>
    <xdr:to>
      <xdr:col>72</xdr:col>
      <xdr:colOff>38100</xdr:colOff>
      <xdr:row>37</xdr:row>
      <xdr:rowOff>1270</xdr:rowOff>
    </xdr:to>
    <xdr:sp macro="" textlink="">
      <xdr:nvSpPr>
        <xdr:cNvPr id="544" name="楕円 543"/>
        <xdr:cNvSpPr/>
      </xdr:nvSpPr>
      <xdr:spPr>
        <a:xfrm>
          <a:off x="12525375" y="601853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35</xdr:row>
      <xdr:rowOff>17145</xdr:rowOff>
    </xdr:from>
    <xdr:ext cx="598805" cy="248285"/>
    <xdr:sp macro="" textlink="">
      <xdr:nvSpPr>
        <xdr:cNvPr id="545" name="テキスト ボックス 544"/>
        <xdr:cNvSpPr txBox="1"/>
      </xdr:nvSpPr>
      <xdr:spPr>
        <a:xfrm>
          <a:off x="12292330" y="580199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114,721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152400</xdr:rowOff>
    </xdr:from>
    <xdr:to>
      <xdr:col>67</xdr:col>
      <xdr:colOff>101600</xdr:colOff>
      <xdr:row>36</xdr:row>
      <xdr:rowOff>85090</xdr:rowOff>
    </xdr:to>
    <xdr:sp macro="" textlink="">
      <xdr:nvSpPr>
        <xdr:cNvPr id="546" name="楕円 545"/>
        <xdr:cNvSpPr/>
      </xdr:nvSpPr>
      <xdr:spPr>
        <a:xfrm>
          <a:off x="11699875" y="5937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34</xdr:row>
      <xdr:rowOff>100965</xdr:rowOff>
    </xdr:from>
    <xdr:ext cx="598805" cy="249555"/>
    <xdr:sp macro="" textlink="">
      <xdr:nvSpPr>
        <xdr:cNvPr id="547" name="テキスト ボックス 546"/>
        <xdr:cNvSpPr txBox="1"/>
      </xdr:nvSpPr>
      <xdr:spPr>
        <a:xfrm>
          <a:off x="11482705" y="572071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136,903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55245</xdr:rowOff>
    </xdr:from>
    <xdr:to>
      <xdr:col>89</xdr:col>
      <xdr:colOff>174625</xdr:colOff>
      <xdr:row>45</xdr:row>
      <xdr:rowOff>30480</xdr:rowOff>
    </xdr:to>
    <xdr:sp macro="" textlink="">
      <xdr:nvSpPr>
        <xdr:cNvPr id="548" name="正方形/長方形 547"/>
        <xdr:cNvSpPr/>
      </xdr:nvSpPr>
      <xdr:spPr>
        <a:xfrm>
          <a:off x="11414125" y="7160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55245</xdr:rowOff>
    </xdr:from>
    <xdr:to>
      <xdr:col>74</xdr:col>
      <xdr:colOff>0</xdr:colOff>
      <xdr:row>46</xdr:row>
      <xdr:rowOff>134620</xdr:rowOff>
    </xdr:to>
    <xdr:sp macro="" textlink="">
      <xdr:nvSpPr>
        <xdr:cNvPr id="549" name="正方形/長方形 548"/>
        <xdr:cNvSpPr/>
      </xdr:nvSpPr>
      <xdr:spPr>
        <a:xfrm>
          <a:off x="115252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85725</xdr:rowOff>
    </xdr:from>
    <xdr:to>
      <xdr:col>74</xdr:col>
      <xdr:colOff>0</xdr:colOff>
      <xdr:row>48</xdr:row>
      <xdr:rowOff>0</xdr:rowOff>
    </xdr:to>
    <xdr:sp macro="" textlink="">
      <xdr:nvSpPr>
        <xdr:cNvPr id="550" name="正方形/長方形 549"/>
        <xdr:cNvSpPr/>
      </xdr:nvSpPr>
      <xdr:spPr>
        <a:xfrm>
          <a:off x="115252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55245</xdr:rowOff>
    </xdr:from>
    <xdr:to>
      <xdr:col>79</xdr:col>
      <xdr:colOff>63500</xdr:colOff>
      <xdr:row>46</xdr:row>
      <xdr:rowOff>134620</xdr:rowOff>
    </xdr:to>
    <xdr:sp macro="" textlink="">
      <xdr:nvSpPr>
        <xdr:cNvPr id="551" name="正方形/長方形 550"/>
        <xdr:cNvSpPr/>
      </xdr:nvSpPr>
      <xdr:spPr>
        <a:xfrm>
          <a:off x="1246187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85725</xdr:rowOff>
    </xdr:from>
    <xdr:to>
      <xdr:col>79</xdr:col>
      <xdr:colOff>63500</xdr:colOff>
      <xdr:row>48</xdr:row>
      <xdr:rowOff>0</xdr:rowOff>
    </xdr:to>
    <xdr:sp macro="" textlink="">
      <xdr:nvSpPr>
        <xdr:cNvPr id="552" name="正方形/長方形 551"/>
        <xdr:cNvSpPr/>
      </xdr:nvSpPr>
      <xdr:spPr>
        <a:xfrm>
          <a:off x="1246187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55245</xdr:rowOff>
    </xdr:from>
    <xdr:to>
      <xdr:col>85</xdr:col>
      <xdr:colOff>63500</xdr:colOff>
      <xdr:row>46</xdr:row>
      <xdr:rowOff>134620</xdr:rowOff>
    </xdr:to>
    <xdr:sp macro="" textlink="">
      <xdr:nvSpPr>
        <xdr:cNvPr id="553" name="正方形/長方形 552"/>
        <xdr:cNvSpPr/>
      </xdr:nvSpPr>
      <xdr:spPr>
        <a:xfrm>
          <a:off x="13509625"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85725</xdr:rowOff>
    </xdr:from>
    <xdr:to>
      <xdr:col>85</xdr:col>
      <xdr:colOff>63500</xdr:colOff>
      <xdr:row>48</xdr:row>
      <xdr:rowOff>0</xdr:rowOff>
    </xdr:to>
    <xdr:sp macro="" textlink="">
      <xdr:nvSpPr>
        <xdr:cNvPr id="554" name="正方形/長方形 553"/>
        <xdr:cNvSpPr/>
      </xdr:nvSpPr>
      <xdr:spPr>
        <a:xfrm>
          <a:off x="13509625"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174625</xdr:colOff>
      <xdr:row>61</xdr:row>
      <xdr:rowOff>79375</xdr:rowOff>
    </xdr:to>
    <xdr:sp macro="" textlink="">
      <xdr:nvSpPr>
        <xdr:cNvPr id="555" name="正方形/長方形 554"/>
        <xdr:cNvSpPr/>
      </xdr:nvSpPr>
      <xdr:spPr>
        <a:xfrm>
          <a:off x="11414125" y="7955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7170"/>
    <xdr:sp macro="" textlink="">
      <xdr:nvSpPr>
        <xdr:cNvPr id="556" name="テキスト ボックス 555"/>
        <xdr:cNvSpPr txBox="1"/>
      </xdr:nvSpPr>
      <xdr:spPr>
        <a:xfrm>
          <a:off x="1137602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79375</xdr:rowOff>
    </xdr:from>
    <xdr:to>
      <xdr:col>89</xdr:col>
      <xdr:colOff>174625</xdr:colOff>
      <xdr:row>61</xdr:row>
      <xdr:rowOff>79375</xdr:rowOff>
    </xdr:to>
    <xdr:cxnSp macro="">
      <xdr:nvCxnSpPr>
        <xdr:cNvPr id="557" name="直線コネクタ 556"/>
        <xdr:cNvCxnSpPr/>
      </xdr:nvCxnSpPr>
      <xdr:spPr>
        <a:xfrm>
          <a:off x="11414125" y="10156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95250</xdr:rowOff>
    </xdr:from>
    <xdr:to>
      <xdr:col>89</xdr:col>
      <xdr:colOff>174625</xdr:colOff>
      <xdr:row>59</xdr:row>
      <xdr:rowOff>95250</xdr:rowOff>
    </xdr:to>
    <xdr:cxnSp macro="">
      <xdr:nvCxnSpPr>
        <xdr:cNvPr id="558" name="直線コネクタ 557"/>
        <xdr:cNvCxnSpPr/>
      </xdr:nvCxnSpPr>
      <xdr:spPr>
        <a:xfrm>
          <a:off x="11414125" y="9842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123825</xdr:rowOff>
    </xdr:from>
    <xdr:ext cx="248920" cy="248285"/>
    <xdr:sp macro="" textlink="">
      <xdr:nvSpPr>
        <xdr:cNvPr id="559" name="テキスト ボックス 558"/>
        <xdr:cNvSpPr txBox="1"/>
      </xdr:nvSpPr>
      <xdr:spPr>
        <a:xfrm>
          <a:off x="11181080" y="970597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110490</xdr:rowOff>
    </xdr:from>
    <xdr:to>
      <xdr:col>89</xdr:col>
      <xdr:colOff>174625</xdr:colOff>
      <xdr:row>57</xdr:row>
      <xdr:rowOff>110490</xdr:rowOff>
    </xdr:to>
    <xdr:cxnSp macro="">
      <xdr:nvCxnSpPr>
        <xdr:cNvPr id="560" name="直線コネクタ 559"/>
        <xdr:cNvCxnSpPr/>
      </xdr:nvCxnSpPr>
      <xdr:spPr>
        <a:xfrm>
          <a:off x="11414125" y="95275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138430</xdr:rowOff>
    </xdr:from>
    <xdr:ext cx="595630" cy="249555"/>
    <xdr:sp macro="" textlink="">
      <xdr:nvSpPr>
        <xdr:cNvPr id="561" name="テキスト ボックス 560"/>
        <xdr:cNvSpPr txBox="1"/>
      </xdr:nvSpPr>
      <xdr:spPr>
        <a:xfrm>
          <a:off x="10866120" y="939038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127000</xdr:rowOff>
    </xdr:from>
    <xdr:to>
      <xdr:col>89</xdr:col>
      <xdr:colOff>174625</xdr:colOff>
      <xdr:row>55</xdr:row>
      <xdr:rowOff>127000</xdr:rowOff>
    </xdr:to>
    <xdr:cxnSp macro="">
      <xdr:nvCxnSpPr>
        <xdr:cNvPr id="562" name="直線コネクタ 561"/>
        <xdr:cNvCxnSpPr/>
      </xdr:nvCxnSpPr>
      <xdr:spPr>
        <a:xfrm>
          <a:off x="11414125" y="921385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154940</xdr:rowOff>
    </xdr:from>
    <xdr:ext cx="595630" cy="248285"/>
    <xdr:sp macro="" textlink="">
      <xdr:nvSpPr>
        <xdr:cNvPr id="563" name="テキスト ボックス 562"/>
        <xdr:cNvSpPr txBox="1"/>
      </xdr:nvSpPr>
      <xdr:spPr>
        <a:xfrm>
          <a:off x="10866120" y="907669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142240</xdr:rowOff>
    </xdr:from>
    <xdr:to>
      <xdr:col>89</xdr:col>
      <xdr:colOff>174625</xdr:colOff>
      <xdr:row>53</xdr:row>
      <xdr:rowOff>142240</xdr:rowOff>
    </xdr:to>
    <xdr:cxnSp macro="">
      <xdr:nvCxnSpPr>
        <xdr:cNvPr id="564" name="直線コネクタ 563"/>
        <xdr:cNvCxnSpPr/>
      </xdr:nvCxnSpPr>
      <xdr:spPr>
        <a:xfrm>
          <a:off x="11414125" y="889889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5715</xdr:rowOff>
    </xdr:from>
    <xdr:ext cx="595630" cy="249555"/>
    <xdr:sp macro="" textlink="">
      <xdr:nvSpPr>
        <xdr:cNvPr id="565" name="テキスト ボックス 564"/>
        <xdr:cNvSpPr txBox="1"/>
      </xdr:nvSpPr>
      <xdr:spPr>
        <a:xfrm>
          <a:off x="10866120" y="876236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158750</xdr:rowOff>
    </xdr:from>
    <xdr:to>
      <xdr:col>89</xdr:col>
      <xdr:colOff>174625</xdr:colOff>
      <xdr:row>51</xdr:row>
      <xdr:rowOff>158750</xdr:rowOff>
    </xdr:to>
    <xdr:cxnSp macro="">
      <xdr:nvCxnSpPr>
        <xdr:cNvPr id="566" name="直線コネクタ 565"/>
        <xdr:cNvCxnSpPr/>
      </xdr:nvCxnSpPr>
      <xdr:spPr>
        <a:xfrm>
          <a:off x="11414125" y="85852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21590</xdr:rowOff>
    </xdr:from>
    <xdr:ext cx="595630" cy="247650"/>
    <xdr:sp macro="" textlink="">
      <xdr:nvSpPr>
        <xdr:cNvPr id="567" name="テキスト ボックス 566"/>
        <xdr:cNvSpPr txBox="1"/>
      </xdr:nvSpPr>
      <xdr:spPr>
        <a:xfrm>
          <a:off x="10866120" y="844804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8255</xdr:rowOff>
    </xdr:from>
    <xdr:to>
      <xdr:col>89</xdr:col>
      <xdr:colOff>174625</xdr:colOff>
      <xdr:row>50</xdr:row>
      <xdr:rowOff>8255</xdr:rowOff>
    </xdr:to>
    <xdr:cxnSp macro="">
      <xdr:nvCxnSpPr>
        <xdr:cNvPr id="568" name="直線コネクタ 567"/>
        <xdr:cNvCxnSpPr/>
      </xdr:nvCxnSpPr>
      <xdr:spPr>
        <a:xfrm>
          <a:off x="11414125" y="826960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49</xdr:row>
      <xdr:rowOff>36830</xdr:rowOff>
    </xdr:from>
    <xdr:ext cx="684530" cy="249555"/>
    <xdr:sp macro="" textlink="">
      <xdr:nvSpPr>
        <xdr:cNvPr id="569" name="テキスト ボックス 568"/>
        <xdr:cNvSpPr txBox="1"/>
      </xdr:nvSpPr>
      <xdr:spPr>
        <a:xfrm>
          <a:off x="10791825" y="8133080"/>
          <a:ext cx="6845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48</xdr:row>
      <xdr:rowOff>24765</xdr:rowOff>
    </xdr:to>
    <xdr:cxnSp macro="">
      <xdr:nvCxnSpPr>
        <xdr:cNvPr id="570" name="直線コネクタ 569"/>
        <xdr:cNvCxnSpPr/>
      </xdr:nvCxnSpPr>
      <xdr:spPr>
        <a:xfrm>
          <a:off x="11414125" y="7955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47</xdr:row>
      <xdr:rowOff>52705</xdr:rowOff>
    </xdr:from>
    <xdr:ext cx="684530" cy="248285"/>
    <xdr:sp macro="" textlink="">
      <xdr:nvSpPr>
        <xdr:cNvPr id="571" name="テキスト ボックス 570"/>
        <xdr:cNvSpPr txBox="1"/>
      </xdr:nvSpPr>
      <xdr:spPr>
        <a:xfrm>
          <a:off x="10791825" y="7818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174625</xdr:colOff>
      <xdr:row>61</xdr:row>
      <xdr:rowOff>79375</xdr:rowOff>
    </xdr:to>
    <xdr:sp macro="" textlink="">
      <xdr:nvSpPr>
        <xdr:cNvPr id="572" name="教育費グラフ枠"/>
        <xdr:cNvSpPr/>
      </xdr:nvSpPr>
      <xdr:spPr>
        <a:xfrm>
          <a:off x="11414125" y="7955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29845</xdr:rowOff>
    </xdr:from>
    <xdr:to>
      <xdr:col>85</xdr:col>
      <xdr:colOff>126365</xdr:colOff>
      <xdr:row>59</xdr:row>
      <xdr:rowOff>635</xdr:rowOff>
    </xdr:to>
    <xdr:cxnSp macro="">
      <xdr:nvCxnSpPr>
        <xdr:cNvPr id="573" name="直線コネクタ 572"/>
        <xdr:cNvCxnSpPr/>
      </xdr:nvCxnSpPr>
      <xdr:spPr>
        <a:xfrm flipV="1">
          <a:off x="14968220" y="8456295"/>
          <a:ext cx="127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59</xdr:row>
      <xdr:rowOff>4445</xdr:rowOff>
    </xdr:from>
    <xdr:ext cx="534670" cy="249555"/>
    <xdr:sp macro="" textlink="">
      <xdr:nvSpPr>
        <xdr:cNvPr id="574" name="教育費最小値テキスト"/>
        <xdr:cNvSpPr txBox="1"/>
      </xdr:nvSpPr>
      <xdr:spPr>
        <a:xfrm>
          <a:off x="15017750" y="975169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60,147</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635</xdr:rowOff>
    </xdr:from>
    <xdr:to>
      <xdr:col>86</xdr:col>
      <xdr:colOff>25400</xdr:colOff>
      <xdr:row>59</xdr:row>
      <xdr:rowOff>635</xdr:rowOff>
    </xdr:to>
    <xdr:cxnSp macro="">
      <xdr:nvCxnSpPr>
        <xdr:cNvPr id="575" name="直線コネクタ 574"/>
        <xdr:cNvCxnSpPr/>
      </xdr:nvCxnSpPr>
      <xdr:spPr>
        <a:xfrm>
          <a:off x="14881225" y="97478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49</xdr:row>
      <xdr:rowOff>143510</xdr:rowOff>
    </xdr:from>
    <xdr:ext cx="598805" cy="249555"/>
    <xdr:sp macro="" textlink="">
      <xdr:nvSpPr>
        <xdr:cNvPr id="576" name="教育費最大値テキスト"/>
        <xdr:cNvSpPr txBox="1"/>
      </xdr:nvSpPr>
      <xdr:spPr>
        <a:xfrm>
          <a:off x="15017750" y="82397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881,340</a:t>
          </a:r>
          <a:endParaRPr kumimoji="1" lang="ja-JP" altLang="en-US" sz="1000" b="1">
            <a:latin typeface="ＭＳ Ｐゴシック"/>
          </a:endParaRPr>
        </a:p>
      </xdr:txBody>
    </xdr:sp>
    <xdr:clientData/>
  </xdr:oneCellAnchor>
  <xdr:twoCellAnchor>
    <xdr:from>
      <xdr:col>85</xdr:col>
      <xdr:colOff>38100</xdr:colOff>
      <xdr:row>51</xdr:row>
      <xdr:rowOff>29845</xdr:rowOff>
    </xdr:from>
    <xdr:to>
      <xdr:col>86</xdr:col>
      <xdr:colOff>25400</xdr:colOff>
      <xdr:row>51</xdr:row>
      <xdr:rowOff>29845</xdr:rowOff>
    </xdr:to>
    <xdr:cxnSp macro="">
      <xdr:nvCxnSpPr>
        <xdr:cNvPr id="577" name="直線コネクタ 576"/>
        <xdr:cNvCxnSpPr/>
      </xdr:nvCxnSpPr>
      <xdr:spPr>
        <a:xfrm>
          <a:off x="14881225" y="84562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104775</xdr:rowOff>
    </xdr:from>
    <xdr:to>
      <xdr:col>85</xdr:col>
      <xdr:colOff>127000</xdr:colOff>
      <xdr:row>58</xdr:row>
      <xdr:rowOff>120015</xdr:rowOff>
    </xdr:to>
    <xdr:cxnSp macro="">
      <xdr:nvCxnSpPr>
        <xdr:cNvPr id="578" name="直線コネクタ 577"/>
        <xdr:cNvCxnSpPr/>
      </xdr:nvCxnSpPr>
      <xdr:spPr>
        <a:xfrm>
          <a:off x="14195425" y="9521825"/>
          <a:ext cx="7747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56</xdr:row>
      <xdr:rowOff>127000</xdr:rowOff>
    </xdr:from>
    <xdr:ext cx="598805" cy="248285"/>
    <xdr:sp macro="" textlink="">
      <xdr:nvSpPr>
        <xdr:cNvPr id="579" name="教育費平均値テキスト"/>
        <xdr:cNvSpPr txBox="1"/>
      </xdr:nvSpPr>
      <xdr:spPr>
        <a:xfrm>
          <a:off x="15017750" y="9378950"/>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172,647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104775</xdr:rowOff>
    </xdr:from>
    <xdr:to>
      <xdr:col>85</xdr:col>
      <xdr:colOff>174625</xdr:colOff>
      <xdr:row>58</xdr:row>
      <xdr:rowOff>38100</xdr:rowOff>
    </xdr:to>
    <xdr:sp macro="" textlink="">
      <xdr:nvSpPr>
        <xdr:cNvPr id="580" name="フローチャート: 判断 579"/>
        <xdr:cNvSpPr/>
      </xdr:nvSpPr>
      <xdr:spPr>
        <a:xfrm>
          <a:off x="14919325" y="952182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104775</xdr:rowOff>
    </xdr:from>
    <xdr:to>
      <xdr:col>81</xdr:col>
      <xdr:colOff>50800</xdr:colOff>
      <xdr:row>58</xdr:row>
      <xdr:rowOff>139700</xdr:rowOff>
    </xdr:to>
    <xdr:cxnSp macro="">
      <xdr:nvCxnSpPr>
        <xdr:cNvPr id="581" name="直線コネクタ 580"/>
        <xdr:cNvCxnSpPr/>
      </xdr:nvCxnSpPr>
      <xdr:spPr>
        <a:xfrm flipV="1">
          <a:off x="13385800" y="9521825"/>
          <a:ext cx="809625"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124460</xdr:rowOff>
    </xdr:from>
    <xdr:to>
      <xdr:col>81</xdr:col>
      <xdr:colOff>101600</xdr:colOff>
      <xdr:row>58</xdr:row>
      <xdr:rowOff>57150</xdr:rowOff>
    </xdr:to>
    <xdr:sp macro="" textlink="">
      <xdr:nvSpPr>
        <xdr:cNvPr id="582" name="フローチャート: 判断 581"/>
        <xdr:cNvSpPr/>
      </xdr:nvSpPr>
      <xdr:spPr>
        <a:xfrm>
          <a:off x="14144625" y="9541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58</xdr:row>
      <xdr:rowOff>48260</xdr:rowOff>
    </xdr:from>
    <xdr:ext cx="598805" cy="249555"/>
    <xdr:sp macro="" textlink="">
      <xdr:nvSpPr>
        <xdr:cNvPr id="583" name="テキスト ボックス 582"/>
        <xdr:cNvSpPr txBox="1"/>
      </xdr:nvSpPr>
      <xdr:spPr>
        <a:xfrm>
          <a:off x="13927455" y="963041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160,640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58</xdr:row>
      <xdr:rowOff>121285</xdr:rowOff>
    </xdr:from>
    <xdr:to>
      <xdr:col>76</xdr:col>
      <xdr:colOff>114300</xdr:colOff>
      <xdr:row>58</xdr:row>
      <xdr:rowOff>139700</xdr:rowOff>
    </xdr:to>
    <xdr:cxnSp macro="">
      <xdr:nvCxnSpPr>
        <xdr:cNvPr id="584" name="直線コネクタ 583"/>
        <xdr:cNvCxnSpPr/>
      </xdr:nvCxnSpPr>
      <xdr:spPr>
        <a:xfrm>
          <a:off x="12573000" y="9703435"/>
          <a:ext cx="8128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160655</xdr:rowOff>
    </xdr:from>
    <xdr:to>
      <xdr:col>76</xdr:col>
      <xdr:colOff>165100</xdr:colOff>
      <xdr:row>58</xdr:row>
      <xdr:rowOff>93980</xdr:rowOff>
    </xdr:to>
    <xdr:sp macro="" textlink="">
      <xdr:nvSpPr>
        <xdr:cNvPr id="585" name="フローチャート: 判断 584"/>
        <xdr:cNvSpPr/>
      </xdr:nvSpPr>
      <xdr:spPr>
        <a:xfrm>
          <a:off x="13335000" y="957770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109220</xdr:rowOff>
    </xdr:from>
    <xdr:ext cx="598805" cy="248920"/>
    <xdr:sp macro="" textlink="">
      <xdr:nvSpPr>
        <xdr:cNvPr id="586" name="テキスト ボックス 585"/>
        <xdr:cNvSpPr txBox="1"/>
      </xdr:nvSpPr>
      <xdr:spPr>
        <a:xfrm>
          <a:off x="13101955" y="936117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121285</xdr:rowOff>
    </xdr:from>
    <xdr:to>
      <xdr:col>71</xdr:col>
      <xdr:colOff>174625</xdr:colOff>
      <xdr:row>58</xdr:row>
      <xdr:rowOff>147955</xdr:rowOff>
    </xdr:to>
    <xdr:cxnSp macro="">
      <xdr:nvCxnSpPr>
        <xdr:cNvPr id="587" name="直線コネクタ 586"/>
        <xdr:cNvCxnSpPr/>
      </xdr:nvCxnSpPr>
      <xdr:spPr>
        <a:xfrm flipV="1">
          <a:off x="11750675" y="9703435"/>
          <a:ext cx="8223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157480</xdr:rowOff>
    </xdr:from>
    <xdr:to>
      <xdr:col>72</xdr:col>
      <xdr:colOff>38100</xdr:colOff>
      <xdr:row>58</xdr:row>
      <xdr:rowOff>90170</xdr:rowOff>
    </xdr:to>
    <xdr:sp macro="" textlink="">
      <xdr:nvSpPr>
        <xdr:cNvPr id="588" name="フローチャート: 判断 587"/>
        <xdr:cNvSpPr/>
      </xdr:nvSpPr>
      <xdr:spPr>
        <a:xfrm>
          <a:off x="12525375" y="957453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56</xdr:row>
      <xdr:rowOff>105410</xdr:rowOff>
    </xdr:from>
    <xdr:ext cx="598805" cy="249555"/>
    <xdr:sp macro="" textlink="">
      <xdr:nvSpPr>
        <xdr:cNvPr id="589" name="テキスト ボックス 588"/>
        <xdr:cNvSpPr txBox="1"/>
      </xdr:nvSpPr>
      <xdr:spPr>
        <a:xfrm>
          <a:off x="12292330" y="9357360"/>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139,416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156210</xdr:rowOff>
    </xdr:from>
    <xdr:to>
      <xdr:col>67</xdr:col>
      <xdr:colOff>101600</xdr:colOff>
      <xdr:row>58</xdr:row>
      <xdr:rowOff>88900</xdr:rowOff>
    </xdr:to>
    <xdr:sp macro="" textlink="">
      <xdr:nvSpPr>
        <xdr:cNvPr id="590" name="フローチャート: 判断 589"/>
        <xdr:cNvSpPr/>
      </xdr:nvSpPr>
      <xdr:spPr>
        <a:xfrm>
          <a:off x="11699875" y="9573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56</xdr:row>
      <xdr:rowOff>104775</xdr:rowOff>
    </xdr:from>
    <xdr:ext cx="598805" cy="249555"/>
    <xdr:sp macro="" textlink="">
      <xdr:nvSpPr>
        <xdr:cNvPr id="591" name="テキスト ボックス 590"/>
        <xdr:cNvSpPr txBox="1"/>
      </xdr:nvSpPr>
      <xdr:spPr>
        <a:xfrm>
          <a:off x="11482705" y="935672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76835</xdr:rowOff>
    </xdr:from>
    <xdr:ext cx="762000" cy="249555"/>
    <xdr:sp macro="" textlink="">
      <xdr:nvSpPr>
        <xdr:cNvPr id="592" name="テキスト ボックス 591"/>
        <xdr:cNvSpPr txBox="1"/>
      </xdr:nvSpPr>
      <xdr:spPr>
        <a:xfrm>
          <a:off x="147955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76835</xdr:rowOff>
    </xdr:from>
    <xdr:ext cx="762000" cy="249555"/>
    <xdr:sp macro="" textlink="">
      <xdr:nvSpPr>
        <xdr:cNvPr id="593" name="テキスト ボックス 592"/>
        <xdr:cNvSpPr txBox="1"/>
      </xdr:nvSpPr>
      <xdr:spPr>
        <a:xfrm>
          <a:off x="1402080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76835</xdr:rowOff>
    </xdr:from>
    <xdr:ext cx="762000" cy="249555"/>
    <xdr:sp macro="" textlink="">
      <xdr:nvSpPr>
        <xdr:cNvPr id="594" name="テキスト ボックス 593"/>
        <xdr:cNvSpPr txBox="1"/>
      </xdr:nvSpPr>
      <xdr:spPr>
        <a:xfrm>
          <a:off x="132111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61</xdr:row>
      <xdr:rowOff>76835</xdr:rowOff>
    </xdr:from>
    <xdr:ext cx="762000" cy="249555"/>
    <xdr:sp macro="" textlink="">
      <xdr:nvSpPr>
        <xdr:cNvPr id="595" name="テキスト ボックス 594"/>
        <xdr:cNvSpPr txBox="1"/>
      </xdr:nvSpPr>
      <xdr:spPr>
        <a:xfrm>
          <a:off x="12398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76835</xdr:rowOff>
    </xdr:from>
    <xdr:ext cx="762000" cy="249555"/>
    <xdr:sp macro="" textlink="">
      <xdr:nvSpPr>
        <xdr:cNvPr id="596" name="テキスト ボックス 595"/>
        <xdr:cNvSpPr txBox="1"/>
      </xdr:nvSpPr>
      <xdr:spPr>
        <a:xfrm>
          <a:off x="11576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58</xdr:row>
      <xdr:rowOff>71120</xdr:rowOff>
    </xdr:from>
    <xdr:to>
      <xdr:col>85</xdr:col>
      <xdr:colOff>174625</xdr:colOff>
      <xdr:row>59</xdr:row>
      <xdr:rowOff>3810</xdr:rowOff>
    </xdr:to>
    <xdr:sp macro="" textlink="">
      <xdr:nvSpPr>
        <xdr:cNvPr id="597" name="楕円 596"/>
        <xdr:cNvSpPr/>
      </xdr:nvSpPr>
      <xdr:spPr>
        <a:xfrm>
          <a:off x="14919325" y="9653270"/>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57</xdr:row>
      <xdr:rowOff>154305</xdr:rowOff>
    </xdr:from>
    <xdr:ext cx="534670" cy="248285"/>
    <xdr:sp macro="" textlink="">
      <xdr:nvSpPr>
        <xdr:cNvPr id="598" name="教育費該当値テキスト"/>
        <xdr:cNvSpPr txBox="1"/>
      </xdr:nvSpPr>
      <xdr:spPr>
        <a:xfrm>
          <a:off x="15017750" y="957135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89,281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55880</xdr:rowOff>
    </xdr:from>
    <xdr:to>
      <xdr:col>81</xdr:col>
      <xdr:colOff>101600</xdr:colOff>
      <xdr:row>57</xdr:row>
      <xdr:rowOff>153670</xdr:rowOff>
    </xdr:to>
    <xdr:sp macro="" textlink="">
      <xdr:nvSpPr>
        <xdr:cNvPr id="599" name="楕円 598"/>
        <xdr:cNvSpPr/>
      </xdr:nvSpPr>
      <xdr:spPr>
        <a:xfrm>
          <a:off x="14144625" y="9472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56</xdr:row>
      <xdr:rowOff>4445</xdr:rowOff>
    </xdr:from>
    <xdr:ext cx="598805" cy="249555"/>
    <xdr:sp macro="" textlink="">
      <xdr:nvSpPr>
        <xdr:cNvPr id="600" name="テキスト ボックス 599"/>
        <xdr:cNvSpPr txBox="1"/>
      </xdr:nvSpPr>
      <xdr:spPr>
        <a:xfrm>
          <a:off x="13927455" y="9256395"/>
          <a:ext cx="5988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204,169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91440</xdr:rowOff>
    </xdr:from>
    <xdr:to>
      <xdr:col>76</xdr:col>
      <xdr:colOff>165100</xdr:colOff>
      <xdr:row>59</xdr:row>
      <xdr:rowOff>24130</xdr:rowOff>
    </xdr:to>
    <xdr:sp macro="" textlink="">
      <xdr:nvSpPr>
        <xdr:cNvPr id="601" name="楕円 600"/>
        <xdr:cNvSpPr/>
      </xdr:nvSpPr>
      <xdr:spPr>
        <a:xfrm>
          <a:off x="13335000" y="9673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59</xdr:row>
      <xdr:rowOff>15240</xdr:rowOff>
    </xdr:from>
    <xdr:ext cx="533400" cy="249555"/>
    <xdr:sp macro="" textlink="">
      <xdr:nvSpPr>
        <xdr:cNvPr id="602" name="テキスト ボックス 601"/>
        <xdr:cNvSpPr txBox="1"/>
      </xdr:nvSpPr>
      <xdr:spPr>
        <a:xfrm>
          <a:off x="13134340" y="976249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76,663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71755</xdr:rowOff>
    </xdr:from>
    <xdr:to>
      <xdr:col>72</xdr:col>
      <xdr:colOff>38100</xdr:colOff>
      <xdr:row>59</xdr:row>
      <xdr:rowOff>5080</xdr:rowOff>
    </xdr:to>
    <xdr:sp macro="" textlink="">
      <xdr:nvSpPr>
        <xdr:cNvPr id="603" name="楕円 602"/>
        <xdr:cNvSpPr/>
      </xdr:nvSpPr>
      <xdr:spPr>
        <a:xfrm>
          <a:off x="12525375" y="9653905"/>
          <a:ext cx="857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161290</xdr:rowOff>
    </xdr:from>
    <xdr:ext cx="533400" cy="248285"/>
    <xdr:sp macro="" textlink="">
      <xdr:nvSpPr>
        <xdr:cNvPr id="604" name="テキスト ボックス 603"/>
        <xdr:cNvSpPr txBox="1"/>
      </xdr:nvSpPr>
      <xdr:spPr>
        <a:xfrm>
          <a:off x="12324715" y="9743440"/>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88,578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99060</xdr:rowOff>
    </xdr:from>
    <xdr:to>
      <xdr:col>67</xdr:col>
      <xdr:colOff>101600</xdr:colOff>
      <xdr:row>59</xdr:row>
      <xdr:rowOff>31750</xdr:rowOff>
    </xdr:to>
    <xdr:sp macro="" textlink="">
      <xdr:nvSpPr>
        <xdr:cNvPr id="605" name="楕円 604"/>
        <xdr:cNvSpPr/>
      </xdr:nvSpPr>
      <xdr:spPr>
        <a:xfrm>
          <a:off x="11699875" y="9681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59</xdr:row>
      <xdr:rowOff>23495</xdr:rowOff>
    </xdr:from>
    <xdr:ext cx="533400" cy="248285"/>
    <xdr:sp macro="" textlink="">
      <xdr:nvSpPr>
        <xdr:cNvPr id="606" name="テキスト ボックス 605"/>
        <xdr:cNvSpPr txBox="1"/>
      </xdr:nvSpPr>
      <xdr:spPr>
        <a:xfrm>
          <a:off x="11515090" y="977074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71,639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55245</xdr:rowOff>
    </xdr:from>
    <xdr:to>
      <xdr:col>89</xdr:col>
      <xdr:colOff>174625</xdr:colOff>
      <xdr:row>65</xdr:row>
      <xdr:rowOff>30480</xdr:rowOff>
    </xdr:to>
    <xdr:sp macro="" textlink="">
      <xdr:nvSpPr>
        <xdr:cNvPr id="607" name="正方形/長方形 606"/>
        <xdr:cNvSpPr/>
      </xdr:nvSpPr>
      <xdr:spPr>
        <a:xfrm>
          <a:off x="11414125" y="10462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55245</xdr:rowOff>
    </xdr:from>
    <xdr:to>
      <xdr:col>74</xdr:col>
      <xdr:colOff>0</xdr:colOff>
      <xdr:row>66</xdr:row>
      <xdr:rowOff>134620</xdr:rowOff>
    </xdr:to>
    <xdr:sp macro="" textlink="">
      <xdr:nvSpPr>
        <xdr:cNvPr id="608" name="正方形/長方形 607"/>
        <xdr:cNvSpPr/>
      </xdr:nvSpPr>
      <xdr:spPr>
        <a:xfrm>
          <a:off x="11525250"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85725</xdr:rowOff>
    </xdr:from>
    <xdr:to>
      <xdr:col>74</xdr:col>
      <xdr:colOff>0</xdr:colOff>
      <xdr:row>68</xdr:row>
      <xdr:rowOff>0</xdr:rowOff>
    </xdr:to>
    <xdr:sp macro="" textlink="">
      <xdr:nvSpPr>
        <xdr:cNvPr id="609" name="正方形/長方形 608"/>
        <xdr:cNvSpPr/>
      </xdr:nvSpPr>
      <xdr:spPr>
        <a:xfrm>
          <a:off x="11525250"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55245</xdr:rowOff>
    </xdr:from>
    <xdr:to>
      <xdr:col>79</xdr:col>
      <xdr:colOff>63500</xdr:colOff>
      <xdr:row>66</xdr:row>
      <xdr:rowOff>134620</xdr:rowOff>
    </xdr:to>
    <xdr:sp macro="" textlink="">
      <xdr:nvSpPr>
        <xdr:cNvPr id="610" name="正方形/長方形 609"/>
        <xdr:cNvSpPr/>
      </xdr:nvSpPr>
      <xdr:spPr>
        <a:xfrm>
          <a:off x="1246187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85725</xdr:rowOff>
    </xdr:from>
    <xdr:to>
      <xdr:col>79</xdr:col>
      <xdr:colOff>63500</xdr:colOff>
      <xdr:row>68</xdr:row>
      <xdr:rowOff>0</xdr:rowOff>
    </xdr:to>
    <xdr:sp macro="" textlink="">
      <xdr:nvSpPr>
        <xdr:cNvPr id="611" name="正方形/長方形 610"/>
        <xdr:cNvSpPr/>
      </xdr:nvSpPr>
      <xdr:spPr>
        <a:xfrm>
          <a:off x="1246187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55245</xdr:rowOff>
    </xdr:from>
    <xdr:to>
      <xdr:col>85</xdr:col>
      <xdr:colOff>63500</xdr:colOff>
      <xdr:row>66</xdr:row>
      <xdr:rowOff>134620</xdr:rowOff>
    </xdr:to>
    <xdr:sp macro="" textlink="">
      <xdr:nvSpPr>
        <xdr:cNvPr id="612" name="正方形/長方形 611"/>
        <xdr:cNvSpPr/>
      </xdr:nvSpPr>
      <xdr:spPr>
        <a:xfrm>
          <a:off x="13509625" y="10793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85725</xdr:rowOff>
    </xdr:from>
    <xdr:to>
      <xdr:col>85</xdr:col>
      <xdr:colOff>63500</xdr:colOff>
      <xdr:row>68</xdr:row>
      <xdr:rowOff>0</xdr:rowOff>
    </xdr:to>
    <xdr:sp macro="" textlink="">
      <xdr:nvSpPr>
        <xdr:cNvPr id="613" name="正方形/長方形 612"/>
        <xdr:cNvSpPr/>
      </xdr:nvSpPr>
      <xdr:spPr>
        <a:xfrm>
          <a:off x="13509625" y="10988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174625</xdr:colOff>
      <xdr:row>81</xdr:row>
      <xdr:rowOff>79375</xdr:rowOff>
    </xdr:to>
    <xdr:sp macro="" textlink="">
      <xdr:nvSpPr>
        <xdr:cNvPr id="614" name="正方形/長方形 613"/>
        <xdr:cNvSpPr/>
      </xdr:nvSpPr>
      <xdr:spPr>
        <a:xfrm>
          <a:off x="11414125" y="11257915"/>
          <a:ext cx="4302125"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7170"/>
    <xdr:sp macro="" textlink="">
      <xdr:nvSpPr>
        <xdr:cNvPr id="615" name="テキスト ボックス 614"/>
        <xdr:cNvSpPr txBox="1"/>
      </xdr:nvSpPr>
      <xdr:spPr>
        <a:xfrm>
          <a:off x="11376025" y="11073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79375</xdr:rowOff>
    </xdr:from>
    <xdr:to>
      <xdr:col>89</xdr:col>
      <xdr:colOff>174625</xdr:colOff>
      <xdr:row>81</xdr:row>
      <xdr:rowOff>79375</xdr:rowOff>
    </xdr:to>
    <xdr:cxnSp macro="">
      <xdr:nvCxnSpPr>
        <xdr:cNvPr id="616" name="直線コネクタ 615"/>
        <xdr:cNvCxnSpPr/>
      </xdr:nvCxnSpPr>
      <xdr:spPr>
        <a:xfrm>
          <a:off x="11414125" y="1345882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42545</xdr:rowOff>
    </xdr:from>
    <xdr:to>
      <xdr:col>89</xdr:col>
      <xdr:colOff>174625</xdr:colOff>
      <xdr:row>79</xdr:row>
      <xdr:rowOff>42545</xdr:rowOff>
    </xdr:to>
    <xdr:cxnSp macro="">
      <xdr:nvCxnSpPr>
        <xdr:cNvPr id="617" name="直線コネクタ 616"/>
        <xdr:cNvCxnSpPr/>
      </xdr:nvCxnSpPr>
      <xdr:spPr>
        <a:xfrm>
          <a:off x="11414125" y="1309179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71120</xdr:rowOff>
    </xdr:from>
    <xdr:ext cx="248920" cy="249555"/>
    <xdr:sp macro="" textlink="">
      <xdr:nvSpPr>
        <xdr:cNvPr id="618" name="テキスト ボックス 617"/>
        <xdr:cNvSpPr txBox="1"/>
      </xdr:nvSpPr>
      <xdr:spPr>
        <a:xfrm>
          <a:off x="11181080" y="12955270"/>
          <a:ext cx="248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5715</xdr:rowOff>
    </xdr:from>
    <xdr:to>
      <xdr:col>89</xdr:col>
      <xdr:colOff>174625</xdr:colOff>
      <xdr:row>77</xdr:row>
      <xdr:rowOff>5715</xdr:rowOff>
    </xdr:to>
    <xdr:cxnSp macro="">
      <xdr:nvCxnSpPr>
        <xdr:cNvPr id="619" name="直線コネクタ 618"/>
        <xdr:cNvCxnSpPr/>
      </xdr:nvCxnSpPr>
      <xdr:spPr>
        <a:xfrm>
          <a:off x="11414125" y="1272476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34290</xdr:rowOff>
    </xdr:from>
    <xdr:ext cx="595630" cy="249555"/>
    <xdr:sp macro="" textlink="">
      <xdr:nvSpPr>
        <xdr:cNvPr id="620" name="テキスト ボックス 619"/>
        <xdr:cNvSpPr txBox="1"/>
      </xdr:nvSpPr>
      <xdr:spPr>
        <a:xfrm>
          <a:off x="10866120" y="1258824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134620</xdr:rowOff>
    </xdr:from>
    <xdr:to>
      <xdr:col>89</xdr:col>
      <xdr:colOff>174625</xdr:colOff>
      <xdr:row>74</xdr:row>
      <xdr:rowOff>134620</xdr:rowOff>
    </xdr:to>
    <xdr:cxnSp macro="">
      <xdr:nvCxnSpPr>
        <xdr:cNvPr id="621" name="直線コネクタ 620"/>
        <xdr:cNvCxnSpPr/>
      </xdr:nvCxnSpPr>
      <xdr:spPr>
        <a:xfrm>
          <a:off x="11414125" y="1235837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162560</xdr:rowOff>
    </xdr:from>
    <xdr:ext cx="595630" cy="248285"/>
    <xdr:sp macro="" textlink="">
      <xdr:nvSpPr>
        <xdr:cNvPr id="622" name="テキスト ボックス 621"/>
        <xdr:cNvSpPr txBox="1"/>
      </xdr:nvSpPr>
      <xdr:spPr>
        <a:xfrm>
          <a:off x="10866120" y="12221210"/>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97790</xdr:rowOff>
    </xdr:from>
    <xdr:to>
      <xdr:col>89</xdr:col>
      <xdr:colOff>174625</xdr:colOff>
      <xdr:row>72</xdr:row>
      <xdr:rowOff>97790</xdr:rowOff>
    </xdr:to>
    <xdr:cxnSp macro="">
      <xdr:nvCxnSpPr>
        <xdr:cNvPr id="623" name="直線コネクタ 622"/>
        <xdr:cNvCxnSpPr/>
      </xdr:nvCxnSpPr>
      <xdr:spPr>
        <a:xfrm>
          <a:off x="11414125" y="1199134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126365</xdr:rowOff>
    </xdr:from>
    <xdr:ext cx="595630" cy="248285"/>
    <xdr:sp macro="" textlink="">
      <xdr:nvSpPr>
        <xdr:cNvPr id="624" name="テキスト ボックス 623"/>
        <xdr:cNvSpPr txBox="1"/>
      </xdr:nvSpPr>
      <xdr:spPr>
        <a:xfrm>
          <a:off x="10866120" y="11854815"/>
          <a:ext cx="595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60960</xdr:rowOff>
    </xdr:from>
    <xdr:to>
      <xdr:col>89</xdr:col>
      <xdr:colOff>174625</xdr:colOff>
      <xdr:row>70</xdr:row>
      <xdr:rowOff>60960</xdr:rowOff>
    </xdr:to>
    <xdr:cxnSp macro="">
      <xdr:nvCxnSpPr>
        <xdr:cNvPr id="625" name="直線コネクタ 624"/>
        <xdr:cNvCxnSpPr/>
      </xdr:nvCxnSpPr>
      <xdr:spPr>
        <a:xfrm>
          <a:off x="11414125" y="11624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69</xdr:row>
      <xdr:rowOff>89535</xdr:rowOff>
    </xdr:from>
    <xdr:ext cx="684530" cy="248285"/>
    <xdr:sp macro="" textlink="">
      <xdr:nvSpPr>
        <xdr:cNvPr id="626" name="テキスト ボックス 625"/>
        <xdr:cNvSpPr txBox="1"/>
      </xdr:nvSpPr>
      <xdr:spPr>
        <a:xfrm>
          <a:off x="10791825" y="1148778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68</xdr:row>
      <xdr:rowOff>24765</xdr:rowOff>
    </xdr:to>
    <xdr:cxnSp macro="">
      <xdr:nvCxnSpPr>
        <xdr:cNvPr id="627" name="直線コネクタ 626"/>
        <xdr:cNvCxnSpPr/>
      </xdr:nvCxnSpPr>
      <xdr:spPr>
        <a:xfrm>
          <a:off x="11414125" y="11257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67</xdr:row>
      <xdr:rowOff>52705</xdr:rowOff>
    </xdr:from>
    <xdr:ext cx="684530" cy="248285"/>
    <xdr:sp macro="" textlink="">
      <xdr:nvSpPr>
        <xdr:cNvPr id="628" name="テキスト ボックス 627"/>
        <xdr:cNvSpPr txBox="1"/>
      </xdr:nvSpPr>
      <xdr:spPr>
        <a:xfrm>
          <a:off x="10791825" y="11120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174625</xdr:colOff>
      <xdr:row>81</xdr:row>
      <xdr:rowOff>79375</xdr:rowOff>
    </xdr:to>
    <xdr:sp macro="" textlink="">
      <xdr:nvSpPr>
        <xdr:cNvPr id="629" name="災害復旧費グラフ枠"/>
        <xdr:cNvSpPr/>
      </xdr:nvSpPr>
      <xdr:spPr>
        <a:xfrm>
          <a:off x="11414125" y="11257915"/>
          <a:ext cx="4302125"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90805</xdr:rowOff>
    </xdr:from>
    <xdr:to>
      <xdr:col>85</xdr:col>
      <xdr:colOff>126365</xdr:colOff>
      <xdr:row>79</xdr:row>
      <xdr:rowOff>42545</xdr:rowOff>
    </xdr:to>
    <xdr:cxnSp macro="">
      <xdr:nvCxnSpPr>
        <xdr:cNvPr id="630" name="直線コネクタ 629"/>
        <xdr:cNvCxnSpPr/>
      </xdr:nvCxnSpPr>
      <xdr:spPr>
        <a:xfrm flipV="1">
          <a:off x="14968220" y="11654155"/>
          <a:ext cx="1270" cy="1437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79</xdr:row>
      <xdr:rowOff>68580</xdr:rowOff>
    </xdr:from>
    <xdr:ext cx="249555" cy="249555"/>
    <xdr:sp macro="" textlink="">
      <xdr:nvSpPr>
        <xdr:cNvPr id="631" name="災害復旧費最小値テキスト"/>
        <xdr:cNvSpPr txBox="1"/>
      </xdr:nvSpPr>
      <xdr:spPr>
        <a:xfrm>
          <a:off x="15017750" y="1311783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42545</xdr:rowOff>
    </xdr:from>
    <xdr:to>
      <xdr:col>86</xdr:col>
      <xdr:colOff>25400</xdr:colOff>
      <xdr:row>79</xdr:row>
      <xdr:rowOff>42545</xdr:rowOff>
    </xdr:to>
    <xdr:cxnSp macro="">
      <xdr:nvCxnSpPr>
        <xdr:cNvPr id="632" name="直線コネクタ 631"/>
        <xdr:cNvCxnSpPr/>
      </xdr:nvCxnSpPr>
      <xdr:spPr>
        <a:xfrm>
          <a:off x="14881225" y="130917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69</xdr:row>
      <xdr:rowOff>38735</xdr:rowOff>
    </xdr:from>
    <xdr:ext cx="690245" cy="249555"/>
    <xdr:sp macro="" textlink="">
      <xdr:nvSpPr>
        <xdr:cNvPr id="633" name="災害復旧費最大値テキスト"/>
        <xdr:cNvSpPr txBox="1"/>
      </xdr:nvSpPr>
      <xdr:spPr>
        <a:xfrm>
          <a:off x="15017750" y="11436985"/>
          <a:ext cx="6902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1,176,208</a:t>
          </a:r>
          <a:endParaRPr kumimoji="1" lang="ja-JP" altLang="en-US" sz="1000" b="1">
            <a:latin typeface="ＭＳ Ｐゴシック"/>
          </a:endParaRPr>
        </a:p>
      </xdr:txBody>
    </xdr:sp>
    <xdr:clientData/>
  </xdr:oneCellAnchor>
  <xdr:twoCellAnchor>
    <xdr:from>
      <xdr:col>85</xdr:col>
      <xdr:colOff>38100</xdr:colOff>
      <xdr:row>70</xdr:row>
      <xdr:rowOff>90805</xdr:rowOff>
    </xdr:from>
    <xdr:to>
      <xdr:col>86</xdr:col>
      <xdr:colOff>25400</xdr:colOff>
      <xdr:row>70</xdr:row>
      <xdr:rowOff>90805</xdr:rowOff>
    </xdr:to>
    <xdr:cxnSp macro="">
      <xdr:nvCxnSpPr>
        <xdr:cNvPr id="634" name="直線コネクタ 633"/>
        <xdr:cNvCxnSpPr/>
      </xdr:nvCxnSpPr>
      <xdr:spPr>
        <a:xfrm>
          <a:off x="14881225" y="116541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29210</xdr:rowOff>
    </xdr:from>
    <xdr:to>
      <xdr:col>85</xdr:col>
      <xdr:colOff>127000</xdr:colOff>
      <xdr:row>79</xdr:row>
      <xdr:rowOff>40640</xdr:rowOff>
    </xdr:to>
    <xdr:cxnSp macro="">
      <xdr:nvCxnSpPr>
        <xdr:cNvPr id="635" name="直線コネクタ 634"/>
        <xdr:cNvCxnSpPr/>
      </xdr:nvCxnSpPr>
      <xdr:spPr>
        <a:xfrm flipV="1">
          <a:off x="14195425" y="13078460"/>
          <a:ext cx="774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77</xdr:row>
      <xdr:rowOff>154305</xdr:rowOff>
    </xdr:from>
    <xdr:ext cx="534670" cy="248285"/>
    <xdr:sp macro="" textlink="">
      <xdr:nvSpPr>
        <xdr:cNvPr id="636" name="災害復旧費平均値テキスト"/>
        <xdr:cNvSpPr txBox="1"/>
      </xdr:nvSpPr>
      <xdr:spPr>
        <a:xfrm>
          <a:off x="15017750" y="12873355"/>
          <a:ext cx="53467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131445</xdr:rowOff>
    </xdr:from>
    <xdr:to>
      <xdr:col>85</xdr:col>
      <xdr:colOff>174625</xdr:colOff>
      <xdr:row>79</xdr:row>
      <xdr:rowOff>64135</xdr:rowOff>
    </xdr:to>
    <xdr:sp macro="" textlink="">
      <xdr:nvSpPr>
        <xdr:cNvPr id="637" name="フローチャート: 判断 636"/>
        <xdr:cNvSpPr/>
      </xdr:nvSpPr>
      <xdr:spPr>
        <a:xfrm>
          <a:off x="14919325" y="13015595"/>
          <a:ext cx="984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28575</xdr:rowOff>
    </xdr:from>
    <xdr:to>
      <xdr:col>81</xdr:col>
      <xdr:colOff>50800</xdr:colOff>
      <xdr:row>79</xdr:row>
      <xdr:rowOff>40640</xdr:rowOff>
    </xdr:to>
    <xdr:cxnSp macro="">
      <xdr:nvCxnSpPr>
        <xdr:cNvPr id="638" name="直線コネクタ 637"/>
        <xdr:cNvCxnSpPr/>
      </xdr:nvCxnSpPr>
      <xdr:spPr>
        <a:xfrm>
          <a:off x="13385800" y="13077825"/>
          <a:ext cx="809625"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127635</xdr:rowOff>
    </xdr:from>
    <xdr:to>
      <xdr:col>81</xdr:col>
      <xdr:colOff>101600</xdr:colOff>
      <xdr:row>79</xdr:row>
      <xdr:rowOff>60960</xdr:rowOff>
    </xdr:to>
    <xdr:sp macro="" textlink="">
      <xdr:nvSpPr>
        <xdr:cNvPr id="639" name="フローチャート: 判断 638"/>
        <xdr:cNvSpPr/>
      </xdr:nvSpPr>
      <xdr:spPr>
        <a:xfrm>
          <a:off x="14144625" y="130117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76200</xdr:rowOff>
    </xdr:from>
    <xdr:ext cx="533400" cy="248920"/>
    <xdr:sp macro="" textlink="">
      <xdr:nvSpPr>
        <xdr:cNvPr id="640" name="テキスト ボックス 639"/>
        <xdr:cNvSpPr txBox="1"/>
      </xdr:nvSpPr>
      <xdr:spPr>
        <a:xfrm>
          <a:off x="13959840" y="12795250"/>
          <a:ext cx="5334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25,632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79</xdr:row>
      <xdr:rowOff>8890</xdr:rowOff>
    </xdr:from>
    <xdr:to>
      <xdr:col>76</xdr:col>
      <xdr:colOff>114300</xdr:colOff>
      <xdr:row>79</xdr:row>
      <xdr:rowOff>28575</xdr:rowOff>
    </xdr:to>
    <xdr:cxnSp macro="">
      <xdr:nvCxnSpPr>
        <xdr:cNvPr id="641" name="直線コネクタ 640"/>
        <xdr:cNvCxnSpPr/>
      </xdr:nvCxnSpPr>
      <xdr:spPr>
        <a:xfrm>
          <a:off x="12573000" y="13058140"/>
          <a:ext cx="8128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127000</xdr:rowOff>
    </xdr:from>
    <xdr:to>
      <xdr:col>76</xdr:col>
      <xdr:colOff>165100</xdr:colOff>
      <xdr:row>79</xdr:row>
      <xdr:rowOff>59690</xdr:rowOff>
    </xdr:to>
    <xdr:sp macro="" textlink="">
      <xdr:nvSpPr>
        <xdr:cNvPr id="642" name="フローチャート: 判断 641"/>
        <xdr:cNvSpPr/>
      </xdr:nvSpPr>
      <xdr:spPr>
        <a:xfrm>
          <a:off x="13335000" y="13011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74930</xdr:rowOff>
    </xdr:from>
    <xdr:ext cx="533400" cy="249555"/>
    <xdr:sp macro="" textlink="">
      <xdr:nvSpPr>
        <xdr:cNvPr id="643" name="テキスト ボックス 642"/>
        <xdr:cNvSpPr txBox="1"/>
      </xdr:nvSpPr>
      <xdr:spPr>
        <a:xfrm>
          <a:off x="13134340" y="1279398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8890</xdr:rowOff>
    </xdr:from>
    <xdr:to>
      <xdr:col>71</xdr:col>
      <xdr:colOff>174625</xdr:colOff>
      <xdr:row>79</xdr:row>
      <xdr:rowOff>9525</xdr:rowOff>
    </xdr:to>
    <xdr:cxnSp macro="">
      <xdr:nvCxnSpPr>
        <xdr:cNvPr id="644" name="直線コネクタ 643"/>
        <xdr:cNvCxnSpPr/>
      </xdr:nvCxnSpPr>
      <xdr:spPr>
        <a:xfrm flipV="1">
          <a:off x="11750675" y="13058140"/>
          <a:ext cx="8223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128270</xdr:rowOff>
    </xdr:from>
    <xdr:to>
      <xdr:col>72</xdr:col>
      <xdr:colOff>38100</xdr:colOff>
      <xdr:row>79</xdr:row>
      <xdr:rowOff>60960</xdr:rowOff>
    </xdr:to>
    <xdr:sp macro="" textlink="">
      <xdr:nvSpPr>
        <xdr:cNvPr id="645" name="フローチャート: 判断 644"/>
        <xdr:cNvSpPr/>
      </xdr:nvSpPr>
      <xdr:spPr>
        <a:xfrm>
          <a:off x="12525375" y="13012420"/>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79</xdr:row>
      <xdr:rowOff>52705</xdr:rowOff>
    </xdr:from>
    <xdr:ext cx="533400" cy="248285"/>
    <xdr:sp macro="" textlink="">
      <xdr:nvSpPr>
        <xdr:cNvPr id="646" name="テキスト ボックス 645"/>
        <xdr:cNvSpPr txBox="1"/>
      </xdr:nvSpPr>
      <xdr:spPr>
        <a:xfrm>
          <a:off x="12324715" y="13101955"/>
          <a:ext cx="5334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130175</xdr:rowOff>
    </xdr:from>
    <xdr:to>
      <xdr:col>67</xdr:col>
      <xdr:colOff>101600</xdr:colOff>
      <xdr:row>79</xdr:row>
      <xdr:rowOff>62865</xdr:rowOff>
    </xdr:to>
    <xdr:sp macro="" textlink="">
      <xdr:nvSpPr>
        <xdr:cNvPr id="647" name="フローチャート: 判断 646"/>
        <xdr:cNvSpPr/>
      </xdr:nvSpPr>
      <xdr:spPr>
        <a:xfrm>
          <a:off x="11699875" y="13014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79</xdr:row>
      <xdr:rowOff>54610</xdr:rowOff>
    </xdr:from>
    <xdr:ext cx="533400" cy="247650"/>
    <xdr:sp macro="" textlink="">
      <xdr:nvSpPr>
        <xdr:cNvPr id="648" name="テキスト ボックス 647"/>
        <xdr:cNvSpPr txBox="1"/>
      </xdr:nvSpPr>
      <xdr:spPr>
        <a:xfrm>
          <a:off x="11515090" y="13103860"/>
          <a:ext cx="5334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76835</xdr:rowOff>
    </xdr:from>
    <xdr:ext cx="762000" cy="249555"/>
    <xdr:sp macro="" textlink="">
      <xdr:nvSpPr>
        <xdr:cNvPr id="649" name="テキスト ボックス 648"/>
        <xdr:cNvSpPr txBox="1"/>
      </xdr:nvSpPr>
      <xdr:spPr>
        <a:xfrm>
          <a:off x="147955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76835</xdr:rowOff>
    </xdr:from>
    <xdr:ext cx="762000" cy="249555"/>
    <xdr:sp macro="" textlink="">
      <xdr:nvSpPr>
        <xdr:cNvPr id="650" name="テキスト ボックス 649"/>
        <xdr:cNvSpPr txBox="1"/>
      </xdr:nvSpPr>
      <xdr:spPr>
        <a:xfrm>
          <a:off x="1402080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76835</xdr:rowOff>
    </xdr:from>
    <xdr:ext cx="762000" cy="249555"/>
    <xdr:sp macro="" textlink="">
      <xdr:nvSpPr>
        <xdr:cNvPr id="651" name="テキスト ボックス 650"/>
        <xdr:cNvSpPr txBox="1"/>
      </xdr:nvSpPr>
      <xdr:spPr>
        <a:xfrm>
          <a:off x="132111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81</xdr:row>
      <xdr:rowOff>76835</xdr:rowOff>
    </xdr:from>
    <xdr:ext cx="762000" cy="249555"/>
    <xdr:sp macro="" textlink="">
      <xdr:nvSpPr>
        <xdr:cNvPr id="652" name="テキスト ボックス 651"/>
        <xdr:cNvSpPr txBox="1"/>
      </xdr:nvSpPr>
      <xdr:spPr>
        <a:xfrm>
          <a:off x="12398375"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76835</xdr:rowOff>
    </xdr:from>
    <xdr:ext cx="762000" cy="249555"/>
    <xdr:sp macro="" textlink="">
      <xdr:nvSpPr>
        <xdr:cNvPr id="653" name="テキスト ボックス 652"/>
        <xdr:cNvSpPr txBox="1"/>
      </xdr:nvSpPr>
      <xdr:spPr>
        <a:xfrm>
          <a:off x="11576050" y="13456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145415</xdr:rowOff>
    </xdr:from>
    <xdr:to>
      <xdr:col>85</xdr:col>
      <xdr:colOff>174625</xdr:colOff>
      <xdr:row>79</xdr:row>
      <xdr:rowOff>78105</xdr:rowOff>
    </xdr:to>
    <xdr:sp macro="" textlink="">
      <xdr:nvSpPr>
        <xdr:cNvPr id="654" name="楕円 653"/>
        <xdr:cNvSpPr/>
      </xdr:nvSpPr>
      <xdr:spPr>
        <a:xfrm>
          <a:off x="14919325" y="13029565"/>
          <a:ext cx="984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78</xdr:row>
      <xdr:rowOff>111125</xdr:rowOff>
    </xdr:from>
    <xdr:ext cx="534670" cy="249555"/>
    <xdr:sp macro="" textlink="">
      <xdr:nvSpPr>
        <xdr:cNvPr id="655" name="災害復旧費該当値テキスト"/>
        <xdr:cNvSpPr txBox="1"/>
      </xdr:nvSpPr>
      <xdr:spPr>
        <a:xfrm>
          <a:off x="15017750" y="129952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157480</xdr:rowOff>
    </xdr:from>
    <xdr:to>
      <xdr:col>81</xdr:col>
      <xdr:colOff>101600</xdr:colOff>
      <xdr:row>79</xdr:row>
      <xdr:rowOff>90170</xdr:rowOff>
    </xdr:to>
    <xdr:sp macro="" textlink="">
      <xdr:nvSpPr>
        <xdr:cNvPr id="656" name="楕円 655"/>
        <xdr:cNvSpPr/>
      </xdr:nvSpPr>
      <xdr:spPr>
        <a:xfrm>
          <a:off x="14144625" y="13041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81280</xdr:rowOff>
    </xdr:from>
    <xdr:ext cx="468630" cy="249555"/>
    <xdr:sp macro="" textlink="">
      <xdr:nvSpPr>
        <xdr:cNvPr id="657" name="テキスト ボックス 656"/>
        <xdr:cNvSpPr txBox="1"/>
      </xdr:nvSpPr>
      <xdr:spPr>
        <a:xfrm>
          <a:off x="13976350" y="13130530"/>
          <a:ext cx="468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144780</xdr:rowOff>
    </xdr:from>
    <xdr:to>
      <xdr:col>76</xdr:col>
      <xdr:colOff>165100</xdr:colOff>
      <xdr:row>79</xdr:row>
      <xdr:rowOff>77470</xdr:rowOff>
    </xdr:to>
    <xdr:sp macro="" textlink="">
      <xdr:nvSpPr>
        <xdr:cNvPr id="658" name="楕円 657"/>
        <xdr:cNvSpPr/>
      </xdr:nvSpPr>
      <xdr:spPr>
        <a:xfrm>
          <a:off x="13335000" y="13028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79</xdr:row>
      <xdr:rowOff>69215</xdr:rowOff>
    </xdr:from>
    <xdr:ext cx="533400" cy="249555"/>
    <xdr:sp macro="" textlink="">
      <xdr:nvSpPr>
        <xdr:cNvPr id="659" name="テキスト ボックス 658"/>
        <xdr:cNvSpPr txBox="1"/>
      </xdr:nvSpPr>
      <xdr:spPr>
        <a:xfrm>
          <a:off x="13134340" y="1311846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11,273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125730</xdr:rowOff>
    </xdr:from>
    <xdr:to>
      <xdr:col>72</xdr:col>
      <xdr:colOff>38100</xdr:colOff>
      <xdr:row>79</xdr:row>
      <xdr:rowOff>58420</xdr:rowOff>
    </xdr:to>
    <xdr:sp macro="" textlink="">
      <xdr:nvSpPr>
        <xdr:cNvPr id="660" name="楕円 659"/>
        <xdr:cNvSpPr/>
      </xdr:nvSpPr>
      <xdr:spPr>
        <a:xfrm>
          <a:off x="12525375" y="13009880"/>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73660</xdr:rowOff>
    </xdr:from>
    <xdr:ext cx="533400" cy="249555"/>
    <xdr:sp macro="" textlink="">
      <xdr:nvSpPr>
        <xdr:cNvPr id="661" name="テキスト ボックス 660"/>
        <xdr:cNvSpPr txBox="1"/>
      </xdr:nvSpPr>
      <xdr:spPr>
        <a:xfrm>
          <a:off x="12324715" y="12792710"/>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126365</xdr:rowOff>
    </xdr:from>
    <xdr:to>
      <xdr:col>67</xdr:col>
      <xdr:colOff>101600</xdr:colOff>
      <xdr:row>79</xdr:row>
      <xdr:rowOff>59055</xdr:rowOff>
    </xdr:to>
    <xdr:sp macro="" textlink="">
      <xdr:nvSpPr>
        <xdr:cNvPr id="662" name="楕円 661"/>
        <xdr:cNvSpPr/>
      </xdr:nvSpPr>
      <xdr:spPr>
        <a:xfrm>
          <a:off x="11699875" y="13010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74295</xdr:rowOff>
    </xdr:from>
    <xdr:ext cx="533400" cy="249555"/>
    <xdr:sp macro="" textlink="">
      <xdr:nvSpPr>
        <xdr:cNvPr id="663" name="テキスト ボックス 662"/>
        <xdr:cNvSpPr txBox="1"/>
      </xdr:nvSpPr>
      <xdr:spPr>
        <a:xfrm>
          <a:off x="11515090" y="1279334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55245</xdr:rowOff>
    </xdr:from>
    <xdr:to>
      <xdr:col>89</xdr:col>
      <xdr:colOff>174625</xdr:colOff>
      <xdr:row>85</xdr:row>
      <xdr:rowOff>30480</xdr:rowOff>
    </xdr:to>
    <xdr:sp macro="" textlink="">
      <xdr:nvSpPr>
        <xdr:cNvPr id="664" name="正方形/長方形 663"/>
        <xdr:cNvSpPr/>
      </xdr:nvSpPr>
      <xdr:spPr>
        <a:xfrm>
          <a:off x="11414125" y="13764895"/>
          <a:ext cx="4302125"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55245</xdr:rowOff>
    </xdr:from>
    <xdr:to>
      <xdr:col>74</xdr:col>
      <xdr:colOff>0</xdr:colOff>
      <xdr:row>86</xdr:row>
      <xdr:rowOff>134620</xdr:rowOff>
    </xdr:to>
    <xdr:sp macro="" textlink="">
      <xdr:nvSpPr>
        <xdr:cNvPr id="665" name="正方形/長方形 664"/>
        <xdr:cNvSpPr/>
      </xdr:nvSpPr>
      <xdr:spPr>
        <a:xfrm>
          <a:off x="11525250"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85725</xdr:rowOff>
    </xdr:from>
    <xdr:to>
      <xdr:col>74</xdr:col>
      <xdr:colOff>0</xdr:colOff>
      <xdr:row>88</xdr:row>
      <xdr:rowOff>0</xdr:rowOff>
    </xdr:to>
    <xdr:sp macro="" textlink="">
      <xdr:nvSpPr>
        <xdr:cNvPr id="666" name="正方形/長方形 665"/>
        <xdr:cNvSpPr/>
      </xdr:nvSpPr>
      <xdr:spPr>
        <a:xfrm>
          <a:off x="11525250"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47/151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55245</xdr:rowOff>
    </xdr:from>
    <xdr:to>
      <xdr:col>79</xdr:col>
      <xdr:colOff>63500</xdr:colOff>
      <xdr:row>86</xdr:row>
      <xdr:rowOff>134620</xdr:rowOff>
    </xdr:to>
    <xdr:sp macro="" textlink="">
      <xdr:nvSpPr>
        <xdr:cNvPr id="667" name="正方形/長方形 666"/>
        <xdr:cNvSpPr/>
      </xdr:nvSpPr>
      <xdr:spPr>
        <a:xfrm>
          <a:off x="1246187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85725</xdr:rowOff>
    </xdr:from>
    <xdr:to>
      <xdr:col>79</xdr:col>
      <xdr:colOff>63500</xdr:colOff>
      <xdr:row>88</xdr:row>
      <xdr:rowOff>0</xdr:rowOff>
    </xdr:to>
    <xdr:sp macro="" textlink="">
      <xdr:nvSpPr>
        <xdr:cNvPr id="668" name="正方形/長方形 667"/>
        <xdr:cNvSpPr/>
      </xdr:nvSpPr>
      <xdr:spPr>
        <a:xfrm>
          <a:off x="1246187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55245</xdr:rowOff>
    </xdr:from>
    <xdr:to>
      <xdr:col>85</xdr:col>
      <xdr:colOff>63500</xdr:colOff>
      <xdr:row>86</xdr:row>
      <xdr:rowOff>134620</xdr:rowOff>
    </xdr:to>
    <xdr:sp macro="" textlink="">
      <xdr:nvSpPr>
        <xdr:cNvPr id="669" name="正方形/長方形 668"/>
        <xdr:cNvSpPr/>
      </xdr:nvSpPr>
      <xdr:spPr>
        <a:xfrm>
          <a:off x="13509625" y="14095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85725</xdr:rowOff>
    </xdr:from>
    <xdr:to>
      <xdr:col>85</xdr:col>
      <xdr:colOff>63500</xdr:colOff>
      <xdr:row>88</xdr:row>
      <xdr:rowOff>0</xdr:rowOff>
    </xdr:to>
    <xdr:sp macro="" textlink="">
      <xdr:nvSpPr>
        <xdr:cNvPr id="670" name="正方形/長方形 669"/>
        <xdr:cNvSpPr/>
      </xdr:nvSpPr>
      <xdr:spPr>
        <a:xfrm>
          <a:off x="13509625" y="14290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174625</xdr:colOff>
      <xdr:row>101</xdr:row>
      <xdr:rowOff>82550</xdr:rowOff>
    </xdr:to>
    <xdr:sp macro="" textlink="">
      <xdr:nvSpPr>
        <xdr:cNvPr id="671" name="正方形/長方形 670"/>
        <xdr:cNvSpPr/>
      </xdr:nvSpPr>
      <xdr:spPr>
        <a:xfrm>
          <a:off x="11414125" y="14559915"/>
          <a:ext cx="4302125" cy="22675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7170"/>
    <xdr:sp macro="" textlink="">
      <xdr:nvSpPr>
        <xdr:cNvPr id="672" name="テキスト ボックス 671"/>
        <xdr:cNvSpPr txBox="1"/>
      </xdr:nvSpPr>
      <xdr:spPr>
        <a:xfrm>
          <a:off x="11376025" y="14375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174625</xdr:colOff>
      <xdr:row>101</xdr:row>
      <xdr:rowOff>82550</xdr:rowOff>
    </xdr:to>
    <xdr:cxnSp macro="">
      <xdr:nvCxnSpPr>
        <xdr:cNvPr id="673" name="直線コネクタ 672"/>
        <xdr:cNvCxnSpPr/>
      </xdr:nvCxnSpPr>
      <xdr:spPr>
        <a:xfrm>
          <a:off x="11414125" y="16827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174625</xdr:colOff>
      <xdr:row>99</xdr:row>
      <xdr:rowOff>44450</xdr:rowOff>
    </xdr:to>
    <xdr:cxnSp macro="">
      <xdr:nvCxnSpPr>
        <xdr:cNvPr id="674" name="直線コネクタ 673"/>
        <xdr:cNvCxnSpPr/>
      </xdr:nvCxnSpPr>
      <xdr:spPr>
        <a:xfrm>
          <a:off x="11414125" y="16446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920" cy="259080"/>
    <xdr:sp macro="" textlink="">
      <xdr:nvSpPr>
        <xdr:cNvPr id="675" name="テキスト ボックス 674"/>
        <xdr:cNvSpPr txBox="1"/>
      </xdr:nvSpPr>
      <xdr:spPr>
        <a:xfrm>
          <a:off x="1118108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174625</xdr:colOff>
      <xdr:row>97</xdr:row>
      <xdr:rowOff>6350</xdr:rowOff>
    </xdr:to>
    <xdr:cxnSp macro="">
      <xdr:nvCxnSpPr>
        <xdr:cNvPr id="676" name="直線コネクタ 675"/>
        <xdr:cNvCxnSpPr/>
      </xdr:nvCxnSpPr>
      <xdr:spPr>
        <a:xfrm>
          <a:off x="11414125" y="16065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5630" cy="259080"/>
    <xdr:sp macro="" textlink="">
      <xdr:nvSpPr>
        <xdr:cNvPr id="677" name="テキスト ボックス 676"/>
        <xdr:cNvSpPr txBox="1"/>
      </xdr:nvSpPr>
      <xdr:spPr>
        <a:xfrm>
          <a:off x="10866120" y="15923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174625</xdr:colOff>
      <xdr:row>94</xdr:row>
      <xdr:rowOff>139700</xdr:rowOff>
    </xdr:to>
    <xdr:cxnSp macro="">
      <xdr:nvCxnSpPr>
        <xdr:cNvPr id="678" name="直線コネクタ 677"/>
        <xdr:cNvCxnSpPr/>
      </xdr:nvCxnSpPr>
      <xdr:spPr>
        <a:xfrm>
          <a:off x="11414125" y="15684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5630" cy="257810"/>
    <xdr:sp macro="" textlink="">
      <xdr:nvSpPr>
        <xdr:cNvPr id="679" name="テキスト ボックス 678"/>
        <xdr:cNvSpPr txBox="1"/>
      </xdr:nvSpPr>
      <xdr:spPr>
        <a:xfrm>
          <a:off x="10866120" y="15542260"/>
          <a:ext cx="595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174625</xdr:colOff>
      <xdr:row>92</xdr:row>
      <xdr:rowOff>101600</xdr:rowOff>
    </xdr:to>
    <xdr:cxnSp macro="">
      <xdr:nvCxnSpPr>
        <xdr:cNvPr id="680" name="直線コネクタ 679"/>
        <xdr:cNvCxnSpPr/>
      </xdr:nvCxnSpPr>
      <xdr:spPr>
        <a:xfrm>
          <a:off x="11414125" y="1530350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81" name="テキスト ボックス 680"/>
        <xdr:cNvSpPr txBox="1"/>
      </xdr:nvSpPr>
      <xdr:spPr>
        <a:xfrm>
          <a:off x="1086612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60960</xdr:rowOff>
    </xdr:from>
    <xdr:to>
      <xdr:col>89</xdr:col>
      <xdr:colOff>174625</xdr:colOff>
      <xdr:row>90</xdr:row>
      <xdr:rowOff>60960</xdr:rowOff>
    </xdr:to>
    <xdr:cxnSp macro="">
      <xdr:nvCxnSpPr>
        <xdr:cNvPr id="682" name="直線コネクタ 681"/>
        <xdr:cNvCxnSpPr/>
      </xdr:nvCxnSpPr>
      <xdr:spPr>
        <a:xfrm>
          <a:off x="11414125" y="14926310"/>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89535</xdr:rowOff>
    </xdr:from>
    <xdr:ext cx="595630" cy="248920"/>
    <xdr:sp macro="" textlink="">
      <xdr:nvSpPr>
        <xdr:cNvPr id="683" name="テキスト ボックス 682"/>
        <xdr:cNvSpPr txBox="1"/>
      </xdr:nvSpPr>
      <xdr:spPr>
        <a:xfrm>
          <a:off x="10866120" y="14789785"/>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88</xdr:row>
      <xdr:rowOff>24765</xdr:rowOff>
    </xdr:to>
    <xdr:cxnSp macro="">
      <xdr:nvCxnSpPr>
        <xdr:cNvPr id="684" name="直線コネクタ 683"/>
        <xdr:cNvCxnSpPr/>
      </xdr:nvCxnSpPr>
      <xdr:spPr>
        <a:xfrm>
          <a:off x="11414125" y="14559915"/>
          <a:ext cx="43021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52705</xdr:rowOff>
    </xdr:from>
    <xdr:ext cx="684530" cy="248285"/>
    <xdr:sp macro="" textlink="">
      <xdr:nvSpPr>
        <xdr:cNvPr id="685" name="テキスト ボックス 684"/>
        <xdr:cNvSpPr txBox="1"/>
      </xdr:nvSpPr>
      <xdr:spPr>
        <a:xfrm>
          <a:off x="10791825" y="14422755"/>
          <a:ext cx="6845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174625</xdr:colOff>
      <xdr:row>101</xdr:row>
      <xdr:rowOff>82550</xdr:rowOff>
    </xdr:to>
    <xdr:sp macro="" textlink="">
      <xdr:nvSpPr>
        <xdr:cNvPr id="686" name="公債費グラフ枠"/>
        <xdr:cNvSpPr/>
      </xdr:nvSpPr>
      <xdr:spPr>
        <a:xfrm>
          <a:off x="11414125" y="14559915"/>
          <a:ext cx="4302125" cy="22675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42545</xdr:rowOff>
    </xdr:from>
    <xdr:to>
      <xdr:col>85</xdr:col>
      <xdr:colOff>126365</xdr:colOff>
      <xdr:row>98</xdr:row>
      <xdr:rowOff>160020</xdr:rowOff>
    </xdr:to>
    <xdr:cxnSp macro="">
      <xdr:nvCxnSpPr>
        <xdr:cNvPr id="687" name="直線コネクタ 686"/>
        <xdr:cNvCxnSpPr/>
      </xdr:nvCxnSpPr>
      <xdr:spPr>
        <a:xfrm flipV="1">
          <a:off x="14968220" y="1507299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98</xdr:row>
      <xdr:rowOff>163830</xdr:rowOff>
    </xdr:from>
    <xdr:ext cx="534670" cy="259080"/>
    <xdr:sp macro="" textlink="">
      <xdr:nvSpPr>
        <xdr:cNvPr id="688" name="公債費最小値テキスト"/>
        <xdr:cNvSpPr txBox="1"/>
      </xdr:nvSpPr>
      <xdr:spPr>
        <a:xfrm>
          <a:off x="15017750" y="16394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29,273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160020</xdr:rowOff>
    </xdr:from>
    <xdr:to>
      <xdr:col>86</xdr:col>
      <xdr:colOff>25400</xdr:colOff>
      <xdr:row>98</xdr:row>
      <xdr:rowOff>160020</xdr:rowOff>
    </xdr:to>
    <xdr:cxnSp macro="">
      <xdr:nvCxnSpPr>
        <xdr:cNvPr id="689" name="直線コネクタ 688"/>
        <xdr:cNvCxnSpPr/>
      </xdr:nvCxnSpPr>
      <xdr:spPr>
        <a:xfrm>
          <a:off x="14881225" y="1639062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89</xdr:row>
      <xdr:rowOff>154940</xdr:rowOff>
    </xdr:from>
    <xdr:ext cx="598805" cy="251460"/>
    <xdr:sp macro="" textlink="">
      <xdr:nvSpPr>
        <xdr:cNvPr id="690" name="公債費最大値テキスト"/>
        <xdr:cNvSpPr txBox="1"/>
      </xdr:nvSpPr>
      <xdr:spPr>
        <a:xfrm>
          <a:off x="15017750" y="1485519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721,076</a:t>
          </a:r>
          <a:endParaRPr kumimoji="1" lang="ja-JP" altLang="en-US" sz="1000" b="1">
            <a:latin typeface="ＭＳ Ｐゴシック"/>
          </a:endParaRPr>
        </a:p>
      </xdr:txBody>
    </xdr:sp>
    <xdr:clientData/>
  </xdr:oneCellAnchor>
  <xdr:twoCellAnchor>
    <xdr:from>
      <xdr:col>85</xdr:col>
      <xdr:colOff>38100</xdr:colOff>
      <xdr:row>91</xdr:row>
      <xdr:rowOff>42545</xdr:rowOff>
    </xdr:from>
    <xdr:to>
      <xdr:col>86</xdr:col>
      <xdr:colOff>25400</xdr:colOff>
      <xdr:row>91</xdr:row>
      <xdr:rowOff>42545</xdr:rowOff>
    </xdr:to>
    <xdr:cxnSp macro="">
      <xdr:nvCxnSpPr>
        <xdr:cNvPr id="691" name="直線コネクタ 690"/>
        <xdr:cNvCxnSpPr/>
      </xdr:nvCxnSpPr>
      <xdr:spPr>
        <a:xfrm>
          <a:off x="14881225" y="150729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114300</xdr:rowOff>
    </xdr:from>
    <xdr:to>
      <xdr:col>85</xdr:col>
      <xdr:colOff>127000</xdr:colOff>
      <xdr:row>96</xdr:row>
      <xdr:rowOff>144780</xdr:rowOff>
    </xdr:to>
    <xdr:cxnSp macro="">
      <xdr:nvCxnSpPr>
        <xdr:cNvPr id="692" name="直線コネクタ 691"/>
        <xdr:cNvCxnSpPr/>
      </xdr:nvCxnSpPr>
      <xdr:spPr>
        <a:xfrm flipV="1">
          <a:off x="14195425" y="16002000"/>
          <a:ext cx="7747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174625</xdr:colOff>
      <xdr:row>96</xdr:row>
      <xdr:rowOff>146050</xdr:rowOff>
    </xdr:from>
    <xdr:ext cx="598805" cy="257810"/>
    <xdr:sp macro="" textlink="">
      <xdr:nvSpPr>
        <xdr:cNvPr id="693" name="公債費平均値テキスト"/>
        <xdr:cNvSpPr txBox="1"/>
      </xdr:nvSpPr>
      <xdr:spPr>
        <a:xfrm>
          <a:off x="15017750" y="1603375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178,769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167640</xdr:rowOff>
    </xdr:from>
    <xdr:to>
      <xdr:col>85</xdr:col>
      <xdr:colOff>174625</xdr:colOff>
      <xdr:row>97</xdr:row>
      <xdr:rowOff>97790</xdr:rowOff>
    </xdr:to>
    <xdr:sp macro="" textlink="">
      <xdr:nvSpPr>
        <xdr:cNvPr id="694" name="フローチャート: 判断 693"/>
        <xdr:cNvSpPr/>
      </xdr:nvSpPr>
      <xdr:spPr>
        <a:xfrm>
          <a:off x="14919325" y="1605534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144780</xdr:rowOff>
    </xdr:from>
    <xdr:to>
      <xdr:col>81</xdr:col>
      <xdr:colOff>50800</xdr:colOff>
      <xdr:row>96</xdr:row>
      <xdr:rowOff>168910</xdr:rowOff>
    </xdr:to>
    <xdr:cxnSp macro="">
      <xdr:nvCxnSpPr>
        <xdr:cNvPr id="695" name="直線コネクタ 694"/>
        <xdr:cNvCxnSpPr/>
      </xdr:nvCxnSpPr>
      <xdr:spPr>
        <a:xfrm flipV="1">
          <a:off x="13385800" y="16032480"/>
          <a:ext cx="8096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7620</xdr:rowOff>
    </xdr:from>
    <xdr:to>
      <xdr:col>81</xdr:col>
      <xdr:colOff>101600</xdr:colOff>
      <xdr:row>97</xdr:row>
      <xdr:rowOff>109220</xdr:rowOff>
    </xdr:to>
    <xdr:sp macro="" textlink="">
      <xdr:nvSpPr>
        <xdr:cNvPr id="696" name="フローチャート: 判断 695"/>
        <xdr:cNvSpPr/>
      </xdr:nvSpPr>
      <xdr:spPr>
        <a:xfrm>
          <a:off x="14144625" y="1606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97</xdr:row>
      <xdr:rowOff>100330</xdr:rowOff>
    </xdr:from>
    <xdr:ext cx="598805" cy="257810"/>
    <xdr:sp macro="" textlink="">
      <xdr:nvSpPr>
        <xdr:cNvPr id="697" name="テキスト ボックス 696"/>
        <xdr:cNvSpPr txBox="1"/>
      </xdr:nvSpPr>
      <xdr:spPr>
        <a:xfrm>
          <a:off x="13927455" y="1615948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172,688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174625</xdr:colOff>
      <xdr:row>96</xdr:row>
      <xdr:rowOff>168910</xdr:rowOff>
    </xdr:from>
    <xdr:to>
      <xdr:col>76</xdr:col>
      <xdr:colOff>114300</xdr:colOff>
      <xdr:row>97</xdr:row>
      <xdr:rowOff>16510</xdr:rowOff>
    </xdr:to>
    <xdr:cxnSp macro="">
      <xdr:nvCxnSpPr>
        <xdr:cNvPr id="698" name="直線コネクタ 697"/>
        <xdr:cNvCxnSpPr/>
      </xdr:nvCxnSpPr>
      <xdr:spPr>
        <a:xfrm flipV="1">
          <a:off x="12573000" y="16056610"/>
          <a:ext cx="8128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10795</xdr:rowOff>
    </xdr:from>
    <xdr:to>
      <xdr:col>76</xdr:col>
      <xdr:colOff>165100</xdr:colOff>
      <xdr:row>97</xdr:row>
      <xdr:rowOff>112395</xdr:rowOff>
    </xdr:to>
    <xdr:sp macro="" textlink="">
      <xdr:nvSpPr>
        <xdr:cNvPr id="699" name="フローチャート: 判断 698"/>
        <xdr:cNvSpPr/>
      </xdr:nvSpPr>
      <xdr:spPr>
        <a:xfrm>
          <a:off x="13335000" y="1606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97</xdr:row>
      <xdr:rowOff>103505</xdr:rowOff>
    </xdr:from>
    <xdr:ext cx="598805" cy="259080"/>
    <xdr:sp macro="" textlink="">
      <xdr:nvSpPr>
        <xdr:cNvPr id="700" name="テキスト ボックス 699"/>
        <xdr:cNvSpPr txBox="1"/>
      </xdr:nvSpPr>
      <xdr:spPr>
        <a:xfrm>
          <a:off x="13101955" y="16162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171,113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16510</xdr:rowOff>
    </xdr:from>
    <xdr:to>
      <xdr:col>71</xdr:col>
      <xdr:colOff>174625</xdr:colOff>
      <xdr:row>97</xdr:row>
      <xdr:rowOff>47625</xdr:rowOff>
    </xdr:to>
    <xdr:cxnSp macro="">
      <xdr:nvCxnSpPr>
        <xdr:cNvPr id="701" name="直線コネクタ 700"/>
        <xdr:cNvCxnSpPr/>
      </xdr:nvCxnSpPr>
      <xdr:spPr>
        <a:xfrm flipV="1">
          <a:off x="11750675" y="16075660"/>
          <a:ext cx="8223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36830</xdr:rowOff>
    </xdr:from>
    <xdr:to>
      <xdr:col>72</xdr:col>
      <xdr:colOff>38100</xdr:colOff>
      <xdr:row>97</xdr:row>
      <xdr:rowOff>138430</xdr:rowOff>
    </xdr:to>
    <xdr:sp macro="" textlink="">
      <xdr:nvSpPr>
        <xdr:cNvPr id="702" name="フローチャート: 判断 701"/>
        <xdr:cNvSpPr/>
      </xdr:nvSpPr>
      <xdr:spPr>
        <a:xfrm>
          <a:off x="12525375" y="160959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97</xdr:row>
      <xdr:rowOff>129540</xdr:rowOff>
    </xdr:from>
    <xdr:ext cx="598805" cy="259080"/>
    <xdr:sp macro="" textlink="">
      <xdr:nvSpPr>
        <xdr:cNvPr id="703" name="テキスト ボックス 702"/>
        <xdr:cNvSpPr txBox="1"/>
      </xdr:nvSpPr>
      <xdr:spPr>
        <a:xfrm>
          <a:off x="12292330" y="16188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157,439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50800</xdr:rowOff>
    </xdr:from>
    <xdr:to>
      <xdr:col>67</xdr:col>
      <xdr:colOff>101600</xdr:colOff>
      <xdr:row>97</xdr:row>
      <xdr:rowOff>152400</xdr:rowOff>
    </xdr:to>
    <xdr:sp macro="" textlink="">
      <xdr:nvSpPr>
        <xdr:cNvPr id="704" name="フローチャート: 判断 703"/>
        <xdr:cNvSpPr/>
      </xdr:nvSpPr>
      <xdr:spPr>
        <a:xfrm>
          <a:off x="11699875" y="16109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97</xdr:row>
      <xdr:rowOff>143510</xdr:rowOff>
    </xdr:from>
    <xdr:ext cx="598805" cy="257810"/>
    <xdr:sp macro="" textlink="">
      <xdr:nvSpPr>
        <xdr:cNvPr id="705" name="テキスト ボックス 704"/>
        <xdr:cNvSpPr txBox="1"/>
      </xdr:nvSpPr>
      <xdr:spPr>
        <a:xfrm>
          <a:off x="11482705" y="1620266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xdr:cNvSpPr txBox="1"/>
      </xdr:nvSpPr>
      <xdr:spPr>
        <a:xfrm>
          <a:off x="147955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7" name="テキスト ボックス 706"/>
        <xdr:cNvSpPr txBox="1"/>
      </xdr:nvSpPr>
      <xdr:spPr>
        <a:xfrm>
          <a:off x="1402080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xdr:cNvSpPr txBox="1"/>
      </xdr:nvSpPr>
      <xdr:spPr>
        <a:xfrm>
          <a:off x="132111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174625</xdr:colOff>
      <xdr:row>101</xdr:row>
      <xdr:rowOff>80010</xdr:rowOff>
    </xdr:from>
    <xdr:ext cx="762000" cy="259080"/>
    <xdr:sp macro="" textlink="">
      <xdr:nvSpPr>
        <xdr:cNvPr id="709" name="テキスト ボックス 708"/>
        <xdr:cNvSpPr txBox="1"/>
      </xdr:nvSpPr>
      <xdr:spPr>
        <a:xfrm>
          <a:off x="12398375"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0" name="テキスト ボックス 709"/>
        <xdr:cNvSpPr txBox="1"/>
      </xdr:nvSpPr>
      <xdr:spPr>
        <a:xfrm>
          <a:off x="115760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96</xdr:row>
      <xdr:rowOff>63500</xdr:rowOff>
    </xdr:from>
    <xdr:to>
      <xdr:col>85</xdr:col>
      <xdr:colOff>174625</xdr:colOff>
      <xdr:row>96</xdr:row>
      <xdr:rowOff>165100</xdr:rowOff>
    </xdr:to>
    <xdr:sp macro="" textlink="">
      <xdr:nvSpPr>
        <xdr:cNvPr id="711" name="楕円 710"/>
        <xdr:cNvSpPr/>
      </xdr:nvSpPr>
      <xdr:spPr>
        <a:xfrm>
          <a:off x="14919325" y="1595120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174625</xdr:colOff>
      <xdr:row>95</xdr:row>
      <xdr:rowOff>86360</xdr:rowOff>
    </xdr:from>
    <xdr:ext cx="598805" cy="257810"/>
    <xdr:sp macro="" textlink="">
      <xdr:nvSpPr>
        <xdr:cNvPr id="712" name="公債費該当値テキスト"/>
        <xdr:cNvSpPr txBox="1"/>
      </xdr:nvSpPr>
      <xdr:spPr>
        <a:xfrm>
          <a:off x="15017750" y="1580261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233,354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93980</xdr:rowOff>
    </xdr:from>
    <xdr:to>
      <xdr:col>81</xdr:col>
      <xdr:colOff>101600</xdr:colOff>
      <xdr:row>97</xdr:row>
      <xdr:rowOff>24130</xdr:rowOff>
    </xdr:to>
    <xdr:sp macro="" textlink="">
      <xdr:nvSpPr>
        <xdr:cNvPr id="713" name="楕円 712"/>
        <xdr:cNvSpPr/>
      </xdr:nvSpPr>
      <xdr:spPr>
        <a:xfrm>
          <a:off x="14144625" y="1598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40640</xdr:rowOff>
    </xdr:from>
    <xdr:ext cx="598805" cy="257810"/>
    <xdr:sp macro="" textlink="">
      <xdr:nvSpPr>
        <xdr:cNvPr id="714" name="テキスト ボックス 713"/>
        <xdr:cNvSpPr txBox="1"/>
      </xdr:nvSpPr>
      <xdr:spPr>
        <a:xfrm>
          <a:off x="13927455" y="157568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217,335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118110</xdr:rowOff>
    </xdr:from>
    <xdr:to>
      <xdr:col>76</xdr:col>
      <xdr:colOff>165100</xdr:colOff>
      <xdr:row>97</xdr:row>
      <xdr:rowOff>48260</xdr:rowOff>
    </xdr:to>
    <xdr:sp macro="" textlink="">
      <xdr:nvSpPr>
        <xdr:cNvPr id="715" name="楕円 714"/>
        <xdr:cNvSpPr/>
      </xdr:nvSpPr>
      <xdr:spPr>
        <a:xfrm>
          <a:off x="13335000" y="160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95</xdr:row>
      <xdr:rowOff>64770</xdr:rowOff>
    </xdr:from>
    <xdr:ext cx="598805" cy="257810"/>
    <xdr:sp macro="" textlink="">
      <xdr:nvSpPr>
        <xdr:cNvPr id="716" name="テキスト ボックス 715"/>
        <xdr:cNvSpPr txBox="1"/>
      </xdr:nvSpPr>
      <xdr:spPr>
        <a:xfrm>
          <a:off x="13101955" y="1578102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204,731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137160</xdr:rowOff>
    </xdr:from>
    <xdr:to>
      <xdr:col>72</xdr:col>
      <xdr:colOff>38100</xdr:colOff>
      <xdr:row>97</xdr:row>
      <xdr:rowOff>67310</xdr:rowOff>
    </xdr:to>
    <xdr:sp macro="" textlink="">
      <xdr:nvSpPr>
        <xdr:cNvPr id="717" name="楕円 716"/>
        <xdr:cNvSpPr/>
      </xdr:nvSpPr>
      <xdr:spPr>
        <a:xfrm>
          <a:off x="12525375" y="1602486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83820</xdr:rowOff>
    </xdr:from>
    <xdr:ext cx="598805" cy="259080"/>
    <xdr:sp macro="" textlink="">
      <xdr:nvSpPr>
        <xdr:cNvPr id="718" name="テキスト ボックス 717"/>
        <xdr:cNvSpPr txBox="1"/>
      </xdr:nvSpPr>
      <xdr:spPr>
        <a:xfrm>
          <a:off x="12292330" y="15800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168275</xdr:rowOff>
    </xdr:from>
    <xdr:to>
      <xdr:col>67</xdr:col>
      <xdr:colOff>101600</xdr:colOff>
      <xdr:row>97</xdr:row>
      <xdr:rowOff>98425</xdr:rowOff>
    </xdr:to>
    <xdr:sp macro="" textlink="">
      <xdr:nvSpPr>
        <xdr:cNvPr id="719" name="楕円 718"/>
        <xdr:cNvSpPr/>
      </xdr:nvSpPr>
      <xdr:spPr>
        <a:xfrm>
          <a:off x="11699875" y="1605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95</xdr:row>
      <xdr:rowOff>114935</xdr:rowOff>
    </xdr:from>
    <xdr:ext cx="598805" cy="259080"/>
    <xdr:sp macro="" textlink="">
      <xdr:nvSpPr>
        <xdr:cNvPr id="720" name="テキスト ボックス 719"/>
        <xdr:cNvSpPr txBox="1"/>
      </xdr:nvSpPr>
      <xdr:spPr>
        <a:xfrm>
          <a:off x="11482705" y="158311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178,245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55245</xdr:rowOff>
    </xdr:from>
    <xdr:to>
      <xdr:col>120</xdr:col>
      <xdr:colOff>114300</xdr:colOff>
      <xdr:row>25</xdr:row>
      <xdr:rowOff>30480</xdr:rowOff>
    </xdr:to>
    <xdr:sp macro="" textlink="">
      <xdr:nvSpPr>
        <xdr:cNvPr id="721" name="正方形/長方形 720"/>
        <xdr:cNvSpPr/>
      </xdr:nvSpPr>
      <xdr:spPr>
        <a:xfrm>
          <a:off x="16764000" y="3858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55245</xdr:rowOff>
    </xdr:from>
    <xdr:to>
      <xdr:col>104</xdr:col>
      <xdr:colOff>127000</xdr:colOff>
      <xdr:row>26</xdr:row>
      <xdr:rowOff>134620</xdr:rowOff>
    </xdr:to>
    <xdr:sp macro="" textlink="">
      <xdr:nvSpPr>
        <xdr:cNvPr id="722" name="正方形/長方形 721"/>
        <xdr:cNvSpPr/>
      </xdr:nvSpPr>
      <xdr:spPr>
        <a:xfrm>
          <a:off x="168910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85725</xdr:rowOff>
    </xdr:from>
    <xdr:to>
      <xdr:col>104</xdr:col>
      <xdr:colOff>127000</xdr:colOff>
      <xdr:row>28</xdr:row>
      <xdr:rowOff>0</xdr:rowOff>
    </xdr:to>
    <xdr:sp macro="" textlink="">
      <xdr:nvSpPr>
        <xdr:cNvPr id="723" name="正方形/長方形 722"/>
        <xdr:cNvSpPr/>
      </xdr:nvSpPr>
      <xdr:spPr>
        <a:xfrm>
          <a:off x="168910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55245</xdr:rowOff>
    </xdr:from>
    <xdr:to>
      <xdr:col>110</xdr:col>
      <xdr:colOff>0</xdr:colOff>
      <xdr:row>26</xdr:row>
      <xdr:rowOff>134620</xdr:rowOff>
    </xdr:to>
    <xdr:sp macro="" textlink="">
      <xdr:nvSpPr>
        <xdr:cNvPr id="724" name="正方形/長方形 723"/>
        <xdr:cNvSpPr/>
      </xdr:nvSpPr>
      <xdr:spPr>
        <a:xfrm>
          <a:off x="1781175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85725</xdr:rowOff>
    </xdr:from>
    <xdr:to>
      <xdr:col>110</xdr:col>
      <xdr:colOff>0</xdr:colOff>
      <xdr:row>28</xdr:row>
      <xdr:rowOff>0</xdr:rowOff>
    </xdr:to>
    <xdr:sp macro="" textlink="">
      <xdr:nvSpPr>
        <xdr:cNvPr id="725" name="正方形/長方形 724"/>
        <xdr:cNvSpPr/>
      </xdr:nvSpPr>
      <xdr:spPr>
        <a:xfrm>
          <a:off x="1781175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55245</xdr:rowOff>
    </xdr:from>
    <xdr:to>
      <xdr:col>116</xdr:col>
      <xdr:colOff>0</xdr:colOff>
      <xdr:row>26</xdr:row>
      <xdr:rowOff>134620</xdr:rowOff>
    </xdr:to>
    <xdr:sp macro="" textlink="">
      <xdr:nvSpPr>
        <xdr:cNvPr id="726" name="正方形/長方形 725"/>
        <xdr:cNvSpPr/>
      </xdr:nvSpPr>
      <xdr:spPr>
        <a:xfrm>
          <a:off x="18859500" y="4189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85725</xdr:rowOff>
    </xdr:from>
    <xdr:to>
      <xdr:col>116</xdr:col>
      <xdr:colOff>0</xdr:colOff>
      <xdr:row>28</xdr:row>
      <xdr:rowOff>0</xdr:rowOff>
    </xdr:to>
    <xdr:sp macro="" textlink="">
      <xdr:nvSpPr>
        <xdr:cNvPr id="727" name="正方形/長方形 726"/>
        <xdr:cNvSpPr/>
      </xdr:nvSpPr>
      <xdr:spPr>
        <a:xfrm>
          <a:off x="18859500" y="4384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79375</xdr:rowOff>
    </xdr:to>
    <xdr:sp macro="" textlink="">
      <xdr:nvSpPr>
        <xdr:cNvPr id="728" name="正方形/長方形 727"/>
        <xdr:cNvSpPr/>
      </xdr:nvSpPr>
      <xdr:spPr>
        <a:xfrm>
          <a:off x="16764000" y="4653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9885" cy="217170"/>
    <xdr:sp macro="" textlink="">
      <xdr:nvSpPr>
        <xdr:cNvPr id="729" name="テキスト ボックス 728"/>
        <xdr:cNvSpPr txBox="1"/>
      </xdr:nvSpPr>
      <xdr:spPr>
        <a:xfrm>
          <a:off x="16741775" y="4469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79375</xdr:rowOff>
    </xdr:from>
    <xdr:to>
      <xdr:col>120</xdr:col>
      <xdr:colOff>114300</xdr:colOff>
      <xdr:row>41</xdr:row>
      <xdr:rowOff>79375</xdr:rowOff>
    </xdr:to>
    <xdr:cxnSp macro="">
      <xdr:nvCxnSpPr>
        <xdr:cNvPr id="730" name="直線コネクタ 729"/>
        <xdr:cNvCxnSpPr/>
      </xdr:nvCxnSpPr>
      <xdr:spPr>
        <a:xfrm>
          <a:off x="16764000" y="6854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95250</xdr:rowOff>
    </xdr:from>
    <xdr:to>
      <xdr:col>120</xdr:col>
      <xdr:colOff>114300</xdr:colOff>
      <xdr:row>39</xdr:row>
      <xdr:rowOff>95250</xdr:rowOff>
    </xdr:to>
    <xdr:cxnSp macro="">
      <xdr:nvCxnSpPr>
        <xdr:cNvPr id="731" name="直線コネクタ 730"/>
        <xdr:cNvCxnSpPr/>
      </xdr:nvCxnSpPr>
      <xdr:spPr>
        <a:xfrm>
          <a:off x="16764000" y="65405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123825</xdr:rowOff>
    </xdr:from>
    <xdr:ext cx="248920" cy="248285"/>
    <xdr:sp macro="" textlink="">
      <xdr:nvSpPr>
        <xdr:cNvPr id="732" name="テキスト ボックス 731"/>
        <xdr:cNvSpPr txBox="1"/>
      </xdr:nvSpPr>
      <xdr:spPr>
        <a:xfrm>
          <a:off x="16546830" y="640397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110490</xdr:rowOff>
    </xdr:from>
    <xdr:to>
      <xdr:col>120</xdr:col>
      <xdr:colOff>114300</xdr:colOff>
      <xdr:row>37</xdr:row>
      <xdr:rowOff>110490</xdr:rowOff>
    </xdr:to>
    <xdr:cxnSp macro="">
      <xdr:nvCxnSpPr>
        <xdr:cNvPr id="733" name="直線コネクタ 732"/>
        <xdr:cNvCxnSpPr/>
      </xdr:nvCxnSpPr>
      <xdr:spPr>
        <a:xfrm>
          <a:off x="16764000" y="622554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138430</xdr:rowOff>
    </xdr:from>
    <xdr:ext cx="530225" cy="249555"/>
    <xdr:sp macro="" textlink="">
      <xdr:nvSpPr>
        <xdr:cNvPr id="734" name="テキスト ボックス 733"/>
        <xdr:cNvSpPr txBox="1"/>
      </xdr:nvSpPr>
      <xdr:spPr>
        <a:xfrm>
          <a:off x="16280130" y="608838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127000</xdr:rowOff>
    </xdr:from>
    <xdr:to>
      <xdr:col>120</xdr:col>
      <xdr:colOff>114300</xdr:colOff>
      <xdr:row>35</xdr:row>
      <xdr:rowOff>127000</xdr:rowOff>
    </xdr:to>
    <xdr:cxnSp macro="">
      <xdr:nvCxnSpPr>
        <xdr:cNvPr id="735" name="直線コネクタ 734"/>
        <xdr:cNvCxnSpPr/>
      </xdr:nvCxnSpPr>
      <xdr:spPr>
        <a:xfrm>
          <a:off x="16764000" y="591185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154940</xdr:rowOff>
    </xdr:from>
    <xdr:ext cx="530225" cy="248285"/>
    <xdr:sp macro="" textlink="">
      <xdr:nvSpPr>
        <xdr:cNvPr id="736" name="テキスト ボックス 735"/>
        <xdr:cNvSpPr txBox="1"/>
      </xdr:nvSpPr>
      <xdr:spPr>
        <a:xfrm>
          <a:off x="16280130" y="5774690"/>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142240</xdr:rowOff>
    </xdr:from>
    <xdr:to>
      <xdr:col>120</xdr:col>
      <xdr:colOff>114300</xdr:colOff>
      <xdr:row>33</xdr:row>
      <xdr:rowOff>142240</xdr:rowOff>
    </xdr:to>
    <xdr:cxnSp macro="">
      <xdr:nvCxnSpPr>
        <xdr:cNvPr id="737" name="直線コネクタ 736"/>
        <xdr:cNvCxnSpPr/>
      </xdr:nvCxnSpPr>
      <xdr:spPr>
        <a:xfrm>
          <a:off x="16764000" y="559689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5715</xdr:rowOff>
    </xdr:from>
    <xdr:ext cx="530225" cy="249555"/>
    <xdr:sp macro="" textlink="">
      <xdr:nvSpPr>
        <xdr:cNvPr id="738" name="テキスト ボックス 737"/>
        <xdr:cNvSpPr txBox="1"/>
      </xdr:nvSpPr>
      <xdr:spPr>
        <a:xfrm>
          <a:off x="16280130" y="5460365"/>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158750</xdr:rowOff>
    </xdr:from>
    <xdr:to>
      <xdr:col>120</xdr:col>
      <xdr:colOff>114300</xdr:colOff>
      <xdr:row>31</xdr:row>
      <xdr:rowOff>158750</xdr:rowOff>
    </xdr:to>
    <xdr:cxnSp macro="">
      <xdr:nvCxnSpPr>
        <xdr:cNvPr id="739" name="直線コネクタ 738"/>
        <xdr:cNvCxnSpPr/>
      </xdr:nvCxnSpPr>
      <xdr:spPr>
        <a:xfrm>
          <a:off x="16764000" y="528320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21590</xdr:rowOff>
    </xdr:from>
    <xdr:ext cx="530225" cy="247650"/>
    <xdr:sp macro="" textlink="">
      <xdr:nvSpPr>
        <xdr:cNvPr id="740" name="テキスト ボックス 739"/>
        <xdr:cNvSpPr txBox="1"/>
      </xdr:nvSpPr>
      <xdr:spPr>
        <a:xfrm>
          <a:off x="16280130" y="5146040"/>
          <a:ext cx="5302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41" name="直線コネクタ 740"/>
        <xdr:cNvCxnSpPr/>
      </xdr:nvCxnSpPr>
      <xdr:spPr>
        <a:xfrm>
          <a:off x="16764000" y="496760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36830</xdr:rowOff>
    </xdr:from>
    <xdr:ext cx="530225" cy="249555"/>
    <xdr:sp macro="" textlink="">
      <xdr:nvSpPr>
        <xdr:cNvPr id="742" name="テキスト ボックス 741"/>
        <xdr:cNvSpPr txBox="1"/>
      </xdr:nvSpPr>
      <xdr:spPr>
        <a:xfrm>
          <a:off x="16280130" y="4831080"/>
          <a:ext cx="5302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43" name="直線コネクタ 742"/>
        <xdr:cNvCxnSpPr/>
      </xdr:nvCxnSpPr>
      <xdr:spPr>
        <a:xfrm>
          <a:off x="16764000" y="4653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52705</xdr:rowOff>
    </xdr:from>
    <xdr:ext cx="530225" cy="248285"/>
    <xdr:sp macro="" textlink="">
      <xdr:nvSpPr>
        <xdr:cNvPr id="744" name="テキスト ボックス 743"/>
        <xdr:cNvSpPr txBox="1"/>
      </xdr:nvSpPr>
      <xdr:spPr>
        <a:xfrm>
          <a:off x="16280130" y="4516755"/>
          <a:ext cx="53022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79375</xdr:rowOff>
    </xdr:to>
    <xdr:sp macro="" textlink="">
      <xdr:nvSpPr>
        <xdr:cNvPr id="745" name="諸支出金グラフ枠"/>
        <xdr:cNvSpPr/>
      </xdr:nvSpPr>
      <xdr:spPr>
        <a:xfrm>
          <a:off x="16764000" y="4653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57785</xdr:rowOff>
    </xdr:from>
    <xdr:to>
      <xdr:col>116</xdr:col>
      <xdr:colOff>62865</xdr:colOff>
      <xdr:row>39</xdr:row>
      <xdr:rowOff>95250</xdr:rowOff>
    </xdr:to>
    <xdr:cxnSp macro="">
      <xdr:nvCxnSpPr>
        <xdr:cNvPr id="746" name="直線コネクタ 745"/>
        <xdr:cNvCxnSpPr/>
      </xdr:nvCxnSpPr>
      <xdr:spPr>
        <a:xfrm flipV="1">
          <a:off x="20318095" y="5017135"/>
          <a:ext cx="127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105410</xdr:rowOff>
    </xdr:from>
    <xdr:ext cx="249555" cy="249555"/>
    <xdr:sp macro="" textlink="">
      <xdr:nvSpPr>
        <xdr:cNvPr id="747" name="諸支出金最小値テキスト"/>
        <xdr:cNvSpPr txBox="1"/>
      </xdr:nvSpPr>
      <xdr:spPr>
        <a:xfrm>
          <a:off x="20370800" y="655066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95250</xdr:rowOff>
    </xdr:from>
    <xdr:to>
      <xdr:col>116</xdr:col>
      <xdr:colOff>152400</xdr:colOff>
      <xdr:row>39</xdr:row>
      <xdr:rowOff>95250</xdr:rowOff>
    </xdr:to>
    <xdr:cxnSp macro="">
      <xdr:nvCxnSpPr>
        <xdr:cNvPr id="748" name="直線コネクタ 747"/>
        <xdr:cNvCxnSpPr/>
      </xdr:nvCxnSpPr>
      <xdr:spPr>
        <a:xfrm>
          <a:off x="20246975" y="65405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5715</xdr:rowOff>
    </xdr:from>
    <xdr:ext cx="534670" cy="249555"/>
    <xdr:sp macro="" textlink="">
      <xdr:nvSpPr>
        <xdr:cNvPr id="749" name="諸支出金最大値テキスト"/>
        <xdr:cNvSpPr txBox="1"/>
      </xdr:nvSpPr>
      <xdr:spPr>
        <a:xfrm>
          <a:off x="20370800" y="479996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48,448</a:t>
          </a:r>
          <a:endParaRPr kumimoji="1" lang="ja-JP" altLang="en-US" sz="1000" b="1">
            <a:latin typeface="ＭＳ Ｐゴシック"/>
          </a:endParaRPr>
        </a:p>
      </xdr:txBody>
    </xdr:sp>
    <xdr:clientData/>
  </xdr:oneCellAnchor>
  <xdr:twoCellAnchor>
    <xdr:from>
      <xdr:col>115</xdr:col>
      <xdr:colOff>165100</xdr:colOff>
      <xdr:row>30</xdr:row>
      <xdr:rowOff>57785</xdr:rowOff>
    </xdr:from>
    <xdr:to>
      <xdr:col>116</xdr:col>
      <xdr:colOff>152400</xdr:colOff>
      <xdr:row>30</xdr:row>
      <xdr:rowOff>57785</xdr:rowOff>
    </xdr:to>
    <xdr:cxnSp macro="">
      <xdr:nvCxnSpPr>
        <xdr:cNvPr id="750" name="直線コネクタ 749"/>
        <xdr:cNvCxnSpPr/>
      </xdr:nvCxnSpPr>
      <xdr:spPr>
        <a:xfrm>
          <a:off x="20246975" y="50171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39</xdr:row>
      <xdr:rowOff>95250</xdr:rowOff>
    </xdr:from>
    <xdr:to>
      <xdr:col>116</xdr:col>
      <xdr:colOff>63500</xdr:colOff>
      <xdr:row>39</xdr:row>
      <xdr:rowOff>95250</xdr:rowOff>
    </xdr:to>
    <xdr:cxnSp macro="">
      <xdr:nvCxnSpPr>
        <xdr:cNvPr id="751" name="直線コネクタ 750"/>
        <xdr:cNvCxnSpPr/>
      </xdr:nvCxnSpPr>
      <xdr:spPr>
        <a:xfrm>
          <a:off x="19558000" y="65405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26670</xdr:rowOff>
    </xdr:from>
    <xdr:ext cx="469900" cy="248285"/>
    <xdr:sp macro="" textlink="">
      <xdr:nvSpPr>
        <xdr:cNvPr id="752" name="諸支出金平均値テキスト"/>
        <xdr:cNvSpPr txBox="1"/>
      </xdr:nvSpPr>
      <xdr:spPr>
        <a:xfrm>
          <a:off x="20370800" y="6306820"/>
          <a:ext cx="4699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4445</xdr:rowOff>
    </xdr:from>
    <xdr:to>
      <xdr:col>116</xdr:col>
      <xdr:colOff>114300</xdr:colOff>
      <xdr:row>39</xdr:row>
      <xdr:rowOff>102235</xdr:rowOff>
    </xdr:to>
    <xdr:sp macro="" textlink="">
      <xdr:nvSpPr>
        <xdr:cNvPr id="753" name="フローチャート: 判断 752"/>
        <xdr:cNvSpPr/>
      </xdr:nvSpPr>
      <xdr:spPr>
        <a:xfrm>
          <a:off x="20269200" y="6449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95250</xdr:rowOff>
    </xdr:from>
    <xdr:to>
      <xdr:col>111</xdr:col>
      <xdr:colOff>174625</xdr:colOff>
      <xdr:row>39</xdr:row>
      <xdr:rowOff>95250</xdr:rowOff>
    </xdr:to>
    <xdr:cxnSp macro="">
      <xdr:nvCxnSpPr>
        <xdr:cNvPr id="754" name="直線コネクタ 753"/>
        <xdr:cNvCxnSpPr/>
      </xdr:nvCxnSpPr>
      <xdr:spPr>
        <a:xfrm>
          <a:off x="18735675" y="654050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10795</xdr:rowOff>
    </xdr:from>
    <xdr:to>
      <xdr:col>112</xdr:col>
      <xdr:colOff>38100</xdr:colOff>
      <xdr:row>39</xdr:row>
      <xdr:rowOff>108585</xdr:rowOff>
    </xdr:to>
    <xdr:sp macro="" textlink="">
      <xdr:nvSpPr>
        <xdr:cNvPr id="755" name="フローチャート: 判断 754"/>
        <xdr:cNvSpPr/>
      </xdr:nvSpPr>
      <xdr:spPr>
        <a:xfrm>
          <a:off x="19510375" y="645604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125095</xdr:rowOff>
    </xdr:from>
    <xdr:ext cx="468630" cy="248285"/>
    <xdr:sp macro="" textlink="">
      <xdr:nvSpPr>
        <xdr:cNvPr id="756" name="テキスト ボックス 755"/>
        <xdr:cNvSpPr txBox="1"/>
      </xdr:nvSpPr>
      <xdr:spPr>
        <a:xfrm>
          <a:off x="19342100" y="6240145"/>
          <a:ext cx="46863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95250</xdr:rowOff>
    </xdr:from>
    <xdr:to>
      <xdr:col>107</xdr:col>
      <xdr:colOff>50800</xdr:colOff>
      <xdr:row>39</xdr:row>
      <xdr:rowOff>95250</xdr:rowOff>
    </xdr:to>
    <xdr:cxnSp macro="">
      <xdr:nvCxnSpPr>
        <xdr:cNvPr id="757" name="直線コネクタ 756"/>
        <xdr:cNvCxnSpPr/>
      </xdr:nvCxnSpPr>
      <xdr:spPr>
        <a:xfrm>
          <a:off x="17926050" y="6540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18415</xdr:rowOff>
    </xdr:from>
    <xdr:to>
      <xdr:col>107</xdr:col>
      <xdr:colOff>101600</xdr:colOff>
      <xdr:row>39</xdr:row>
      <xdr:rowOff>116205</xdr:rowOff>
    </xdr:to>
    <xdr:sp macro="" textlink="">
      <xdr:nvSpPr>
        <xdr:cNvPr id="758" name="フローチャート: 判断 757"/>
        <xdr:cNvSpPr/>
      </xdr:nvSpPr>
      <xdr:spPr>
        <a:xfrm>
          <a:off x="18684875" y="6463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132080</xdr:rowOff>
    </xdr:from>
    <xdr:ext cx="377190" cy="249555"/>
    <xdr:sp macro="" textlink="">
      <xdr:nvSpPr>
        <xdr:cNvPr id="759" name="テキスト ボックス 758"/>
        <xdr:cNvSpPr txBox="1"/>
      </xdr:nvSpPr>
      <xdr:spPr>
        <a:xfrm>
          <a:off x="18562320" y="6247130"/>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39</xdr:row>
      <xdr:rowOff>95250</xdr:rowOff>
    </xdr:from>
    <xdr:to>
      <xdr:col>102</xdr:col>
      <xdr:colOff>114300</xdr:colOff>
      <xdr:row>39</xdr:row>
      <xdr:rowOff>95250</xdr:rowOff>
    </xdr:to>
    <xdr:cxnSp macro="">
      <xdr:nvCxnSpPr>
        <xdr:cNvPr id="760" name="直線コネクタ 759"/>
        <xdr:cNvCxnSpPr/>
      </xdr:nvCxnSpPr>
      <xdr:spPr>
        <a:xfrm>
          <a:off x="17113250" y="65405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24765</xdr:rowOff>
    </xdr:from>
    <xdr:to>
      <xdr:col>102</xdr:col>
      <xdr:colOff>165100</xdr:colOff>
      <xdr:row>39</xdr:row>
      <xdr:rowOff>122555</xdr:rowOff>
    </xdr:to>
    <xdr:sp macro="" textlink="">
      <xdr:nvSpPr>
        <xdr:cNvPr id="761" name="フローチャート: 判断 760"/>
        <xdr:cNvSpPr/>
      </xdr:nvSpPr>
      <xdr:spPr>
        <a:xfrm>
          <a:off x="17875250" y="64700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137795</xdr:rowOff>
    </xdr:from>
    <xdr:ext cx="377190" cy="249555"/>
    <xdr:sp macro="" textlink="">
      <xdr:nvSpPr>
        <xdr:cNvPr id="762" name="テキスト ボックス 761"/>
        <xdr:cNvSpPr txBox="1"/>
      </xdr:nvSpPr>
      <xdr:spPr>
        <a:xfrm>
          <a:off x="17752695" y="6252845"/>
          <a:ext cx="37719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29845</xdr:rowOff>
    </xdr:from>
    <xdr:to>
      <xdr:col>98</xdr:col>
      <xdr:colOff>38100</xdr:colOff>
      <xdr:row>39</xdr:row>
      <xdr:rowOff>127635</xdr:rowOff>
    </xdr:to>
    <xdr:sp macro="" textlink="">
      <xdr:nvSpPr>
        <xdr:cNvPr id="763" name="フローチャート: 判断 762"/>
        <xdr:cNvSpPr/>
      </xdr:nvSpPr>
      <xdr:spPr>
        <a:xfrm>
          <a:off x="17065625" y="647509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174625</xdr:colOff>
      <xdr:row>37</xdr:row>
      <xdr:rowOff>143510</xdr:rowOff>
    </xdr:from>
    <xdr:ext cx="378460" cy="249555"/>
    <xdr:sp macro="" textlink="">
      <xdr:nvSpPr>
        <xdr:cNvPr id="764" name="テキスト ボックス 763"/>
        <xdr:cNvSpPr txBox="1"/>
      </xdr:nvSpPr>
      <xdr:spPr>
        <a:xfrm>
          <a:off x="16938625" y="6258560"/>
          <a:ext cx="378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76835</xdr:rowOff>
    </xdr:from>
    <xdr:ext cx="762000" cy="249555"/>
    <xdr:sp macro="" textlink="">
      <xdr:nvSpPr>
        <xdr:cNvPr id="765" name="テキスト ボックス 764"/>
        <xdr:cNvSpPr txBox="1"/>
      </xdr:nvSpPr>
      <xdr:spPr>
        <a:xfrm>
          <a:off x="20145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41</xdr:row>
      <xdr:rowOff>76835</xdr:rowOff>
    </xdr:from>
    <xdr:ext cx="762000" cy="249555"/>
    <xdr:sp macro="" textlink="">
      <xdr:nvSpPr>
        <xdr:cNvPr id="766" name="テキスト ボックス 765"/>
        <xdr:cNvSpPr txBox="1"/>
      </xdr:nvSpPr>
      <xdr:spPr>
        <a:xfrm>
          <a:off x="1938337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76835</xdr:rowOff>
    </xdr:from>
    <xdr:ext cx="762000" cy="249555"/>
    <xdr:sp macro="" textlink="">
      <xdr:nvSpPr>
        <xdr:cNvPr id="767" name="テキスト ボックス 766"/>
        <xdr:cNvSpPr txBox="1"/>
      </xdr:nvSpPr>
      <xdr:spPr>
        <a:xfrm>
          <a:off x="18561050"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76835</xdr:rowOff>
    </xdr:from>
    <xdr:ext cx="762000" cy="249555"/>
    <xdr:sp macro="" textlink="">
      <xdr:nvSpPr>
        <xdr:cNvPr id="768" name="テキスト ボックス 767"/>
        <xdr:cNvSpPr txBox="1"/>
      </xdr:nvSpPr>
      <xdr:spPr>
        <a:xfrm>
          <a:off x="177514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41</xdr:row>
      <xdr:rowOff>76835</xdr:rowOff>
    </xdr:from>
    <xdr:ext cx="762000" cy="249555"/>
    <xdr:sp macro="" textlink="">
      <xdr:nvSpPr>
        <xdr:cNvPr id="769" name="テキスト ボックス 768"/>
        <xdr:cNvSpPr txBox="1"/>
      </xdr:nvSpPr>
      <xdr:spPr>
        <a:xfrm>
          <a:off x="16938625" y="6852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46355</xdr:rowOff>
    </xdr:from>
    <xdr:to>
      <xdr:col>116</xdr:col>
      <xdr:colOff>114300</xdr:colOff>
      <xdr:row>39</xdr:row>
      <xdr:rowOff>144145</xdr:rowOff>
    </xdr:to>
    <xdr:sp macro="" textlink="">
      <xdr:nvSpPr>
        <xdr:cNvPr id="770" name="楕円 769"/>
        <xdr:cNvSpPr/>
      </xdr:nvSpPr>
      <xdr:spPr>
        <a:xfrm>
          <a:off x="2026920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149225</xdr:rowOff>
    </xdr:from>
    <xdr:ext cx="249555" cy="248285"/>
    <xdr:sp macro="" textlink="">
      <xdr:nvSpPr>
        <xdr:cNvPr id="771" name="諸支出金該当値テキスト"/>
        <xdr:cNvSpPr txBox="1"/>
      </xdr:nvSpPr>
      <xdr:spPr>
        <a:xfrm>
          <a:off x="20370800" y="642937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46355</xdr:rowOff>
    </xdr:from>
    <xdr:to>
      <xdr:col>112</xdr:col>
      <xdr:colOff>38100</xdr:colOff>
      <xdr:row>39</xdr:row>
      <xdr:rowOff>144145</xdr:rowOff>
    </xdr:to>
    <xdr:sp macro="" textlink="">
      <xdr:nvSpPr>
        <xdr:cNvPr id="772" name="楕円 771"/>
        <xdr:cNvSpPr/>
      </xdr:nvSpPr>
      <xdr:spPr>
        <a:xfrm>
          <a:off x="1951037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135890</xdr:rowOff>
    </xdr:from>
    <xdr:ext cx="248285" cy="249555"/>
    <xdr:sp macro="" textlink="">
      <xdr:nvSpPr>
        <xdr:cNvPr id="773" name="テキスト ボックス 772"/>
        <xdr:cNvSpPr txBox="1"/>
      </xdr:nvSpPr>
      <xdr:spPr>
        <a:xfrm>
          <a:off x="19436715" y="65811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46355</xdr:rowOff>
    </xdr:from>
    <xdr:to>
      <xdr:col>107</xdr:col>
      <xdr:colOff>101600</xdr:colOff>
      <xdr:row>39</xdr:row>
      <xdr:rowOff>144145</xdr:rowOff>
    </xdr:to>
    <xdr:sp macro="" textlink="">
      <xdr:nvSpPr>
        <xdr:cNvPr id="774" name="楕円 773"/>
        <xdr:cNvSpPr/>
      </xdr:nvSpPr>
      <xdr:spPr>
        <a:xfrm>
          <a:off x="18684875"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135890</xdr:rowOff>
    </xdr:from>
    <xdr:ext cx="248285" cy="249555"/>
    <xdr:sp macro="" textlink="">
      <xdr:nvSpPr>
        <xdr:cNvPr id="775" name="テキスト ボックス 774"/>
        <xdr:cNvSpPr txBox="1"/>
      </xdr:nvSpPr>
      <xdr:spPr>
        <a:xfrm>
          <a:off x="18627090" y="65811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46355</xdr:rowOff>
    </xdr:from>
    <xdr:to>
      <xdr:col>102</xdr:col>
      <xdr:colOff>165100</xdr:colOff>
      <xdr:row>39</xdr:row>
      <xdr:rowOff>144145</xdr:rowOff>
    </xdr:to>
    <xdr:sp macro="" textlink="">
      <xdr:nvSpPr>
        <xdr:cNvPr id="776" name="楕円 775"/>
        <xdr:cNvSpPr/>
      </xdr:nvSpPr>
      <xdr:spPr>
        <a:xfrm>
          <a:off x="17875250" y="649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39</xdr:row>
      <xdr:rowOff>135890</xdr:rowOff>
    </xdr:from>
    <xdr:ext cx="249555" cy="249555"/>
    <xdr:sp macro="" textlink="">
      <xdr:nvSpPr>
        <xdr:cNvPr id="777" name="テキスト ボックス 776"/>
        <xdr:cNvSpPr txBox="1"/>
      </xdr:nvSpPr>
      <xdr:spPr>
        <a:xfrm>
          <a:off x="17811750" y="65811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46355</xdr:rowOff>
    </xdr:from>
    <xdr:to>
      <xdr:col>98</xdr:col>
      <xdr:colOff>38100</xdr:colOff>
      <xdr:row>39</xdr:row>
      <xdr:rowOff>144145</xdr:rowOff>
    </xdr:to>
    <xdr:sp macro="" textlink="">
      <xdr:nvSpPr>
        <xdr:cNvPr id="778" name="楕円 777"/>
        <xdr:cNvSpPr/>
      </xdr:nvSpPr>
      <xdr:spPr>
        <a:xfrm>
          <a:off x="17065625" y="649160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135890</xdr:rowOff>
    </xdr:from>
    <xdr:ext cx="248285" cy="249555"/>
    <xdr:sp macro="" textlink="">
      <xdr:nvSpPr>
        <xdr:cNvPr id="779" name="テキスト ボックス 778"/>
        <xdr:cNvSpPr txBox="1"/>
      </xdr:nvSpPr>
      <xdr:spPr>
        <a:xfrm>
          <a:off x="16991965" y="65811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55245</xdr:rowOff>
    </xdr:from>
    <xdr:to>
      <xdr:col>120</xdr:col>
      <xdr:colOff>114300</xdr:colOff>
      <xdr:row>45</xdr:row>
      <xdr:rowOff>30480</xdr:rowOff>
    </xdr:to>
    <xdr:sp macro="" textlink="">
      <xdr:nvSpPr>
        <xdr:cNvPr id="780" name="正方形/長方形 779"/>
        <xdr:cNvSpPr/>
      </xdr:nvSpPr>
      <xdr:spPr>
        <a:xfrm>
          <a:off x="16764000" y="7160895"/>
          <a:ext cx="4305300" cy="3054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55245</xdr:rowOff>
    </xdr:from>
    <xdr:to>
      <xdr:col>104</xdr:col>
      <xdr:colOff>127000</xdr:colOff>
      <xdr:row>46</xdr:row>
      <xdr:rowOff>134620</xdr:rowOff>
    </xdr:to>
    <xdr:sp macro="" textlink="">
      <xdr:nvSpPr>
        <xdr:cNvPr id="781" name="正方形/長方形 780"/>
        <xdr:cNvSpPr/>
      </xdr:nvSpPr>
      <xdr:spPr>
        <a:xfrm>
          <a:off x="168910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85725</xdr:rowOff>
    </xdr:from>
    <xdr:to>
      <xdr:col>104</xdr:col>
      <xdr:colOff>127000</xdr:colOff>
      <xdr:row>48</xdr:row>
      <xdr:rowOff>0</xdr:rowOff>
    </xdr:to>
    <xdr:sp macro="" textlink="">
      <xdr:nvSpPr>
        <xdr:cNvPr id="782" name="正方形/長方形 781"/>
        <xdr:cNvSpPr/>
      </xdr:nvSpPr>
      <xdr:spPr>
        <a:xfrm>
          <a:off x="168910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55245</xdr:rowOff>
    </xdr:from>
    <xdr:to>
      <xdr:col>110</xdr:col>
      <xdr:colOff>0</xdr:colOff>
      <xdr:row>46</xdr:row>
      <xdr:rowOff>134620</xdr:rowOff>
    </xdr:to>
    <xdr:sp macro="" textlink="">
      <xdr:nvSpPr>
        <xdr:cNvPr id="783" name="正方形/長方形 782"/>
        <xdr:cNvSpPr/>
      </xdr:nvSpPr>
      <xdr:spPr>
        <a:xfrm>
          <a:off x="1781175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85725</xdr:rowOff>
    </xdr:from>
    <xdr:to>
      <xdr:col>110</xdr:col>
      <xdr:colOff>0</xdr:colOff>
      <xdr:row>48</xdr:row>
      <xdr:rowOff>0</xdr:rowOff>
    </xdr:to>
    <xdr:sp macro="" textlink="">
      <xdr:nvSpPr>
        <xdr:cNvPr id="784" name="正方形/長方形 783"/>
        <xdr:cNvSpPr/>
      </xdr:nvSpPr>
      <xdr:spPr>
        <a:xfrm>
          <a:off x="1781175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55245</xdr:rowOff>
    </xdr:from>
    <xdr:to>
      <xdr:col>116</xdr:col>
      <xdr:colOff>0</xdr:colOff>
      <xdr:row>46</xdr:row>
      <xdr:rowOff>134620</xdr:rowOff>
    </xdr:to>
    <xdr:sp macro="" textlink="">
      <xdr:nvSpPr>
        <xdr:cNvPr id="785" name="正方形/長方形 784"/>
        <xdr:cNvSpPr/>
      </xdr:nvSpPr>
      <xdr:spPr>
        <a:xfrm>
          <a:off x="18859500" y="749109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85725</xdr:rowOff>
    </xdr:from>
    <xdr:to>
      <xdr:col>116</xdr:col>
      <xdr:colOff>0</xdr:colOff>
      <xdr:row>48</xdr:row>
      <xdr:rowOff>0</xdr:rowOff>
    </xdr:to>
    <xdr:sp macro="" textlink="">
      <xdr:nvSpPr>
        <xdr:cNvPr id="786" name="正方形/長方形 785"/>
        <xdr:cNvSpPr/>
      </xdr:nvSpPr>
      <xdr:spPr>
        <a:xfrm>
          <a:off x="18859500" y="7686675"/>
          <a:ext cx="139700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79375</xdr:rowOff>
    </xdr:to>
    <xdr:sp macro="" textlink="">
      <xdr:nvSpPr>
        <xdr:cNvPr id="787" name="正方形/長方形 786"/>
        <xdr:cNvSpPr/>
      </xdr:nvSpPr>
      <xdr:spPr>
        <a:xfrm>
          <a:off x="16764000" y="7955915"/>
          <a:ext cx="4305300" cy="220091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9885" cy="217170"/>
    <xdr:sp macro="" textlink="">
      <xdr:nvSpPr>
        <xdr:cNvPr id="788" name="テキスト ボックス 787"/>
        <xdr:cNvSpPr txBox="1"/>
      </xdr:nvSpPr>
      <xdr:spPr>
        <a:xfrm>
          <a:off x="16741775" y="7771765"/>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79375</xdr:rowOff>
    </xdr:from>
    <xdr:to>
      <xdr:col>120</xdr:col>
      <xdr:colOff>114300</xdr:colOff>
      <xdr:row>61</xdr:row>
      <xdr:rowOff>79375</xdr:rowOff>
    </xdr:to>
    <xdr:cxnSp macro="">
      <xdr:nvCxnSpPr>
        <xdr:cNvPr id="789" name="直線コネクタ 788"/>
        <xdr:cNvCxnSpPr/>
      </xdr:nvCxnSpPr>
      <xdr:spPr>
        <a:xfrm>
          <a:off x="16764000" y="1015682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134620</xdr:rowOff>
    </xdr:from>
    <xdr:to>
      <xdr:col>120</xdr:col>
      <xdr:colOff>114300</xdr:colOff>
      <xdr:row>54</xdr:row>
      <xdr:rowOff>134620</xdr:rowOff>
    </xdr:to>
    <xdr:cxnSp macro="">
      <xdr:nvCxnSpPr>
        <xdr:cNvPr id="790" name="直線コネクタ 789"/>
        <xdr:cNvCxnSpPr/>
      </xdr:nvCxnSpPr>
      <xdr:spPr>
        <a:xfrm>
          <a:off x="16764000" y="9056370"/>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162560</xdr:rowOff>
    </xdr:from>
    <xdr:ext cx="248920" cy="248285"/>
    <xdr:sp macro="" textlink="">
      <xdr:nvSpPr>
        <xdr:cNvPr id="791" name="テキスト ボックス 790"/>
        <xdr:cNvSpPr txBox="1"/>
      </xdr:nvSpPr>
      <xdr:spPr>
        <a:xfrm>
          <a:off x="16546830" y="8919210"/>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92" name="直線コネクタ 791"/>
        <xdr:cNvCxnSpPr/>
      </xdr:nvCxnSpPr>
      <xdr:spPr>
        <a:xfrm>
          <a:off x="16764000" y="7955915"/>
          <a:ext cx="4305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52705</xdr:rowOff>
    </xdr:from>
    <xdr:ext cx="248920" cy="248285"/>
    <xdr:sp macro="" textlink="">
      <xdr:nvSpPr>
        <xdr:cNvPr id="793" name="テキスト ボックス 792"/>
        <xdr:cNvSpPr txBox="1"/>
      </xdr:nvSpPr>
      <xdr:spPr>
        <a:xfrm>
          <a:off x="16546830" y="7818755"/>
          <a:ext cx="248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79375</xdr:rowOff>
    </xdr:to>
    <xdr:sp macro="" textlink="">
      <xdr:nvSpPr>
        <xdr:cNvPr id="794" name="前年度繰上充用金グラフ枠"/>
        <xdr:cNvSpPr/>
      </xdr:nvSpPr>
      <xdr:spPr>
        <a:xfrm>
          <a:off x="16764000" y="7955915"/>
          <a:ext cx="4305300" cy="22009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134620</xdr:rowOff>
    </xdr:from>
    <xdr:to>
      <xdr:col>116</xdr:col>
      <xdr:colOff>62865</xdr:colOff>
      <xdr:row>54</xdr:row>
      <xdr:rowOff>134620</xdr:rowOff>
    </xdr:to>
    <xdr:cxnSp macro="">
      <xdr:nvCxnSpPr>
        <xdr:cNvPr id="795" name="直線コネクタ 794"/>
        <xdr:cNvCxnSpPr/>
      </xdr:nvCxnSpPr>
      <xdr:spPr>
        <a:xfrm>
          <a:off x="20318095" y="90563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49555"/>
    <xdr:sp macro="" textlink="">
      <xdr:nvSpPr>
        <xdr:cNvPr id="796" name="前年度繰上充用金最小値テキスト"/>
        <xdr:cNvSpPr txBox="1"/>
      </xdr:nvSpPr>
      <xdr:spPr>
        <a:xfrm>
          <a:off x="2037080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97" name="直線コネクタ 796"/>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49555"/>
    <xdr:sp macro="" textlink="">
      <xdr:nvSpPr>
        <xdr:cNvPr id="798" name="前年度繰上充用金最大値テキスト"/>
        <xdr:cNvSpPr txBox="1"/>
      </xdr:nvSpPr>
      <xdr:spPr>
        <a:xfrm>
          <a:off x="20370800" y="87661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134620</xdr:rowOff>
    </xdr:from>
    <xdr:to>
      <xdr:col>116</xdr:col>
      <xdr:colOff>152400</xdr:colOff>
      <xdr:row>54</xdr:row>
      <xdr:rowOff>134620</xdr:rowOff>
    </xdr:to>
    <xdr:cxnSp macro="">
      <xdr:nvCxnSpPr>
        <xdr:cNvPr id="799" name="直線コネクタ 798"/>
        <xdr:cNvCxnSpPr/>
      </xdr:nvCxnSpPr>
      <xdr:spPr>
        <a:xfrm>
          <a:off x="20246975" y="9056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174625</xdr:colOff>
      <xdr:row>54</xdr:row>
      <xdr:rowOff>134620</xdr:rowOff>
    </xdr:from>
    <xdr:to>
      <xdr:col>116</xdr:col>
      <xdr:colOff>63500</xdr:colOff>
      <xdr:row>54</xdr:row>
      <xdr:rowOff>134620</xdr:rowOff>
    </xdr:to>
    <xdr:cxnSp macro="">
      <xdr:nvCxnSpPr>
        <xdr:cNvPr id="800" name="直線コネクタ 799"/>
        <xdr:cNvCxnSpPr/>
      </xdr:nvCxnSpPr>
      <xdr:spPr>
        <a:xfrm>
          <a:off x="19558000" y="905637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64770</xdr:rowOff>
    </xdr:from>
    <xdr:ext cx="249555" cy="249555"/>
    <xdr:sp macro="" textlink="">
      <xdr:nvSpPr>
        <xdr:cNvPr id="801" name="前年度繰上充用金平均値テキスト"/>
        <xdr:cNvSpPr txBox="1"/>
      </xdr:nvSpPr>
      <xdr:spPr>
        <a:xfrm>
          <a:off x="20370800" y="8986520"/>
          <a:ext cx="24955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802" name="フローチャート: 判断 801"/>
        <xdr:cNvSpPr/>
      </xdr:nvSpPr>
      <xdr:spPr>
        <a:xfrm>
          <a:off x="2026920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134620</xdr:rowOff>
    </xdr:from>
    <xdr:to>
      <xdr:col>111</xdr:col>
      <xdr:colOff>174625</xdr:colOff>
      <xdr:row>54</xdr:row>
      <xdr:rowOff>134620</xdr:rowOff>
    </xdr:to>
    <xdr:cxnSp macro="">
      <xdr:nvCxnSpPr>
        <xdr:cNvPr id="803" name="直線コネクタ 802"/>
        <xdr:cNvCxnSpPr/>
      </xdr:nvCxnSpPr>
      <xdr:spPr>
        <a:xfrm>
          <a:off x="18735675" y="9056370"/>
          <a:ext cx="8223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85725</xdr:rowOff>
    </xdr:from>
    <xdr:to>
      <xdr:col>112</xdr:col>
      <xdr:colOff>38100</xdr:colOff>
      <xdr:row>55</xdr:row>
      <xdr:rowOff>18415</xdr:rowOff>
    </xdr:to>
    <xdr:sp macro="" textlink="">
      <xdr:nvSpPr>
        <xdr:cNvPr id="804" name="フローチャート: 判断 803"/>
        <xdr:cNvSpPr/>
      </xdr:nvSpPr>
      <xdr:spPr>
        <a:xfrm>
          <a:off x="1951037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48285" cy="249555"/>
    <xdr:sp macro="" textlink="">
      <xdr:nvSpPr>
        <xdr:cNvPr id="805" name="テキスト ボックス 804"/>
        <xdr:cNvSpPr txBox="1"/>
      </xdr:nvSpPr>
      <xdr:spPr>
        <a:xfrm>
          <a:off x="19436715"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134620</xdr:rowOff>
    </xdr:from>
    <xdr:to>
      <xdr:col>107</xdr:col>
      <xdr:colOff>50800</xdr:colOff>
      <xdr:row>54</xdr:row>
      <xdr:rowOff>134620</xdr:rowOff>
    </xdr:to>
    <xdr:cxnSp macro="">
      <xdr:nvCxnSpPr>
        <xdr:cNvPr id="806" name="直線コネクタ 805"/>
        <xdr:cNvCxnSpPr/>
      </xdr:nvCxnSpPr>
      <xdr:spPr>
        <a:xfrm>
          <a:off x="17926050" y="905637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85725</xdr:rowOff>
    </xdr:from>
    <xdr:to>
      <xdr:col>107</xdr:col>
      <xdr:colOff>101600</xdr:colOff>
      <xdr:row>55</xdr:row>
      <xdr:rowOff>18415</xdr:rowOff>
    </xdr:to>
    <xdr:sp macro="" textlink="">
      <xdr:nvSpPr>
        <xdr:cNvPr id="807" name="フローチャート: 判断 806"/>
        <xdr:cNvSpPr/>
      </xdr:nvSpPr>
      <xdr:spPr>
        <a:xfrm>
          <a:off x="18684875"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48285" cy="249555"/>
    <xdr:sp macro="" textlink="">
      <xdr:nvSpPr>
        <xdr:cNvPr id="808" name="テキスト ボックス 807"/>
        <xdr:cNvSpPr txBox="1"/>
      </xdr:nvSpPr>
      <xdr:spPr>
        <a:xfrm>
          <a:off x="18627090"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174625</xdr:colOff>
      <xdr:row>54</xdr:row>
      <xdr:rowOff>134620</xdr:rowOff>
    </xdr:from>
    <xdr:to>
      <xdr:col>102</xdr:col>
      <xdr:colOff>114300</xdr:colOff>
      <xdr:row>54</xdr:row>
      <xdr:rowOff>134620</xdr:rowOff>
    </xdr:to>
    <xdr:cxnSp macro="">
      <xdr:nvCxnSpPr>
        <xdr:cNvPr id="809" name="直線コネクタ 808"/>
        <xdr:cNvCxnSpPr/>
      </xdr:nvCxnSpPr>
      <xdr:spPr>
        <a:xfrm>
          <a:off x="17113250" y="905637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85725</xdr:rowOff>
    </xdr:from>
    <xdr:to>
      <xdr:col>102</xdr:col>
      <xdr:colOff>165100</xdr:colOff>
      <xdr:row>55</xdr:row>
      <xdr:rowOff>18415</xdr:rowOff>
    </xdr:to>
    <xdr:sp macro="" textlink="">
      <xdr:nvSpPr>
        <xdr:cNvPr id="810" name="フローチャート: 判断 809"/>
        <xdr:cNvSpPr/>
      </xdr:nvSpPr>
      <xdr:spPr>
        <a:xfrm>
          <a:off x="17875250" y="9007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55</xdr:row>
      <xdr:rowOff>9525</xdr:rowOff>
    </xdr:from>
    <xdr:ext cx="249555" cy="249555"/>
    <xdr:sp macro="" textlink="">
      <xdr:nvSpPr>
        <xdr:cNvPr id="811" name="テキスト ボックス 810"/>
        <xdr:cNvSpPr txBox="1"/>
      </xdr:nvSpPr>
      <xdr:spPr>
        <a:xfrm>
          <a:off x="17811750" y="9096375"/>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12" name="フローチャート: 判断 811"/>
        <xdr:cNvSpPr/>
      </xdr:nvSpPr>
      <xdr:spPr>
        <a:xfrm>
          <a:off x="17065625" y="9007475"/>
          <a:ext cx="8572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48285" cy="249555"/>
    <xdr:sp macro="" textlink="">
      <xdr:nvSpPr>
        <xdr:cNvPr id="813" name="テキスト ボックス 812"/>
        <xdr:cNvSpPr txBox="1"/>
      </xdr:nvSpPr>
      <xdr:spPr>
        <a:xfrm>
          <a:off x="16991965" y="9096375"/>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76835</xdr:rowOff>
    </xdr:from>
    <xdr:ext cx="762000" cy="249555"/>
    <xdr:sp macro="" textlink="">
      <xdr:nvSpPr>
        <xdr:cNvPr id="814" name="テキスト ボックス 813"/>
        <xdr:cNvSpPr txBox="1"/>
      </xdr:nvSpPr>
      <xdr:spPr>
        <a:xfrm>
          <a:off x="20145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174625</xdr:colOff>
      <xdr:row>61</xdr:row>
      <xdr:rowOff>76835</xdr:rowOff>
    </xdr:from>
    <xdr:ext cx="762000" cy="249555"/>
    <xdr:sp macro="" textlink="">
      <xdr:nvSpPr>
        <xdr:cNvPr id="815" name="テキスト ボックス 814"/>
        <xdr:cNvSpPr txBox="1"/>
      </xdr:nvSpPr>
      <xdr:spPr>
        <a:xfrm>
          <a:off x="1938337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76835</xdr:rowOff>
    </xdr:from>
    <xdr:ext cx="762000" cy="249555"/>
    <xdr:sp macro="" textlink="">
      <xdr:nvSpPr>
        <xdr:cNvPr id="816" name="テキスト ボックス 815"/>
        <xdr:cNvSpPr txBox="1"/>
      </xdr:nvSpPr>
      <xdr:spPr>
        <a:xfrm>
          <a:off x="18561050"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76835</xdr:rowOff>
    </xdr:from>
    <xdr:ext cx="762000" cy="249555"/>
    <xdr:sp macro="" textlink="">
      <xdr:nvSpPr>
        <xdr:cNvPr id="817" name="テキスト ボックス 816"/>
        <xdr:cNvSpPr txBox="1"/>
      </xdr:nvSpPr>
      <xdr:spPr>
        <a:xfrm>
          <a:off x="177514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174625</xdr:colOff>
      <xdr:row>61</xdr:row>
      <xdr:rowOff>76835</xdr:rowOff>
    </xdr:from>
    <xdr:ext cx="762000" cy="249555"/>
    <xdr:sp macro="" textlink="">
      <xdr:nvSpPr>
        <xdr:cNvPr id="818" name="テキスト ボックス 817"/>
        <xdr:cNvSpPr txBox="1"/>
      </xdr:nvSpPr>
      <xdr:spPr>
        <a:xfrm>
          <a:off x="16938625" y="1015428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85725</xdr:rowOff>
    </xdr:from>
    <xdr:to>
      <xdr:col>116</xdr:col>
      <xdr:colOff>114300</xdr:colOff>
      <xdr:row>55</xdr:row>
      <xdr:rowOff>18415</xdr:rowOff>
    </xdr:to>
    <xdr:sp macro="" textlink="">
      <xdr:nvSpPr>
        <xdr:cNvPr id="819" name="楕円 818"/>
        <xdr:cNvSpPr/>
      </xdr:nvSpPr>
      <xdr:spPr>
        <a:xfrm>
          <a:off x="2026920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120015</xdr:rowOff>
    </xdr:from>
    <xdr:ext cx="249555" cy="248285"/>
    <xdr:sp macro="" textlink="">
      <xdr:nvSpPr>
        <xdr:cNvPr id="820" name="前年度繰上充用金該当値テキスト"/>
        <xdr:cNvSpPr txBox="1"/>
      </xdr:nvSpPr>
      <xdr:spPr>
        <a:xfrm>
          <a:off x="20370800" y="887666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85725</xdr:rowOff>
    </xdr:from>
    <xdr:to>
      <xdr:col>112</xdr:col>
      <xdr:colOff>38100</xdr:colOff>
      <xdr:row>55</xdr:row>
      <xdr:rowOff>18415</xdr:rowOff>
    </xdr:to>
    <xdr:sp macro="" textlink="">
      <xdr:nvSpPr>
        <xdr:cNvPr id="821" name="楕円 820"/>
        <xdr:cNvSpPr/>
      </xdr:nvSpPr>
      <xdr:spPr>
        <a:xfrm>
          <a:off x="1951037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34290</xdr:rowOff>
    </xdr:from>
    <xdr:ext cx="248285" cy="249555"/>
    <xdr:sp macro="" textlink="">
      <xdr:nvSpPr>
        <xdr:cNvPr id="822" name="テキスト ボックス 821"/>
        <xdr:cNvSpPr txBox="1"/>
      </xdr:nvSpPr>
      <xdr:spPr>
        <a:xfrm>
          <a:off x="19436715"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85725</xdr:rowOff>
    </xdr:from>
    <xdr:to>
      <xdr:col>107</xdr:col>
      <xdr:colOff>101600</xdr:colOff>
      <xdr:row>55</xdr:row>
      <xdr:rowOff>18415</xdr:rowOff>
    </xdr:to>
    <xdr:sp macro="" textlink="">
      <xdr:nvSpPr>
        <xdr:cNvPr id="823" name="楕円 822"/>
        <xdr:cNvSpPr/>
      </xdr:nvSpPr>
      <xdr:spPr>
        <a:xfrm>
          <a:off x="18684875"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34290</xdr:rowOff>
    </xdr:from>
    <xdr:ext cx="248285" cy="249555"/>
    <xdr:sp macro="" textlink="">
      <xdr:nvSpPr>
        <xdr:cNvPr id="824" name="テキスト ボックス 823"/>
        <xdr:cNvSpPr txBox="1"/>
      </xdr:nvSpPr>
      <xdr:spPr>
        <a:xfrm>
          <a:off x="18627090"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85725</xdr:rowOff>
    </xdr:from>
    <xdr:to>
      <xdr:col>102</xdr:col>
      <xdr:colOff>165100</xdr:colOff>
      <xdr:row>55</xdr:row>
      <xdr:rowOff>18415</xdr:rowOff>
    </xdr:to>
    <xdr:sp macro="" textlink="">
      <xdr:nvSpPr>
        <xdr:cNvPr id="825" name="楕円 824"/>
        <xdr:cNvSpPr/>
      </xdr:nvSpPr>
      <xdr:spPr>
        <a:xfrm>
          <a:off x="17875250" y="9007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174625</xdr:colOff>
      <xdr:row>53</xdr:row>
      <xdr:rowOff>34290</xdr:rowOff>
    </xdr:from>
    <xdr:ext cx="249555" cy="249555"/>
    <xdr:sp macro="" textlink="">
      <xdr:nvSpPr>
        <xdr:cNvPr id="826" name="テキスト ボックス 825"/>
        <xdr:cNvSpPr txBox="1"/>
      </xdr:nvSpPr>
      <xdr:spPr>
        <a:xfrm>
          <a:off x="17811750" y="8790940"/>
          <a:ext cx="24955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85725</xdr:rowOff>
    </xdr:from>
    <xdr:to>
      <xdr:col>98</xdr:col>
      <xdr:colOff>38100</xdr:colOff>
      <xdr:row>55</xdr:row>
      <xdr:rowOff>18415</xdr:rowOff>
    </xdr:to>
    <xdr:sp macro="" textlink="">
      <xdr:nvSpPr>
        <xdr:cNvPr id="827" name="楕円 826"/>
        <xdr:cNvSpPr/>
      </xdr:nvSpPr>
      <xdr:spPr>
        <a:xfrm>
          <a:off x="17065625" y="9007475"/>
          <a:ext cx="8572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34290</xdr:rowOff>
    </xdr:from>
    <xdr:ext cx="248285" cy="249555"/>
    <xdr:sp macro="" textlink="">
      <xdr:nvSpPr>
        <xdr:cNvPr id="828" name="テキスト ボックス 827"/>
        <xdr:cNvSpPr txBox="1"/>
      </xdr:nvSpPr>
      <xdr:spPr>
        <a:xfrm>
          <a:off x="16991965" y="8790940"/>
          <a:ext cx="248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698500" y="17208500"/>
          <a:ext cx="20370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698500" y="17272000"/>
          <a:ext cx="3530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23900" y="17526000"/>
          <a:ext cx="203200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住民一人あたりのコストについて類似団体との乖離が特に大きいものは、消防費、農林水産業費、公債費となっております。消防費では、令和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以降、類似団体平均と比較し住民ひとりあたりのコストが高くなっております。要因といたしまして、本町は南海トラフ地震の被災想定区域であり、本町といたしましても町民の生命、財産を守るため日頃より防災事業に注力していることや消防職員の人件費を含む消防事務を室戸市に委託しており、その負担金が他団体と比較して多額になることが挙げられます。農林水産業費では、本町の基幹産業である一方で、類似団体平均と比較し過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年とも下回っております。新規就業者への補助や現役の就業者への設備投資補助、施設等の維持管理など過不足ないよう取り組んでいきます。公債費については、類似団体平均も過去</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5</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年間は増加傾向となっており、本町においても年々増加しております。本町の財政見通しでは令和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年度をピークに公債費は減少していく見通しですが、依然として平均値より高い水準となっており、引き続き公債費の抑制に取り組んでいきます。</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775335"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199390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775335"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199390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775335" y="11800840"/>
          <a:ext cx="69596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xdr:cNvSpPr>
          <a:spLocks noChangeArrowheads="1"/>
        </xdr:cNvSpPr>
      </xdr:nvSpPr>
      <xdr:spPr>
        <a:xfrm>
          <a:off x="1024255" y="11706225"/>
          <a:ext cx="18923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723900</xdr:colOff>
      <xdr:row>49</xdr:row>
      <xdr:rowOff>0</xdr:rowOff>
    </xdr:to>
    <xdr:sp macro="" textlink="">
      <xdr:nvSpPr>
        <xdr:cNvPr id="7" name="Rectangle 6"/>
        <xdr:cNvSpPr>
          <a:spLocks noChangeArrowheads="1"/>
        </xdr:cNvSpPr>
      </xdr:nvSpPr>
      <xdr:spPr>
        <a:xfrm>
          <a:off x="10088880" y="9601835"/>
          <a:ext cx="550608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088880" y="9601835"/>
          <a:ext cx="8026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87255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75945" y="9591675"/>
          <a:ext cx="40843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9373235" y="285750"/>
          <a:ext cx="234696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218440</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2026265" y="285750"/>
          <a:ext cx="35306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高知県東洋町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288480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xdr:cNvSpPr txBox="1"/>
      </xdr:nvSpPr>
      <xdr:spPr>
        <a:xfrm>
          <a:off x="10251440" y="9933940"/>
          <a:ext cx="516255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実質単年度収支については令和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2</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年度以降はプラスで推移しておりましたが、令和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年度においてマイナスに転じております。要因といたしまして令和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4</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年度決算の黒字が大きく、令和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5</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決算と比較しマイナスになったことが挙げられます。財政調整基金は取り崩しをしておらず、残高を確保している状況であり、今後も事業見直しによる経費削減や、特定財源の確保を念頭に置き、決算時の取り崩し額を減らしていく必要があ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1448435</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1044511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29210</xdr:rowOff>
    </xdr:from>
    <xdr:to>
      <xdr:col>11</xdr:col>
      <xdr:colOff>914400</xdr:colOff>
      <xdr:row>33</xdr:row>
      <xdr:rowOff>19685</xdr:rowOff>
    </xdr:to>
    <xdr:sp macro="" textlink="">
      <xdr:nvSpPr>
        <xdr:cNvPr id="4" name="テキスト ボックス 4"/>
        <xdr:cNvSpPr txBox="1">
          <a:spLocks noChangeArrowheads="1"/>
        </xdr:cNvSpPr>
      </xdr:nvSpPr>
      <xdr:spPr>
        <a:xfrm>
          <a:off x="10511790" y="6925310"/>
          <a:ext cx="142875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951166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1047750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9978390" y="238125"/>
          <a:ext cx="22663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2731115" y="238125"/>
          <a:ext cx="35248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高知県東洋町</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xdr:cNvSpPr txBox="1">
          <a:spLocks noChangeArrowheads="1"/>
        </xdr:cNvSpPr>
      </xdr:nvSpPr>
      <xdr:spPr>
        <a:xfrm>
          <a:off x="462280" y="657225"/>
          <a:ext cx="403098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0578465" y="7247890"/>
          <a:ext cx="556260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住宅新築資金等貸付事業のみ赤字額が発生しております。赤字額は年々減少しており、令和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6</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年度決算で</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58,138</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千円であります。今後も滞納整理を継続して行い、早急な赤字決算の解消に努めます。簡易水道事業、下水道事業が公営企業会計に移行したことにより依然と比較し黒字が発生しております。</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xdr:cNvCxnSpPr/>
      </xdr:nvCxnSpPr>
      <xdr:spPr>
        <a:xfrm>
          <a:off x="462280" y="6896100"/>
          <a:ext cx="428688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5924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5924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5924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5924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5924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5924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592455"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89535</xdr:rowOff>
    </xdr:from>
    <xdr:to>
      <xdr:col>1</xdr:col>
      <xdr:colOff>638175</xdr:colOff>
      <xdr:row>40</xdr:row>
      <xdr:rowOff>378460</xdr:rowOff>
    </xdr:to>
    <xdr:sp macro="" textlink="">
      <xdr:nvSpPr>
        <xdr:cNvPr id="19" name="凡例8"/>
        <xdr:cNvSpPr/>
      </xdr:nvSpPr>
      <xdr:spPr>
        <a:xfrm>
          <a:off x="592455"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20" name="凡例9"/>
        <xdr:cNvSpPr/>
      </xdr:nvSpPr>
      <xdr:spPr>
        <a:xfrm>
          <a:off x="5924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1" name="凡例10"/>
        <xdr:cNvSpPr/>
      </xdr:nvSpPr>
      <xdr:spPr>
        <a:xfrm>
          <a:off x="5924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c r="B1" s="545" t="s">
        <v>130</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4">
      <c r="B2" s="3" t="s">
        <v>132</v>
      </c>
      <c r="C2" s="3"/>
      <c r="D2" s="10"/>
    </row>
    <row r="3" spans="1:119" ht="18.75" customHeight="1">
      <c r="A3" s="2"/>
      <c r="B3" s="360" t="s">
        <v>134</v>
      </c>
      <c r="C3" s="361"/>
      <c r="D3" s="361"/>
      <c r="E3" s="362"/>
      <c r="F3" s="362"/>
      <c r="G3" s="362"/>
      <c r="H3" s="362"/>
      <c r="I3" s="362"/>
      <c r="J3" s="362"/>
      <c r="K3" s="362"/>
      <c r="L3" s="362" t="s">
        <v>137</v>
      </c>
      <c r="M3" s="362"/>
      <c r="N3" s="362"/>
      <c r="O3" s="362"/>
      <c r="P3" s="362"/>
      <c r="Q3" s="362"/>
      <c r="R3" s="368"/>
      <c r="S3" s="368"/>
      <c r="T3" s="368"/>
      <c r="U3" s="368"/>
      <c r="V3" s="369"/>
      <c r="W3" s="373" t="s">
        <v>139</v>
      </c>
      <c r="X3" s="374"/>
      <c r="Y3" s="374"/>
      <c r="Z3" s="374"/>
      <c r="AA3" s="374"/>
      <c r="AB3" s="361"/>
      <c r="AC3" s="368" t="s">
        <v>141</v>
      </c>
      <c r="AD3" s="374"/>
      <c r="AE3" s="374"/>
      <c r="AF3" s="374"/>
      <c r="AG3" s="374"/>
      <c r="AH3" s="374"/>
      <c r="AI3" s="374"/>
      <c r="AJ3" s="374"/>
      <c r="AK3" s="374"/>
      <c r="AL3" s="378"/>
      <c r="AM3" s="373" t="s">
        <v>142</v>
      </c>
      <c r="AN3" s="374"/>
      <c r="AO3" s="374"/>
      <c r="AP3" s="374"/>
      <c r="AQ3" s="374"/>
      <c r="AR3" s="374"/>
      <c r="AS3" s="374"/>
      <c r="AT3" s="374"/>
      <c r="AU3" s="374"/>
      <c r="AV3" s="374"/>
      <c r="AW3" s="374"/>
      <c r="AX3" s="378"/>
      <c r="AY3" s="401" t="s">
        <v>5</v>
      </c>
      <c r="AZ3" s="402"/>
      <c r="BA3" s="402"/>
      <c r="BB3" s="402"/>
      <c r="BC3" s="402"/>
      <c r="BD3" s="402"/>
      <c r="BE3" s="402"/>
      <c r="BF3" s="402"/>
      <c r="BG3" s="402"/>
      <c r="BH3" s="402"/>
      <c r="BI3" s="402"/>
      <c r="BJ3" s="402"/>
      <c r="BK3" s="402"/>
      <c r="BL3" s="402"/>
      <c r="BM3" s="546"/>
      <c r="BN3" s="373" t="s">
        <v>146</v>
      </c>
      <c r="BO3" s="374"/>
      <c r="BP3" s="374"/>
      <c r="BQ3" s="374"/>
      <c r="BR3" s="374"/>
      <c r="BS3" s="374"/>
      <c r="BT3" s="374"/>
      <c r="BU3" s="378"/>
      <c r="BV3" s="373" t="s">
        <v>147</v>
      </c>
      <c r="BW3" s="374"/>
      <c r="BX3" s="374"/>
      <c r="BY3" s="374"/>
      <c r="BZ3" s="374"/>
      <c r="CA3" s="374"/>
      <c r="CB3" s="374"/>
      <c r="CC3" s="378"/>
      <c r="CD3" s="401" t="s">
        <v>5</v>
      </c>
      <c r="CE3" s="402"/>
      <c r="CF3" s="402"/>
      <c r="CG3" s="402"/>
      <c r="CH3" s="402"/>
      <c r="CI3" s="402"/>
      <c r="CJ3" s="402"/>
      <c r="CK3" s="402"/>
      <c r="CL3" s="402"/>
      <c r="CM3" s="402"/>
      <c r="CN3" s="402"/>
      <c r="CO3" s="402"/>
      <c r="CP3" s="402"/>
      <c r="CQ3" s="402"/>
      <c r="CR3" s="402"/>
      <c r="CS3" s="546"/>
      <c r="CT3" s="373" t="s">
        <v>148</v>
      </c>
      <c r="CU3" s="374"/>
      <c r="CV3" s="374"/>
      <c r="CW3" s="374"/>
      <c r="CX3" s="374"/>
      <c r="CY3" s="374"/>
      <c r="CZ3" s="374"/>
      <c r="DA3" s="378"/>
      <c r="DB3" s="373" t="s">
        <v>46</v>
      </c>
      <c r="DC3" s="374"/>
      <c r="DD3" s="374"/>
      <c r="DE3" s="374"/>
      <c r="DF3" s="374"/>
      <c r="DG3" s="374"/>
      <c r="DH3" s="374"/>
      <c r="DI3" s="378"/>
    </row>
    <row r="4" spans="1:119" ht="18.75" customHeight="1">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150</v>
      </c>
      <c r="AZ4" s="459"/>
      <c r="BA4" s="459"/>
      <c r="BB4" s="459"/>
      <c r="BC4" s="459"/>
      <c r="BD4" s="459"/>
      <c r="BE4" s="459"/>
      <c r="BF4" s="459"/>
      <c r="BG4" s="459"/>
      <c r="BH4" s="459"/>
      <c r="BI4" s="459"/>
      <c r="BJ4" s="459"/>
      <c r="BK4" s="459"/>
      <c r="BL4" s="459"/>
      <c r="BM4" s="460"/>
      <c r="BN4" s="442">
        <v>3307001</v>
      </c>
      <c r="BO4" s="443"/>
      <c r="BP4" s="443"/>
      <c r="BQ4" s="443"/>
      <c r="BR4" s="443"/>
      <c r="BS4" s="443"/>
      <c r="BT4" s="443"/>
      <c r="BU4" s="444"/>
      <c r="BV4" s="442">
        <v>3226329</v>
      </c>
      <c r="BW4" s="443"/>
      <c r="BX4" s="443"/>
      <c r="BY4" s="443"/>
      <c r="BZ4" s="443"/>
      <c r="CA4" s="443"/>
      <c r="CB4" s="443"/>
      <c r="CC4" s="444"/>
      <c r="CD4" s="513" t="s">
        <v>151</v>
      </c>
      <c r="CE4" s="514"/>
      <c r="CF4" s="514"/>
      <c r="CG4" s="514"/>
      <c r="CH4" s="514"/>
      <c r="CI4" s="514"/>
      <c r="CJ4" s="514"/>
      <c r="CK4" s="514"/>
      <c r="CL4" s="514"/>
      <c r="CM4" s="514"/>
      <c r="CN4" s="514"/>
      <c r="CO4" s="514"/>
      <c r="CP4" s="514"/>
      <c r="CQ4" s="514"/>
      <c r="CR4" s="514"/>
      <c r="CS4" s="515"/>
      <c r="CT4" s="547">
        <v>3.3</v>
      </c>
      <c r="CU4" s="548"/>
      <c r="CV4" s="548"/>
      <c r="CW4" s="548"/>
      <c r="CX4" s="548"/>
      <c r="CY4" s="548"/>
      <c r="CZ4" s="548"/>
      <c r="DA4" s="549"/>
      <c r="DB4" s="547">
        <v>1.7</v>
      </c>
      <c r="DC4" s="548"/>
      <c r="DD4" s="548"/>
      <c r="DE4" s="548"/>
      <c r="DF4" s="548"/>
      <c r="DG4" s="548"/>
      <c r="DH4" s="548"/>
      <c r="DI4" s="549"/>
    </row>
    <row r="5" spans="1:119" ht="18.75" customHeight="1">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153</v>
      </c>
      <c r="AN5" s="446"/>
      <c r="AO5" s="446"/>
      <c r="AP5" s="446"/>
      <c r="AQ5" s="446"/>
      <c r="AR5" s="446"/>
      <c r="AS5" s="446"/>
      <c r="AT5" s="447"/>
      <c r="AU5" s="485" t="s">
        <v>72</v>
      </c>
      <c r="AV5" s="486"/>
      <c r="AW5" s="486"/>
      <c r="AX5" s="486"/>
      <c r="AY5" s="452" t="s">
        <v>143</v>
      </c>
      <c r="AZ5" s="453"/>
      <c r="BA5" s="453"/>
      <c r="BB5" s="453"/>
      <c r="BC5" s="453"/>
      <c r="BD5" s="453"/>
      <c r="BE5" s="453"/>
      <c r="BF5" s="453"/>
      <c r="BG5" s="453"/>
      <c r="BH5" s="453"/>
      <c r="BI5" s="453"/>
      <c r="BJ5" s="453"/>
      <c r="BK5" s="453"/>
      <c r="BL5" s="453"/>
      <c r="BM5" s="454"/>
      <c r="BN5" s="455">
        <v>3203890</v>
      </c>
      <c r="BO5" s="456"/>
      <c r="BP5" s="456"/>
      <c r="BQ5" s="456"/>
      <c r="BR5" s="456"/>
      <c r="BS5" s="456"/>
      <c r="BT5" s="456"/>
      <c r="BU5" s="457"/>
      <c r="BV5" s="455">
        <v>3154158</v>
      </c>
      <c r="BW5" s="456"/>
      <c r="BX5" s="456"/>
      <c r="BY5" s="456"/>
      <c r="BZ5" s="456"/>
      <c r="CA5" s="456"/>
      <c r="CB5" s="456"/>
      <c r="CC5" s="457"/>
      <c r="CD5" s="466" t="s">
        <v>155</v>
      </c>
      <c r="CE5" s="417"/>
      <c r="CF5" s="417"/>
      <c r="CG5" s="417"/>
      <c r="CH5" s="417"/>
      <c r="CI5" s="417"/>
      <c r="CJ5" s="417"/>
      <c r="CK5" s="417"/>
      <c r="CL5" s="417"/>
      <c r="CM5" s="417"/>
      <c r="CN5" s="417"/>
      <c r="CO5" s="417"/>
      <c r="CP5" s="417"/>
      <c r="CQ5" s="417"/>
      <c r="CR5" s="417"/>
      <c r="CS5" s="467"/>
      <c r="CT5" s="318">
        <v>92.5</v>
      </c>
      <c r="CU5" s="319"/>
      <c r="CV5" s="319"/>
      <c r="CW5" s="319"/>
      <c r="CX5" s="319"/>
      <c r="CY5" s="319"/>
      <c r="CZ5" s="319"/>
      <c r="DA5" s="320"/>
      <c r="DB5" s="318">
        <v>95.1</v>
      </c>
      <c r="DC5" s="319"/>
      <c r="DD5" s="319"/>
      <c r="DE5" s="319"/>
      <c r="DF5" s="319"/>
      <c r="DG5" s="319"/>
      <c r="DH5" s="319"/>
      <c r="DI5" s="320"/>
    </row>
    <row r="6" spans="1:119" ht="18.75" customHeight="1">
      <c r="A6" s="2"/>
      <c r="B6" s="381" t="s">
        <v>157</v>
      </c>
      <c r="C6" s="332"/>
      <c r="D6" s="332"/>
      <c r="E6" s="382"/>
      <c r="F6" s="382"/>
      <c r="G6" s="382"/>
      <c r="H6" s="382"/>
      <c r="I6" s="382"/>
      <c r="J6" s="382"/>
      <c r="K6" s="382"/>
      <c r="L6" s="382" t="s">
        <v>159</v>
      </c>
      <c r="M6" s="382"/>
      <c r="N6" s="382"/>
      <c r="O6" s="382"/>
      <c r="P6" s="382"/>
      <c r="Q6" s="382"/>
      <c r="R6" s="330"/>
      <c r="S6" s="330"/>
      <c r="T6" s="330"/>
      <c r="U6" s="330"/>
      <c r="V6" s="386"/>
      <c r="W6" s="389" t="s">
        <v>160</v>
      </c>
      <c r="X6" s="331"/>
      <c r="Y6" s="331"/>
      <c r="Z6" s="331"/>
      <c r="AA6" s="331"/>
      <c r="AB6" s="332"/>
      <c r="AC6" s="392" t="s">
        <v>161</v>
      </c>
      <c r="AD6" s="393"/>
      <c r="AE6" s="393"/>
      <c r="AF6" s="393"/>
      <c r="AG6" s="393"/>
      <c r="AH6" s="393"/>
      <c r="AI6" s="393"/>
      <c r="AJ6" s="393"/>
      <c r="AK6" s="393"/>
      <c r="AL6" s="394"/>
      <c r="AM6" s="484" t="s">
        <v>76</v>
      </c>
      <c r="AN6" s="446"/>
      <c r="AO6" s="446"/>
      <c r="AP6" s="446"/>
      <c r="AQ6" s="446"/>
      <c r="AR6" s="446"/>
      <c r="AS6" s="446"/>
      <c r="AT6" s="447"/>
      <c r="AU6" s="485" t="s">
        <v>72</v>
      </c>
      <c r="AV6" s="486"/>
      <c r="AW6" s="486"/>
      <c r="AX6" s="486"/>
      <c r="AY6" s="452" t="s">
        <v>162</v>
      </c>
      <c r="AZ6" s="453"/>
      <c r="BA6" s="453"/>
      <c r="BB6" s="453"/>
      <c r="BC6" s="453"/>
      <c r="BD6" s="453"/>
      <c r="BE6" s="453"/>
      <c r="BF6" s="453"/>
      <c r="BG6" s="453"/>
      <c r="BH6" s="453"/>
      <c r="BI6" s="453"/>
      <c r="BJ6" s="453"/>
      <c r="BK6" s="453"/>
      <c r="BL6" s="453"/>
      <c r="BM6" s="454"/>
      <c r="BN6" s="455">
        <v>103111</v>
      </c>
      <c r="BO6" s="456"/>
      <c r="BP6" s="456"/>
      <c r="BQ6" s="456"/>
      <c r="BR6" s="456"/>
      <c r="BS6" s="456"/>
      <c r="BT6" s="456"/>
      <c r="BU6" s="457"/>
      <c r="BV6" s="455">
        <v>72171</v>
      </c>
      <c r="BW6" s="456"/>
      <c r="BX6" s="456"/>
      <c r="BY6" s="456"/>
      <c r="BZ6" s="456"/>
      <c r="CA6" s="456"/>
      <c r="CB6" s="456"/>
      <c r="CC6" s="457"/>
      <c r="CD6" s="466" t="s">
        <v>165</v>
      </c>
      <c r="CE6" s="417"/>
      <c r="CF6" s="417"/>
      <c r="CG6" s="417"/>
      <c r="CH6" s="417"/>
      <c r="CI6" s="417"/>
      <c r="CJ6" s="417"/>
      <c r="CK6" s="417"/>
      <c r="CL6" s="417"/>
      <c r="CM6" s="417"/>
      <c r="CN6" s="417"/>
      <c r="CO6" s="417"/>
      <c r="CP6" s="417"/>
      <c r="CQ6" s="417"/>
      <c r="CR6" s="417"/>
      <c r="CS6" s="467"/>
      <c r="CT6" s="542">
        <v>92.6</v>
      </c>
      <c r="CU6" s="543"/>
      <c r="CV6" s="543"/>
      <c r="CW6" s="543"/>
      <c r="CX6" s="543"/>
      <c r="CY6" s="543"/>
      <c r="CZ6" s="543"/>
      <c r="DA6" s="544"/>
      <c r="DB6" s="542">
        <v>95.4</v>
      </c>
      <c r="DC6" s="543"/>
      <c r="DD6" s="543"/>
      <c r="DE6" s="543"/>
      <c r="DF6" s="543"/>
      <c r="DG6" s="543"/>
      <c r="DH6" s="543"/>
      <c r="DI6" s="544"/>
    </row>
    <row r="7" spans="1:119" ht="18.75" customHeight="1">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131</v>
      </c>
      <c r="AN7" s="446"/>
      <c r="AO7" s="446"/>
      <c r="AP7" s="446"/>
      <c r="AQ7" s="446"/>
      <c r="AR7" s="446"/>
      <c r="AS7" s="446"/>
      <c r="AT7" s="447"/>
      <c r="AU7" s="485" t="s">
        <v>72</v>
      </c>
      <c r="AV7" s="486"/>
      <c r="AW7" s="486"/>
      <c r="AX7" s="486"/>
      <c r="AY7" s="452" t="s">
        <v>166</v>
      </c>
      <c r="AZ7" s="453"/>
      <c r="BA7" s="453"/>
      <c r="BB7" s="453"/>
      <c r="BC7" s="453"/>
      <c r="BD7" s="453"/>
      <c r="BE7" s="453"/>
      <c r="BF7" s="453"/>
      <c r="BG7" s="453"/>
      <c r="BH7" s="453"/>
      <c r="BI7" s="453"/>
      <c r="BJ7" s="453"/>
      <c r="BK7" s="453"/>
      <c r="BL7" s="453"/>
      <c r="BM7" s="454"/>
      <c r="BN7" s="455">
        <v>40052</v>
      </c>
      <c r="BO7" s="456"/>
      <c r="BP7" s="456"/>
      <c r="BQ7" s="456"/>
      <c r="BR7" s="456"/>
      <c r="BS7" s="456"/>
      <c r="BT7" s="456"/>
      <c r="BU7" s="457"/>
      <c r="BV7" s="455">
        <v>40414</v>
      </c>
      <c r="BW7" s="456"/>
      <c r="BX7" s="456"/>
      <c r="BY7" s="456"/>
      <c r="BZ7" s="456"/>
      <c r="CA7" s="456"/>
      <c r="CB7" s="456"/>
      <c r="CC7" s="457"/>
      <c r="CD7" s="466" t="s">
        <v>167</v>
      </c>
      <c r="CE7" s="417"/>
      <c r="CF7" s="417"/>
      <c r="CG7" s="417"/>
      <c r="CH7" s="417"/>
      <c r="CI7" s="417"/>
      <c r="CJ7" s="417"/>
      <c r="CK7" s="417"/>
      <c r="CL7" s="417"/>
      <c r="CM7" s="417"/>
      <c r="CN7" s="417"/>
      <c r="CO7" s="417"/>
      <c r="CP7" s="417"/>
      <c r="CQ7" s="417"/>
      <c r="CR7" s="417"/>
      <c r="CS7" s="467"/>
      <c r="CT7" s="455">
        <v>1928088</v>
      </c>
      <c r="CU7" s="456"/>
      <c r="CV7" s="456"/>
      <c r="CW7" s="456"/>
      <c r="CX7" s="456"/>
      <c r="CY7" s="456"/>
      <c r="CZ7" s="456"/>
      <c r="DA7" s="457"/>
      <c r="DB7" s="455">
        <v>1888617</v>
      </c>
      <c r="DC7" s="456"/>
      <c r="DD7" s="456"/>
      <c r="DE7" s="456"/>
      <c r="DF7" s="456"/>
      <c r="DG7" s="456"/>
      <c r="DH7" s="456"/>
      <c r="DI7" s="457"/>
    </row>
    <row r="8" spans="1:119" ht="18.75" customHeight="1">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169</v>
      </c>
      <c r="AN8" s="446"/>
      <c r="AO8" s="446"/>
      <c r="AP8" s="446"/>
      <c r="AQ8" s="446"/>
      <c r="AR8" s="446"/>
      <c r="AS8" s="446"/>
      <c r="AT8" s="447"/>
      <c r="AU8" s="485" t="s">
        <v>72</v>
      </c>
      <c r="AV8" s="486"/>
      <c r="AW8" s="486"/>
      <c r="AX8" s="486"/>
      <c r="AY8" s="452" t="s">
        <v>171</v>
      </c>
      <c r="AZ8" s="453"/>
      <c r="BA8" s="453"/>
      <c r="BB8" s="453"/>
      <c r="BC8" s="453"/>
      <c r="BD8" s="453"/>
      <c r="BE8" s="453"/>
      <c r="BF8" s="453"/>
      <c r="BG8" s="453"/>
      <c r="BH8" s="453"/>
      <c r="BI8" s="453"/>
      <c r="BJ8" s="453"/>
      <c r="BK8" s="453"/>
      <c r="BL8" s="453"/>
      <c r="BM8" s="454"/>
      <c r="BN8" s="455">
        <v>63059</v>
      </c>
      <c r="BO8" s="456"/>
      <c r="BP8" s="456"/>
      <c r="BQ8" s="456"/>
      <c r="BR8" s="456"/>
      <c r="BS8" s="456"/>
      <c r="BT8" s="456"/>
      <c r="BU8" s="457"/>
      <c r="BV8" s="455">
        <v>31757</v>
      </c>
      <c r="BW8" s="456"/>
      <c r="BX8" s="456"/>
      <c r="BY8" s="456"/>
      <c r="BZ8" s="456"/>
      <c r="CA8" s="456"/>
      <c r="CB8" s="456"/>
      <c r="CC8" s="457"/>
      <c r="CD8" s="466" t="s">
        <v>172</v>
      </c>
      <c r="CE8" s="417"/>
      <c r="CF8" s="417"/>
      <c r="CG8" s="417"/>
      <c r="CH8" s="417"/>
      <c r="CI8" s="417"/>
      <c r="CJ8" s="417"/>
      <c r="CK8" s="417"/>
      <c r="CL8" s="417"/>
      <c r="CM8" s="417"/>
      <c r="CN8" s="417"/>
      <c r="CO8" s="417"/>
      <c r="CP8" s="417"/>
      <c r="CQ8" s="417"/>
      <c r="CR8" s="417"/>
      <c r="CS8" s="467"/>
      <c r="CT8" s="518">
        <v>0.11</v>
      </c>
      <c r="CU8" s="519"/>
      <c r="CV8" s="519"/>
      <c r="CW8" s="519"/>
      <c r="CX8" s="519"/>
      <c r="CY8" s="519"/>
      <c r="CZ8" s="519"/>
      <c r="DA8" s="520"/>
      <c r="DB8" s="518">
        <v>0.11</v>
      </c>
      <c r="DC8" s="519"/>
      <c r="DD8" s="519"/>
      <c r="DE8" s="519"/>
      <c r="DF8" s="519"/>
      <c r="DG8" s="519"/>
      <c r="DH8" s="519"/>
      <c r="DI8" s="520"/>
    </row>
    <row r="9" spans="1:119" ht="18.75" customHeight="1">
      <c r="A9" s="2"/>
      <c r="B9" s="401" t="s">
        <v>18</v>
      </c>
      <c r="C9" s="402"/>
      <c r="D9" s="402"/>
      <c r="E9" s="402"/>
      <c r="F9" s="402"/>
      <c r="G9" s="402"/>
      <c r="H9" s="402"/>
      <c r="I9" s="402"/>
      <c r="J9" s="402"/>
      <c r="K9" s="403"/>
      <c r="L9" s="536" t="s">
        <v>10</v>
      </c>
      <c r="M9" s="537"/>
      <c r="N9" s="537"/>
      <c r="O9" s="537"/>
      <c r="P9" s="537"/>
      <c r="Q9" s="538"/>
      <c r="R9" s="539">
        <v>2194</v>
      </c>
      <c r="S9" s="540"/>
      <c r="T9" s="540"/>
      <c r="U9" s="540"/>
      <c r="V9" s="541"/>
      <c r="W9" s="373" t="s">
        <v>173</v>
      </c>
      <c r="X9" s="374"/>
      <c r="Y9" s="374"/>
      <c r="Z9" s="374"/>
      <c r="AA9" s="374"/>
      <c r="AB9" s="374"/>
      <c r="AC9" s="374"/>
      <c r="AD9" s="374"/>
      <c r="AE9" s="374"/>
      <c r="AF9" s="374"/>
      <c r="AG9" s="374"/>
      <c r="AH9" s="374"/>
      <c r="AI9" s="374"/>
      <c r="AJ9" s="374"/>
      <c r="AK9" s="374"/>
      <c r="AL9" s="378"/>
      <c r="AM9" s="484" t="s">
        <v>175</v>
      </c>
      <c r="AN9" s="446"/>
      <c r="AO9" s="446"/>
      <c r="AP9" s="446"/>
      <c r="AQ9" s="446"/>
      <c r="AR9" s="446"/>
      <c r="AS9" s="446"/>
      <c r="AT9" s="447"/>
      <c r="AU9" s="485" t="s">
        <v>72</v>
      </c>
      <c r="AV9" s="486"/>
      <c r="AW9" s="486"/>
      <c r="AX9" s="486"/>
      <c r="AY9" s="452" t="s">
        <v>74</v>
      </c>
      <c r="AZ9" s="453"/>
      <c r="BA9" s="453"/>
      <c r="BB9" s="453"/>
      <c r="BC9" s="453"/>
      <c r="BD9" s="453"/>
      <c r="BE9" s="453"/>
      <c r="BF9" s="453"/>
      <c r="BG9" s="453"/>
      <c r="BH9" s="453"/>
      <c r="BI9" s="453"/>
      <c r="BJ9" s="453"/>
      <c r="BK9" s="453"/>
      <c r="BL9" s="453"/>
      <c r="BM9" s="454"/>
      <c r="BN9" s="455">
        <v>31302</v>
      </c>
      <c r="BO9" s="456"/>
      <c r="BP9" s="456"/>
      <c r="BQ9" s="456"/>
      <c r="BR9" s="456"/>
      <c r="BS9" s="456"/>
      <c r="BT9" s="456"/>
      <c r="BU9" s="457"/>
      <c r="BV9" s="455">
        <v>-27893</v>
      </c>
      <c r="BW9" s="456"/>
      <c r="BX9" s="456"/>
      <c r="BY9" s="456"/>
      <c r="BZ9" s="456"/>
      <c r="CA9" s="456"/>
      <c r="CB9" s="456"/>
      <c r="CC9" s="457"/>
      <c r="CD9" s="466" t="s">
        <v>70</v>
      </c>
      <c r="CE9" s="417"/>
      <c r="CF9" s="417"/>
      <c r="CG9" s="417"/>
      <c r="CH9" s="417"/>
      <c r="CI9" s="417"/>
      <c r="CJ9" s="417"/>
      <c r="CK9" s="417"/>
      <c r="CL9" s="417"/>
      <c r="CM9" s="417"/>
      <c r="CN9" s="417"/>
      <c r="CO9" s="417"/>
      <c r="CP9" s="417"/>
      <c r="CQ9" s="417"/>
      <c r="CR9" s="417"/>
      <c r="CS9" s="467"/>
      <c r="CT9" s="318">
        <v>19.5</v>
      </c>
      <c r="CU9" s="319"/>
      <c r="CV9" s="319"/>
      <c r="CW9" s="319"/>
      <c r="CX9" s="319"/>
      <c r="CY9" s="319"/>
      <c r="CZ9" s="319"/>
      <c r="DA9" s="320"/>
      <c r="DB9" s="318">
        <v>20.6</v>
      </c>
      <c r="DC9" s="319"/>
      <c r="DD9" s="319"/>
      <c r="DE9" s="319"/>
      <c r="DF9" s="319"/>
      <c r="DG9" s="319"/>
      <c r="DH9" s="319"/>
      <c r="DI9" s="320"/>
    </row>
    <row r="10" spans="1:119" ht="18.75" customHeight="1">
      <c r="A10" s="2"/>
      <c r="B10" s="401"/>
      <c r="C10" s="402"/>
      <c r="D10" s="402"/>
      <c r="E10" s="402"/>
      <c r="F10" s="402"/>
      <c r="G10" s="402"/>
      <c r="H10" s="402"/>
      <c r="I10" s="402"/>
      <c r="J10" s="402"/>
      <c r="K10" s="403"/>
      <c r="L10" s="445" t="s">
        <v>177</v>
      </c>
      <c r="M10" s="446"/>
      <c r="N10" s="446"/>
      <c r="O10" s="446"/>
      <c r="P10" s="446"/>
      <c r="Q10" s="447"/>
      <c r="R10" s="448">
        <v>2584</v>
      </c>
      <c r="S10" s="449"/>
      <c r="T10" s="449"/>
      <c r="U10" s="449"/>
      <c r="V10" s="451"/>
      <c r="W10" s="375"/>
      <c r="X10" s="376"/>
      <c r="Y10" s="376"/>
      <c r="Z10" s="376"/>
      <c r="AA10" s="376"/>
      <c r="AB10" s="376"/>
      <c r="AC10" s="376"/>
      <c r="AD10" s="376"/>
      <c r="AE10" s="376"/>
      <c r="AF10" s="376"/>
      <c r="AG10" s="376"/>
      <c r="AH10" s="376"/>
      <c r="AI10" s="376"/>
      <c r="AJ10" s="376"/>
      <c r="AK10" s="376"/>
      <c r="AL10" s="379"/>
      <c r="AM10" s="484" t="s">
        <v>179</v>
      </c>
      <c r="AN10" s="446"/>
      <c r="AO10" s="446"/>
      <c r="AP10" s="446"/>
      <c r="AQ10" s="446"/>
      <c r="AR10" s="446"/>
      <c r="AS10" s="446"/>
      <c r="AT10" s="447"/>
      <c r="AU10" s="485" t="s">
        <v>181</v>
      </c>
      <c r="AV10" s="486"/>
      <c r="AW10" s="486"/>
      <c r="AX10" s="486"/>
      <c r="AY10" s="452" t="s">
        <v>183</v>
      </c>
      <c r="AZ10" s="453"/>
      <c r="BA10" s="453"/>
      <c r="BB10" s="453"/>
      <c r="BC10" s="453"/>
      <c r="BD10" s="453"/>
      <c r="BE10" s="453"/>
      <c r="BF10" s="453"/>
      <c r="BG10" s="453"/>
      <c r="BH10" s="453"/>
      <c r="BI10" s="453"/>
      <c r="BJ10" s="453"/>
      <c r="BK10" s="453"/>
      <c r="BL10" s="453"/>
      <c r="BM10" s="454"/>
      <c r="BN10" s="455">
        <v>10600</v>
      </c>
      <c r="BO10" s="456"/>
      <c r="BP10" s="456"/>
      <c r="BQ10" s="456"/>
      <c r="BR10" s="456"/>
      <c r="BS10" s="456"/>
      <c r="BT10" s="456"/>
      <c r="BU10" s="457"/>
      <c r="BV10" s="455">
        <v>10100</v>
      </c>
      <c r="BW10" s="456"/>
      <c r="BX10" s="456"/>
      <c r="BY10" s="456"/>
      <c r="BZ10" s="456"/>
      <c r="CA10" s="456"/>
      <c r="CB10" s="456"/>
      <c r="CC10" s="457"/>
      <c r="CD10" s="22" t="s">
        <v>185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c r="A11" s="2"/>
      <c r="B11" s="401"/>
      <c r="C11" s="402"/>
      <c r="D11" s="402"/>
      <c r="E11" s="402"/>
      <c r="F11" s="402"/>
      <c r="G11" s="402"/>
      <c r="H11" s="402"/>
      <c r="I11" s="402"/>
      <c r="J11" s="402"/>
      <c r="K11" s="403"/>
      <c r="L11" s="418" t="s">
        <v>187</v>
      </c>
      <c r="M11" s="419"/>
      <c r="N11" s="419"/>
      <c r="O11" s="419"/>
      <c r="P11" s="419"/>
      <c r="Q11" s="420"/>
      <c r="R11" s="533" t="s">
        <v>190</v>
      </c>
      <c r="S11" s="534"/>
      <c r="T11" s="534"/>
      <c r="U11" s="534"/>
      <c r="V11" s="535"/>
      <c r="W11" s="375"/>
      <c r="X11" s="376"/>
      <c r="Y11" s="376"/>
      <c r="Z11" s="376"/>
      <c r="AA11" s="376"/>
      <c r="AB11" s="376"/>
      <c r="AC11" s="376"/>
      <c r="AD11" s="376"/>
      <c r="AE11" s="376"/>
      <c r="AF11" s="376"/>
      <c r="AG11" s="376"/>
      <c r="AH11" s="376"/>
      <c r="AI11" s="376"/>
      <c r="AJ11" s="376"/>
      <c r="AK11" s="376"/>
      <c r="AL11" s="379"/>
      <c r="AM11" s="484" t="s">
        <v>191</v>
      </c>
      <c r="AN11" s="446"/>
      <c r="AO11" s="446"/>
      <c r="AP11" s="446"/>
      <c r="AQ11" s="446"/>
      <c r="AR11" s="446"/>
      <c r="AS11" s="446"/>
      <c r="AT11" s="447"/>
      <c r="AU11" s="485" t="s">
        <v>181</v>
      </c>
      <c r="AV11" s="486"/>
      <c r="AW11" s="486"/>
      <c r="AX11" s="486"/>
      <c r="AY11" s="452" t="s">
        <v>192</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0</v>
      </c>
      <c r="BW11" s="456"/>
      <c r="BX11" s="456"/>
      <c r="BY11" s="456"/>
      <c r="BZ11" s="456"/>
      <c r="CA11" s="456"/>
      <c r="CB11" s="456"/>
      <c r="CC11" s="457"/>
      <c r="CD11" s="466" t="s">
        <v>195</v>
      </c>
      <c r="CE11" s="417"/>
      <c r="CF11" s="417"/>
      <c r="CG11" s="417"/>
      <c r="CH11" s="417"/>
      <c r="CI11" s="417"/>
      <c r="CJ11" s="417"/>
      <c r="CK11" s="417"/>
      <c r="CL11" s="417"/>
      <c r="CM11" s="417"/>
      <c r="CN11" s="417"/>
      <c r="CO11" s="417"/>
      <c r="CP11" s="417"/>
      <c r="CQ11" s="417"/>
      <c r="CR11" s="417"/>
      <c r="CS11" s="467"/>
      <c r="CT11" s="518" t="s">
        <v>196</v>
      </c>
      <c r="CU11" s="519"/>
      <c r="CV11" s="519"/>
      <c r="CW11" s="519"/>
      <c r="CX11" s="519"/>
      <c r="CY11" s="519"/>
      <c r="CZ11" s="519"/>
      <c r="DA11" s="520"/>
      <c r="DB11" s="518" t="s">
        <v>196</v>
      </c>
      <c r="DC11" s="519"/>
      <c r="DD11" s="519"/>
      <c r="DE11" s="519"/>
      <c r="DF11" s="519"/>
      <c r="DG11" s="519"/>
      <c r="DH11" s="519"/>
      <c r="DI11" s="520"/>
    </row>
    <row r="12" spans="1:119" ht="18.75" customHeight="1">
      <c r="A12" s="2"/>
      <c r="B12" s="404" t="s">
        <v>197</v>
      </c>
      <c r="C12" s="405"/>
      <c r="D12" s="405"/>
      <c r="E12" s="405"/>
      <c r="F12" s="405"/>
      <c r="G12" s="405"/>
      <c r="H12" s="405"/>
      <c r="I12" s="405"/>
      <c r="J12" s="405"/>
      <c r="K12" s="406"/>
      <c r="L12" s="521" t="s">
        <v>199</v>
      </c>
      <c r="M12" s="522"/>
      <c r="N12" s="522"/>
      <c r="O12" s="522"/>
      <c r="P12" s="522"/>
      <c r="Q12" s="523"/>
      <c r="R12" s="524">
        <v>2059</v>
      </c>
      <c r="S12" s="525"/>
      <c r="T12" s="525"/>
      <c r="U12" s="525"/>
      <c r="V12" s="526"/>
      <c r="W12" s="527" t="s">
        <v>5</v>
      </c>
      <c r="X12" s="486"/>
      <c r="Y12" s="486"/>
      <c r="Z12" s="486"/>
      <c r="AA12" s="486"/>
      <c r="AB12" s="528"/>
      <c r="AC12" s="529" t="s">
        <v>113</v>
      </c>
      <c r="AD12" s="530"/>
      <c r="AE12" s="530"/>
      <c r="AF12" s="530"/>
      <c r="AG12" s="531"/>
      <c r="AH12" s="529" t="s">
        <v>200</v>
      </c>
      <c r="AI12" s="530"/>
      <c r="AJ12" s="530"/>
      <c r="AK12" s="530"/>
      <c r="AL12" s="532"/>
      <c r="AM12" s="484" t="s">
        <v>202</v>
      </c>
      <c r="AN12" s="446"/>
      <c r="AO12" s="446"/>
      <c r="AP12" s="446"/>
      <c r="AQ12" s="446"/>
      <c r="AR12" s="446"/>
      <c r="AS12" s="446"/>
      <c r="AT12" s="447"/>
      <c r="AU12" s="485" t="s">
        <v>72</v>
      </c>
      <c r="AV12" s="486"/>
      <c r="AW12" s="486"/>
      <c r="AX12" s="486"/>
      <c r="AY12" s="452" t="s">
        <v>204</v>
      </c>
      <c r="AZ12" s="453"/>
      <c r="BA12" s="453"/>
      <c r="BB12" s="453"/>
      <c r="BC12" s="453"/>
      <c r="BD12" s="453"/>
      <c r="BE12" s="453"/>
      <c r="BF12" s="453"/>
      <c r="BG12" s="453"/>
      <c r="BH12" s="453"/>
      <c r="BI12" s="453"/>
      <c r="BJ12" s="453"/>
      <c r="BK12" s="453"/>
      <c r="BL12" s="453"/>
      <c r="BM12" s="454"/>
      <c r="BN12" s="455">
        <v>0</v>
      </c>
      <c r="BO12" s="456"/>
      <c r="BP12" s="456"/>
      <c r="BQ12" s="456"/>
      <c r="BR12" s="456"/>
      <c r="BS12" s="456"/>
      <c r="BT12" s="456"/>
      <c r="BU12" s="457"/>
      <c r="BV12" s="455">
        <v>0</v>
      </c>
      <c r="BW12" s="456"/>
      <c r="BX12" s="456"/>
      <c r="BY12" s="456"/>
      <c r="BZ12" s="456"/>
      <c r="CA12" s="456"/>
      <c r="CB12" s="456"/>
      <c r="CC12" s="457"/>
      <c r="CD12" s="466" t="s">
        <v>206</v>
      </c>
      <c r="CE12" s="417"/>
      <c r="CF12" s="417"/>
      <c r="CG12" s="417"/>
      <c r="CH12" s="417"/>
      <c r="CI12" s="417"/>
      <c r="CJ12" s="417"/>
      <c r="CK12" s="417"/>
      <c r="CL12" s="417"/>
      <c r="CM12" s="417"/>
      <c r="CN12" s="417"/>
      <c r="CO12" s="417"/>
      <c r="CP12" s="417"/>
      <c r="CQ12" s="417"/>
      <c r="CR12" s="417"/>
      <c r="CS12" s="467"/>
      <c r="CT12" s="518" t="s">
        <v>196</v>
      </c>
      <c r="CU12" s="519"/>
      <c r="CV12" s="519"/>
      <c r="CW12" s="519"/>
      <c r="CX12" s="519"/>
      <c r="CY12" s="519"/>
      <c r="CZ12" s="519"/>
      <c r="DA12" s="520"/>
      <c r="DB12" s="518" t="s">
        <v>196</v>
      </c>
      <c r="DC12" s="519"/>
      <c r="DD12" s="519"/>
      <c r="DE12" s="519"/>
      <c r="DF12" s="519"/>
      <c r="DG12" s="519"/>
      <c r="DH12" s="519"/>
      <c r="DI12" s="520"/>
    </row>
    <row r="13" spans="1:119" ht="18.75" customHeight="1">
      <c r="A13" s="2"/>
      <c r="B13" s="407"/>
      <c r="C13" s="408"/>
      <c r="D13" s="408"/>
      <c r="E13" s="408"/>
      <c r="F13" s="408"/>
      <c r="G13" s="408"/>
      <c r="H13" s="408"/>
      <c r="I13" s="408"/>
      <c r="J13" s="408"/>
      <c r="K13" s="409"/>
      <c r="L13" s="14"/>
      <c r="M13" s="507" t="s">
        <v>207</v>
      </c>
      <c r="N13" s="508"/>
      <c r="O13" s="508"/>
      <c r="P13" s="508"/>
      <c r="Q13" s="509"/>
      <c r="R13" s="510">
        <v>2044</v>
      </c>
      <c r="S13" s="511"/>
      <c r="T13" s="511"/>
      <c r="U13" s="511"/>
      <c r="V13" s="512"/>
      <c r="W13" s="389" t="s">
        <v>209</v>
      </c>
      <c r="X13" s="331"/>
      <c r="Y13" s="331"/>
      <c r="Z13" s="331"/>
      <c r="AA13" s="331"/>
      <c r="AB13" s="332"/>
      <c r="AC13" s="448">
        <v>235</v>
      </c>
      <c r="AD13" s="449"/>
      <c r="AE13" s="449"/>
      <c r="AF13" s="449"/>
      <c r="AG13" s="450"/>
      <c r="AH13" s="448">
        <v>274</v>
      </c>
      <c r="AI13" s="449"/>
      <c r="AJ13" s="449"/>
      <c r="AK13" s="449"/>
      <c r="AL13" s="451"/>
      <c r="AM13" s="484" t="s">
        <v>210</v>
      </c>
      <c r="AN13" s="446"/>
      <c r="AO13" s="446"/>
      <c r="AP13" s="446"/>
      <c r="AQ13" s="446"/>
      <c r="AR13" s="446"/>
      <c r="AS13" s="446"/>
      <c r="AT13" s="447"/>
      <c r="AU13" s="485" t="s">
        <v>181</v>
      </c>
      <c r="AV13" s="486"/>
      <c r="AW13" s="486"/>
      <c r="AX13" s="486"/>
      <c r="AY13" s="452" t="s">
        <v>212</v>
      </c>
      <c r="AZ13" s="453"/>
      <c r="BA13" s="453"/>
      <c r="BB13" s="453"/>
      <c r="BC13" s="453"/>
      <c r="BD13" s="453"/>
      <c r="BE13" s="453"/>
      <c r="BF13" s="453"/>
      <c r="BG13" s="453"/>
      <c r="BH13" s="453"/>
      <c r="BI13" s="453"/>
      <c r="BJ13" s="453"/>
      <c r="BK13" s="453"/>
      <c r="BL13" s="453"/>
      <c r="BM13" s="454"/>
      <c r="BN13" s="455">
        <v>41902</v>
      </c>
      <c r="BO13" s="456"/>
      <c r="BP13" s="456"/>
      <c r="BQ13" s="456"/>
      <c r="BR13" s="456"/>
      <c r="BS13" s="456"/>
      <c r="BT13" s="456"/>
      <c r="BU13" s="457"/>
      <c r="BV13" s="455">
        <v>-17793</v>
      </c>
      <c r="BW13" s="456"/>
      <c r="BX13" s="456"/>
      <c r="BY13" s="456"/>
      <c r="BZ13" s="456"/>
      <c r="CA13" s="456"/>
      <c r="CB13" s="456"/>
      <c r="CC13" s="457"/>
      <c r="CD13" s="466" t="s">
        <v>214</v>
      </c>
      <c r="CE13" s="417"/>
      <c r="CF13" s="417"/>
      <c r="CG13" s="417"/>
      <c r="CH13" s="417"/>
      <c r="CI13" s="417"/>
      <c r="CJ13" s="417"/>
      <c r="CK13" s="417"/>
      <c r="CL13" s="417"/>
      <c r="CM13" s="417"/>
      <c r="CN13" s="417"/>
      <c r="CO13" s="417"/>
      <c r="CP13" s="417"/>
      <c r="CQ13" s="417"/>
      <c r="CR13" s="417"/>
      <c r="CS13" s="467"/>
      <c r="CT13" s="318">
        <v>12.5</v>
      </c>
      <c r="CU13" s="319"/>
      <c r="CV13" s="319"/>
      <c r="CW13" s="319"/>
      <c r="CX13" s="319"/>
      <c r="CY13" s="319"/>
      <c r="CZ13" s="319"/>
      <c r="DA13" s="320"/>
      <c r="DB13" s="318">
        <v>12.1</v>
      </c>
      <c r="DC13" s="319"/>
      <c r="DD13" s="319"/>
      <c r="DE13" s="319"/>
      <c r="DF13" s="319"/>
      <c r="DG13" s="319"/>
      <c r="DH13" s="319"/>
      <c r="DI13" s="320"/>
    </row>
    <row r="14" spans="1:119" ht="18.75" customHeight="1">
      <c r="A14" s="2"/>
      <c r="B14" s="407"/>
      <c r="C14" s="408"/>
      <c r="D14" s="408"/>
      <c r="E14" s="408"/>
      <c r="F14" s="408"/>
      <c r="G14" s="408"/>
      <c r="H14" s="408"/>
      <c r="I14" s="408"/>
      <c r="J14" s="408"/>
      <c r="K14" s="409"/>
      <c r="L14" s="497" t="s">
        <v>215</v>
      </c>
      <c r="M14" s="516"/>
      <c r="N14" s="516"/>
      <c r="O14" s="516"/>
      <c r="P14" s="516"/>
      <c r="Q14" s="517"/>
      <c r="R14" s="510">
        <v>2118</v>
      </c>
      <c r="S14" s="511"/>
      <c r="T14" s="511"/>
      <c r="U14" s="511"/>
      <c r="V14" s="512"/>
      <c r="W14" s="377"/>
      <c r="X14" s="334"/>
      <c r="Y14" s="334"/>
      <c r="Z14" s="334"/>
      <c r="AA14" s="334"/>
      <c r="AB14" s="335"/>
      <c r="AC14" s="500">
        <v>24.7</v>
      </c>
      <c r="AD14" s="501"/>
      <c r="AE14" s="501"/>
      <c r="AF14" s="501"/>
      <c r="AG14" s="502"/>
      <c r="AH14" s="500">
        <v>26.7</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217</v>
      </c>
      <c r="CE14" s="462"/>
      <c r="CF14" s="462"/>
      <c r="CG14" s="462"/>
      <c r="CH14" s="462"/>
      <c r="CI14" s="462"/>
      <c r="CJ14" s="462"/>
      <c r="CK14" s="462"/>
      <c r="CL14" s="462"/>
      <c r="CM14" s="462"/>
      <c r="CN14" s="462"/>
      <c r="CO14" s="462"/>
      <c r="CP14" s="462"/>
      <c r="CQ14" s="462"/>
      <c r="CR14" s="462"/>
      <c r="CS14" s="463"/>
      <c r="CT14" s="504">
        <v>29.9</v>
      </c>
      <c r="CU14" s="505"/>
      <c r="CV14" s="505"/>
      <c r="CW14" s="505"/>
      <c r="CX14" s="505"/>
      <c r="CY14" s="505"/>
      <c r="CZ14" s="505"/>
      <c r="DA14" s="506"/>
      <c r="DB14" s="504">
        <v>40</v>
      </c>
      <c r="DC14" s="505"/>
      <c r="DD14" s="505"/>
      <c r="DE14" s="505"/>
      <c r="DF14" s="505"/>
      <c r="DG14" s="505"/>
      <c r="DH14" s="505"/>
      <c r="DI14" s="506"/>
    </row>
    <row r="15" spans="1:119" ht="18.75" customHeight="1">
      <c r="A15" s="2"/>
      <c r="B15" s="407"/>
      <c r="C15" s="408"/>
      <c r="D15" s="408"/>
      <c r="E15" s="408"/>
      <c r="F15" s="408"/>
      <c r="G15" s="408"/>
      <c r="H15" s="408"/>
      <c r="I15" s="408"/>
      <c r="J15" s="408"/>
      <c r="K15" s="409"/>
      <c r="L15" s="14"/>
      <c r="M15" s="507" t="s">
        <v>207</v>
      </c>
      <c r="N15" s="508"/>
      <c r="O15" s="508"/>
      <c r="P15" s="508"/>
      <c r="Q15" s="509"/>
      <c r="R15" s="510">
        <v>2103</v>
      </c>
      <c r="S15" s="511"/>
      <c r="T15" s="511"/>
      <c r="U15" s="511"/>
      <c r="V15" s="512"/>
      <c r="W15" s="389" t="s">
        <v>7</v>
      </c>
      <c r="X15" s="331"/>
      <c r="Y15" s="331"/>
      <c r="Z15" s="331"/>
      <c r="AA15" s="331"/>
      <c r="AB15" s="332"/>
      <c r="AC15" s="448">
        <v>184</v>
      </c>
      <c r="AD15" s="449"/>
      <c r="AE15" s="449"/>
      <c r="AF15" s="449"/>
      <c r="AG15" s="450"/>
      <c r="AH15" s="448">
        <v>194</v>
      </c>
      <c r="AI15" s="449"/>
      <c r="AJ15" s="449"/>
      <c r="AK15" s="449"/>
      <c r="AL15" s="451"/>
      <c r="AM15" s="484"/>
      <c r="AN15" s="446"/>
      <c r="AO15" s="446"/>
      <c r="AP15" s="446"/>
      <c r="AQ15" s="446"/>
      <c r="AR15" s="446"/>
      <c r="AS15" s="446"/>
      <c r="AT15" s="447"/>
      <c r="AU15" s="485"/>
      <c r="AV15" s="486"/>
      <c r="AW15" s="486"/>
      <c r="AX15" s="486"/>
      <c r="AY15" s="458" t="s">
        <v>220</v>
      </c>
      <c r="AZ15" s="459"/>
      <c r="BA15" s="459"/>
      <c r="BB15" s="459"/>
      <c r="BC15" s="459"/>
      <c r="BD15" s="459"/>
      <c r="BE15" s="459"/>
      <c r="BF15" s="459"/>
      <c r="BG15" s="459"/>
      <c r="BH15" s="459"/>
      <c r="BI15" s="459"/>
      <c r="BJ15" s="459"/>
      <c r="BK15" s="459"/>
      <c r="BL15" s="459"/>
      <c r="BM15" s="460"/>
      <c r="BN15" s="442">
        <v>213259</v>
      </c>
      <c r="BO15" s="443"/>
      <c r="BP15" s="443"/>
      <c r="BQ15" s="443"/>
      <c r="BR15" s="443"/>
      <c r="BS15" s="443"/>
      <c r="BT15" s="443"/>
      <c r="BU15" s="444"/>
      <c r="BV15" s="442">
        <v>226038</v>
      </c>
      <c r="BW15" s="443"/>
      <c r="BX15" s="443"/>
      <c r="BY15" s="443"/>
      <c r="BZ15" s="443"/>
      <c r="CA15" s="443"/>
      <c r="CB15" s="443"/>
      <c r="CC15" s="444"/>
      <c r="CD15" s="513" t="s">
        <v>208</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c r="A16" s="2"/>
      <c r="B16" s="407"/>
      <c r="C16" s="408"/>
      <c r="D16" s="408"/>
      <c r="E16" s="408"/>
      <c r="F16" s="408"/>
      <c r="G16" s="408"/>
      <c r="H16" s="408"/>
      <c r="I16" s="408"/>
      <c r="J16" s="408"/>
      <c r="K16" s="409"/>
      <c r="L16" s="497" t="s">
        <v>221</v>
      </c>
      <c r="M16" s="498"/>
      <c r="N16" s="498"/>
      <c r="O16" s="498"/>
      <c r="P16" s="498"/>
      <c r="Q16" s="499"/>
      <c r="R16" s="494" t="s">
        <v>223</v>
      </c>
      <c r="S16" s="495"/>
      <c r="T16" s="495"/>
      <c r="U16" s="495"/>
      <c r="V16" s="496"/>
      <c r="W16" s="377"/>
      <c r="X16" s="334"/>
      <c r="Y16" s="334"/>
      <c r="Z16" s="334"/>
      <c r="AA16" s="334"/>
      <c r="AB16" s="335"/>
      <c r="AC16" s="500">
        <v>19.399999999999999</v>
      </c>
      <c r="AD16" s="501"/>
      <c r="AE16" s="501"/>
      <c r="AF16" s="501"/>
      <c r="AG16" s="502"/>
      <c r="AH16" s="500">
        <v>18.899999999999999</v>
      </c>
      <c r="AI16" s="501"/>
      <c r="AJ16" s="501"/>
      <c r="AK16" s="501"/>
      <c r="AL16" s="503"/>
      <c r="AM16" s="484"/>
      <c r="AN16" s="446"/>
      <c r="AO16" s="446"/>
      <c r="AP16" s="446"/>
      <c r="AQ16" s="446"/>
      <c r="AR16" s="446"/>
      <c r="AS16" s="446"/>
      <c r="AT16" s="447"/>
      <c r="AU16" s="485"/>
      <c r="AV16" s="486"/>
      <c r="AW16" s="486"/>
      <c r="AX16" s="486"/>
      <c r="AY16" s="452" t="s">
        <v>110</v>
      </c>
      <c r="AZ16" s="453"/>
      <c r="BA16" s="453"/>
      <c r="BB16" s="453"/>
      <c r="BC16" s="453"/>
      <c r="BD16" s="453"/>
      <c r="BE16" s="453"/>
      <c r="BF16" s="453"/>
      <c r="BG16" s="453"/>
      <c r="BH16" s="453"/>
      <c r="BI16" s="453"/>
      <c r="BJ16" s="453"/>
      <c r="BK16" s="453"/>
      <c r="BL16" s="453"/>
      <c r="BM16" s="454"/>
      <c r="BN16" s="455">
        <v>1880954</v>
      </c>
      <c r="BO16" s="456"/>
      <c r="BP16" s="456"/>
      <c r="BQ16" s="456"/>
      <c r="BR16" s="456"/>
      <c r="BS16" s="456"/>
      <c r="BT16" s="456"/>
      <c r="BU16" s="457"/>
      <c r="BV16" s="455">
        <v>1831215</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c r="A17" s="2"/>
      <c r="B17" s="410"/>
      <c r="C17" s="411"/>
      <c r="D17" s="411"/>
      <c r="E17" s="411"/>
      <c r="F17" s="411"/>
      <c r="G17" s="411"/>
      <c r="H17" s="411"/>
      <c r="I17" s="411"/>
      <c r="J17" s="411"/>
      <c r="K17" s="412"/>
      <c r="L17" s="15"/>
      <c r="M17" s="491" t="s">
        <v>105</v>
      </c>
      <c r="N17" s="492"/>
      <c r="O17" s="492"/>
      <c r="P17" s="492"/>
      <c r="Q17" s="493"/>
      <c r="R17" s="494" t="s">
        <v>223</v>
      </c>
      <c r="S17" s="495"/>
      <c r="T17" s="495"/>
      <c r="U17" s="495"/>
      <c r="V17" s="496"/>
      <c r="W17" s="389" t="s">
        <v>97</v>
      </c>
      <c r="X17" s="331"/>
      <c r="Y17" s="331"/>
      <c r="Z17" s="331"/>
      <c r="AA17" s="331"/>
      <c r="AB17" s="332"/>
      <c r="AC17" s="448">
        <v>531</v>
      </c>
      <c r="AD17" s="449"/>
      <c r="AE17" s="449"/>
      <c r="AF17" s="449"/>
      <c r="AG17" s="450"/>
      <c r="AH17" s="448">
        <v>560</v>
      </c>
      <c r="AI17" s="449"/>
      <c r="AJ17" s="449"/>
      <c r="AK17" s="449"/>
      <c r="AL17" s="451"/>
      <c r="AM17" s="484"/>
      <c r="AN17" s="446"/>
      <c r="AO17" s="446"/>
      <c r="AP17" s="446"/>
      <c r="AQ17" s="446"/>
      <c r="AR17" s="446"/>
      <c r="AS17" s="446"/>
      <c r="AT17" s="447"/>
      <c r="AU17" s="485"/>
      <c r="AV17" s="486"/>
      <c r="AW17" s="486"/>
      <c r="AX17" s="486"/>
      <c r="AY17" s="452" t="s">
        <v>224</v>
      </c>
      <c r="AZ17" s="453"/>
      <c r="BA17" s="453"/>
      <c r="BB17" s="453"/>
      <c r="BC17" s="453"/>
      <c r="BD17" s="453"/>
      <c r="BE17" s="453"/>
      <c r="BF17" s="453"/>
      <c r="BG17" s="453"/>
      <c r="BH17" s="453"/>
      <c r="BI17" s="453"/>
      <c r="BJ17" s="453"/>
      <c r="BK17" s="453"/>
      <c r="BL17" s="453"/>
      <c r="BM17" s="454"/>
      <c r="BN17" s="455">
        <v>257841</v>
      </c>
      <c r="BO17" s="456"/>
      <c r="BP17" s="456"/>
      <c r="BQ17" s="456"/>
      <c r="BR17" s="456"/>
      <c r="BS17" s="456"/>
      <c r="BT17" s="456"/>
      <c r="BU17" s="457"/>
      <c r="BV17" s="455">
        <v>276932</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c r="A18" s="2"/>
      <c r="B18" s="471" t="s">
        <v>225</v>
      </c>
      <c r="C18" s="403"/>
      <c r="D18" s="403"/>
      <c r="E18" s="472"/>
      <c r="F18" s="472"/>
      <c r="G18" s="472"/>
      <c r="H18" s="472"/>
      <c r="I18" s="472"/>
      <c r="J18" s="472"/>
      <c r="K18" s="472"/>
      <c r="L18" s="487">
        <v>74.02</v>
      </c>
      <c r="M18" s="487"/>
      <c r="N18" s="487"/>
      <c r="O18" s="487"/>
      <c r="P18" s="487"/>
      <c r="Q18" s="487"/>
      <c r="R18" s="488"/>
      <c r="S18" s="488"/>
      <c r="T18" s="488"/>
      <c r="U18" s="488"/>
      <c r="V18" s="489"/>
      <c r="W18" s="390"/>
      <c r="X18" s="391"/>
      <c r="Y18" s="391"/>
      <c r="Z18" s="391"/>
      <c r="AA18" s="391"/>
      <c r="AB18" s="384"/>
      <c r="AC18" s="427">
        <v>55.9</v>
      </c>
      <c r="AD18" s="428"/>
      <c r="AE18" s="428"/>
      <c r="AF18" s="428"/>
      <c r="AG18" s="490"/>
      <c r="AH18" s="427">
        <v>54.5</v>
      </c>
      <c r="AI18" s="428"/>
      <c r="AJ18" s="428"/>
      <c r="AK18" s="428"/>
      <c r="AL18" s="429"/>
      <c r="AM18" s="484"/>
      <c r="AN18" s="446"/>
      <c r="AO18" s="446"/>
      <c r="AP18" s="446"/>
      <c r="AQ18" s="446"/>
      <c r="AR18" s="446"/>
      <c r="AS18" s="446"/>
      <c r="AT18" s="447"/>
      <c r="AU18" s="485"/>
      <c r="AV18" s="486"/>
      <c r="AW18" s="486"/>
      <c r="AX18" s="486"/>
      <c r="AY18" s="452" t="s">
        <v>226</v>
      </c>
      <c r="AZ18" s="453"/>
      <c r="BA18" s="453"/>
      <c r="BB18" s="453"/>
      <c r="BC18" s="453"/>
      <c r="BD18" s="453"/>
      <c r="BE18" s="453"/>
      <c r="BF18" s="453"/>
      <c r="BG18" s="453"/>
      <c r="BH18" s="453"/>
      <c r="BI18" s="453"/>
      <c r="BJ18" s="453"/>
      <c r="BK18" s="453"/>
      <c r="BL18" s="453"/>
      <c r="BM18" s="454"/>
      <c r="BN18" s="455">
        <v>1795089</v>
      </c>
      <c r="BO18" s="456"/>
      <c r="BP18" s="456"/>
      <c r="BQ18" s="456"/>
      <c r="BR18" s="456"/>
      <c r="BS18" s="456"/>
      <c r="BT18" s="456"/>
      <c r="BU18" s="457"/>
      <c r="BV18" s="455">
        <v>1787526</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c r="A19" s="2"/>
      <c r="B19" s="471" t="s">
        <v>57</v>
      </c>
      <c r="C19" s="403"/>
      <c r="D19" s="403"/>
      <c r="E19" s="472"/>
      <c r="F19" s="472"/>
      <c r="G19" s="472"/>
      <c r="H19" s="472"/>
      <c r="I19" s="472"/>
      <c r="J19" s="472"/>
      <c r="K19" s="472"/>
      <c r="L19" s="473">
        <v>30</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227</v>
      </c>
      <c r="AZ19" s="453"/>
      <c r="BA19" s="453"/>
      <c r="BB19" s="453"/>
      <c r="BC19" s="453"/>
      <c r="BD19" s="453"/>
      <c r="BE19" s="453"/>
      <c r="BF19" s="453"/>
      <c r="BG19" s="453"/>
      <c r="BH19" s="453"/>
      <c r="BI19" s="453"/>
      <c r="BJ19" s="453"/>
      <c r="BK19" s="453"/>
      <c r="BL19" s="453"/>
      <c r="BM19" s="454"/>
      <c r="BN19" s="455">
        <v>2468053</v>
      </c>
      <c r="BO19" s="456"/>
      <c r="BP19" s="456"/>
      <c r="BQ19" s="456"/>
      <c r="BR19" s="456"/>
      <c r="BS19" s="456"/>
      <c r="BT19" s="456"/>
      <c r="BU19" s="457"/>
      <c r="BV19" s="455">
        <v>2239887</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c r="A20" s="2"/>
      <c r="B20" s="471" t="s">
        <v>230</v>
      </c>
      <c r="C20" s="403"/>
      <c r="D20" s="403"/>
      <c r="E20" s="472"/>
      <c r="F20" s="472"/>
      <c r="G20" s="472"/>
      <c r="H20" s="472"/>
      <c r="I20" s="472"/>
      <c r="J20" s="472"/>
      <c r="K20" s="472"/>
      <c r="L20" s="473">
        <v>1236</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c r="A21" s="2"/>
      <c r="B21" s="468" t="s">
        <v>233</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c r="A22" s="2"/>
      <c r="B22" s="437" t="s">
        <v>234</v>
      </c>
      <c r="C22" s="351"/>
      <c r="D22" s="352"/>
      <c r="E22" s="330" t="s">
        <v>5</v>
      </c>
      <c r="F22" s="331"/>
      <c r="G22" s="331"/>
      <c r="H22" s="331"/>
      <c r="I22" s="331"/>
      <c r="J22" s="331"/>
      <c r="K22" s="332"/>
      <c r="L22" s="330" t="s">
        <v>236</v>
      </c>
      <c r="M22" s="331"/>
      <c r="N22" s="331"/>
      <c r="O22" s="331"/>
      <c r="P22" s="332"/>
      <c r="Q22" s="336" t="s">
        <v>237</v>
      </c>
      <c r="R22" s="337"/>
      <c r="S22" s="337"/>
      <c r="T22" s="337"/>
      <c r="U22" s="337"/>
      <c r="V22" s="338"/>
      <c r="W22" s="350" t="s">
        <v>55</v>
      </c>
      <c r="X22" s="351"/>
      <c r="Y22" s="352"/>
      <c r="Z22" s="330" t="s">
        <v>5</v>
      </c>
      <c r="AA22" s="331"/>
      <c r="AB22" s="331"/>
      <c r="AC22" s="331"/>
      <c r="AD22" s="331"/>
      <c r="AE22" s="331"/>
      <c r="AF22" s="331"/>
      <c r="AG22" s="332"/>
      <c r="AH22" s="342" t="s">
        <v>176</v>
      </c>
      <c r="AI22" s="331"/>
      <c r="AJ22" s="331"/>
      <c r="AK22" s="331"/>
      <c r="AL22" s="332"/>
      <c r="AM22" s="342" t="s">
        <v>239</v>
      </c>
      <c r="AN22" s="343"/>
      <c r="AO22" s="343"/>
      <c r="AP22" s="343"/>
      <c r="AQ22" s="343"/>
      <c r="AR22" s="344"/>
      <c r="AS22" s="336" t="s">
        <v>237</v>
      </c>
      <c r="AT22" s="337"/>
      <c r="AU22" s="337"/>
      <c r="AV22" s="337"/>
      <c r="AW22" s="337"/>
      <c r="AX22" s="348"/>
      <c r="AY22" s="458" t="s">
        <v>240</v>
      </c>
      <c r="AZ22" s="459"/>
      <c r="BA22" s="459"/>
      <c r="BB22" s="459"/>
      <c r="BC22" s="459"/>
      <c r="BD22" s="459"/>
      <c r="BE22" s="459"/>
      <c r="BF22" s="459"/>
      <c r="BG22" s="459"/>
      <c r="BH22" s="459"/>
      <c r="BI22" s="459"/>
      <c r="BJ22" s="459"/>
      <c r="BK22" s="459"/>
      <c r="BL22" s="459"/>
      <c r="BM22" s="460"/>
      <c r="BN22" s="442">
        <v>4093423</v>
      </c>
      <c r="BO22" s="443"/>
      <c r="BP22" s="443"/>
      <c r="BQ22" s="443"/>
      <c r="BR22" s="443"/>
      <c r="BS22" s="443"/>
      <c r="BT22" s="443"/>
      <c r="BU22" s="444"/>
      <c r="BV22" s="442">
        <v>4291657</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243</v>
      </c>
      <c r="AZ23" s="453"/>
      <c r="BA23" s="453"/>
      <c r="BB23" s="453"/>
      <c r="BC23" s="453"/>
      <c r="BD23" s="453"/>
      <c r="BE23" s="453"/>
      <c r="BF23" s="453"/>
      <c r="BG23" s="453"/>
      <c r="BH23" s="453"/>
      <c r="BI23" s="453"/>
      <c r="BJ23" s="453"/>
      <c r="BK23" s="453"/>
      <c r="BL23" s="453"/>
      <c r="BM23" s="454"/>
      <c r="BN23" s="455">
        <v>4025209</v>
      </c>
      <c r="BO23" s="456"/>
      <c r="BP23" s="456"/>
      <c r="BQ23" s="456"/>
      <c r="BR23" s="456"/>
      <c r="BS23" s="456"/>
      <c r="BT23" s="456"/>
      <c r="BU23" s="457"/>
      <c r="BV23" s="455">
        <v>4192738</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c r="A24" s="2"/>
      <c r="B24" s="438"/>
      <c r="C24" s="354"/>
      <c r="D24" s="355"/>
      <c r="E24" s="445" t="s">
        <v>244</v>
      </c>
      <c r="F24" s="446"/>
      <c r="G24" s="446"/>
      <c r="H24" s="446"/>
      <c r="I24" s="446"/>
      <c r="J24" s="446"/>
      <c r="K24" s="447"/>
      <c r="L24" s="448">
        <v>1</v>
      </c>
      <c r="M24" s="449"/>
      <c r="N24" s="449"/>
      <c r="O24" s="449"/>
      <c r="P24" s="450"/>
      <c r="Q24" s="448">
        <v>6350</v>
      </c>
      <c r="R24" s="449"/>
      <c r="S24" s="449"/>
      <c r="T24" s="449"/>
      <c r="U24" s="449"/>
      <c r="V24" s="450"/>
      <c r="W24" s="353"/>
      <c r="X24" s="354"/>
      <c r="Y24" s="355"/>
      <c r="Z24" s="445" t="s">
        <v>246</v>
      </c>
      <c r="AA24" s="446"/>
      <c r="AB24" s="446"/>
      <c r="AC24" s="446"/>
      <c r="AD24" s="446"/>
      <c r="AE24" s="446"/>
      <c r="AF24" s="446"/>
      <c r="AG24" s="447"/>
      <c r="AH24" s="448">
        <v>49</v>
      </c>
      <c r="AI24" s="449"/>
      <c r="AJ24" s="449"/>
      <c r="AK24" s="449"/>
      <c r="AL24" s="450"/>
      <c r="AM24" s="448">
        <v>151263</v>
      </c>
      <c r="AN24" s="449"/>
      <c r="AO24" s="449"/>
      <c r="AP24" s="449"/>
      <c r="AQ24" s="449"/>
      <c r="AR24" s="450"/>
      <c r="AS24" s="448">
        <v>3087</v>
      </c>
      <c r="AT24" s="449"/>
      <c r="AU24" s="449"/>
      <c r="AV24" s="449"/>
      <c r="AW24" s="449"/>
      <c r="AX24" s="451"/>
      <c r="AY24" s="430" t="s">
        <v>247</v>
      </c>
      <c r="AZ24" s="431"/>
      <c r="BA24" s="431"/>
      <c r="BB24" s="431"/>
      <c r="BC24" s="431"/>
      <c r="BD24" s="431"/>
      <c r="BE24" s="431"/>
      <c r="BF24" s="431"/>
      <c r="BG24" s="431"/>
      <c r="BH24" s="431"/>
      <c r="BI24" s="431"/>
      <c r="BJ24" s="431"/>
      <c r="BK24" s="431"/>
      <c r="BL24" s="431"/>
      <c r="BM24" s="432"/>
      <c r="BN24" s="455">
        <v>3464786</v>
      </c>
      <c r="BO24" s="456"/>
      <c r="BP24" s="456"/>
      <c r="BQ24" s="456"/>
      <c r="BR24" s="456"/>
      <c r="BS24" s="456"/>
      <c r="BT24" s="456"/>
      <c r="BU24" s="457"/>
      <c r="BV24" s="455">
        <v>3582227</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c r="A25" s="2"/>
      <c r="B25" s="438"/>
      <c r="C25" s="354"/>
      <c r="D25" s="355"/>
      <c r="E25" s="445" t="s">
        <v>249</v>
      </c>
      <c r="F25" s="446"/>
      <c r="G25" s="446"/>
      <c r="H25" s="446"/>
      <c r="I25" s="446"/>
      <c r="J25" s="446"/>
      <c r="K25" s="447"/>
      <c r="L25" s="448">
        <v>1</v>
      </c>
      <c r="M25" s="449"/>
      <c r="N25" s="449"/>
      <c r="O25" s="449"/>
      <c r="P25" s="450"/>
      <c r="Q25" s="448">
        <v>5530</v>
      </c>
      <c r="R25" s="449"/>
      <c r="S25" s="449"/>
      <c r="T25" s="449"/>
      <c r="U25" s="449"/>
      <c r="V25" s="450"/>
      <c r="W25" s="353"/>
      <c r="X25" s="354"/>
      <c r="Y25" s="355"/>
      <c r="Z25" s="445" t="s">
        <v>252</v>
      </c>
      <c r="AA25" s="446"/>
      <c r="AB25" s="446"/>
      <c r="AC25" s="446"/>
      <c r="AD25" s="446"/>
      <c r="AE25" s="446"/>
      <c r="AF25" s="446"/>
      <c r="AG25" s="447"/>
      <c r="AH25" s="448" t="s">
        <v>196</v>
      </c>
      <c r="AI25" s="449"/>
      <c r="AJ25" s="449"/>
      <c r="AK25" s="449"/>
      <c r="AL25" s="450"/>
      <c r="AM25" s="448" t="s">
        <v>196</v>
      </c>
      <c r="AN25" s="449"/>
      <c r="AO25" s="449"/>
      <c r="AP25" s="449"/>
      <c r="AQ25" s="449"/>
      <c r="AR25" s="450"/>
      <c r="AS25" s="448" t="s">
        <v>196</v>
      </c>
      <c r="AT25" s="449"/>
      <c r="AU25" s="449"/>
      <c r="AV25" s="449"/>
      <c r="AW25" s="449"/>
      <c r="AX25" s="451"/>
      <c r="AY25" s="458" t="s">
        <v>36</v>
      </c>
      <c r="AZ25" s="459"/>
      <c r="BA25" s="459"/>
      <c r="BB25" s="459"/>
      <c r="BC25" s="459"/>
      <c r="BD25" s="459"/>
      <c r="BE25" s="459"/>
      <c r="BF25" s="459"/>
      <c r="BG25" s="459"/>
      <c r="BH25" s="459"/>
      <c r="BI25" s="459"/>
      <c r="BJ25" s="459"/>
      <c r="BK25" s="459"/>
      <c r="BL25" s="459"/>
      <c r="BM25" s="460"/>
      <c r="BN25" s="442">
        <v>144691</v>
      </c>
      <c r="BO25" s="443"/>
      <c r="BP25" s="443"/>
      <c r="BQ25" s="443"/>
      <c r="BR25" s="443"/>
      <c r="BS25" s="443"/>
      <c r="BT25" s="443"/>
      <c r="BU25" s="444"/>
      <c r="BV25" s="442">
        <v>126046</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c r="A26" s="2"/>
      <c r="B26" s="438"/>
      <c r="C26" s="354"/>
      <c r="D26" s="355"/>
      <c r="E26" s="445" t="s">
        <v>253</v>
      </c>
      <c r="F26" s="446"/>
      <c r="G26" s="446"/>
      <c r="H26" s="446"/>
      <c r="I26" s="446"/>
      <c r="J26" s="446"/>
      <c r="K26" s="447"/>
      <c r="L26" s="448">
        <v>1</v>
      </c>
      <c r="M26" s="449"/>
      <c r="N26" s="449"/>
      <c r="O26" s="449"/>
      <c r="P26" s="450"/>
      <c r="Q26" s="448">
        <v>5170</v>
      </c>
      <c r="R26" s="449"/>
      <c r="S26" s="449"/>
      <c r="T26" s="449"/>
      <c r="U26" s="449"/>
      <c r="V26" s="450"/>
      <c r="W26" s="353"/>
      <c r="X26" s="354"/>
      <c r="Y26" s="355"/>
      <c r="Z26" s="445" t="s">
        <v>254</v>
      </c>
      <c r="AA26" s="464"/>
      <c r="AB26" s="464"/>
      <c r="AC26" s="464"/>
      <c r="AD26" s="464"/>
      <c r="AE26" s="464"/>
      <c r="AF26" s="464"/>
      <c r="AG26" s="465"/>
      <c r="AH26" s="448">
        <v>4</v>
      </c>
      <c r="AI26" s="449"/>
      <c r="AJ26" s="449"/>
      <c r="AK26" s="449"/>
      <c r="AL26" s="450"/>
      <c r="AM26" s="448">
        <v>11276</v>
      </c>
      <c r="AN26" s="449"/>
      <c r="AO26" s="449"/>
      <c r="AP26" s="449"/>
      <c r="AQ26" s="449"/>
      <c r="AR26" s="450"/>
      <c r="AS26" s="448">
        <v>2819</v>
      </c>
      <c r="AT26" s="449"/>
      <c r="AU26" s="449"/>
      <c r="AV26" s="449"/>
      <c r="AW26" s="449"/>
      <c r="AX26" s="451"/>
      <c r="AY26" s="466" t="s">
        <v>255</v>
      </c>
      <c r="AZ26" s="417"/>
      <c r="BA26" s="417"/>
      <c r="BB26" s="417"/>
      <c r="BC26" s="417"/>
      <c r="BD26" s="417"/>
      <c r="BE26" s="417"/>
      <c r="BF26" s="417"/>
      <c r="BG26" s="417"/>
      <c r="BH26" s="417"/>
      <c r="BI26" s="417"/>
      <c r="BJ26" s="417"/>
      <c r="BK26" s="417"/>
      <c r="BL26" s="417"/>
      <c r="BM26" s="467"/>
      <c r="BN26" s="455" t="s">
        <v>196</v>
      </c>
      <c r="BO26" s="456"/>
      <c r="BP26" s="456"/>
      <c r="BQ26" s="456"/>
      <c r="BR26" s="456"/>
      <c r="BS26" s="456"/>
      <c r="BT26" s="456"/>
      <c r="BU26" s="457"/>
      <c r="BV26" s="455" t="s">
        <v>196</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c r="A27" s="2"/>
      <c r="B27" s="438"/>
      <c r="C27" s="354"/>
      <c r="D27" s="355"/>
      <c r="E27" s="445" t="s">
        <v>256</v>
      </c>
      <c r="F27" s="446"/>
      <c r="G27" s="446"/>
      <c r="H27" s="446"/>
      <c r="I27" s="446"/>
      <c r="J27" s="446"/>
      <c r="K27" s="447"/>
      <c r="L27" s="448">
        <v>1</v>
      </c>
      <c r="M27" s="449"/>
      <c r="N27" s="449"/>
      <c r="O27" s="449"/>
      <c r="P27" s="450"/>
      <c r="Q27" s="448">
        <v>2330</v>
      </c>
      <c r="R27" s="449"/>
      <c r="S27" s="449"/>
      <c r="T27" s="449"/>
      <c r="U27" s="449"/>
      <c r="V27" s="450"/>
      <c r="W27" s="353"/>
      <c r="X27" s="354"/>
      <c r="Y27" s="355"/>
      <c r="Z27" s="445" t="s">
        <v>257</v>
      </c>
      <c r="AA27" s="446"/>
      <c r="AB27" s="446"/>
      <c r="AC27" s="446"/>
      <c r="AD27" s="446"/>
      <c r="AE27" s="446"/>
      <c r="AF27" s="446"/>
      <c r="AG27" s="447"/>
      <c r="AH27" s="448" t="s">
        <v>196</v>
      </c>
      <c r="AI27" s="449"/>
      <c r="AJ27" s="449"/>
      <c r="AK27" s="449"/>
      <c r="AL27" s="450"/>
      <c r="AM27" s="448" t="s">
        <v>196</v>
      </c>
      <c r="AN27" s="449"/>
      <c r="AO27" s="449"/>
      <c r="AP27" s="449"/>
      <c r="AQ27" s="449"/>
      <c r="AR27" s="450"/>
      <c r="AS27" s="448" t="s">
        <v>196</v>
      </c>
      <c r="AT27" s="449"/>
      <c r="AU27" s="449"/>
      <c r="AV27" s="449"/>
      <c r="AW27" s="449"/>
      <c r="AX27" s="451"/>
      <c r="AY27" s="461" t="s">
        <v>260</v>
      </c>
      <c r="AZ27" s="462"/>
      <c r="BA27" s="462"/>
      <c r="BB27" s="462"/>
      <c r="BC27" s="462"/>
      <c r="BD27" s="462"/>
      <c r="BE27" s="462"/>
      <c r="BF27" s="462"/>
      <c r="BG27" s="462"/>
      <c r="BH27" s="462"/>
      <c r="BI27" s="462"/>
      <c r="BJ27" s="462"/>
      <c r="BK27" s="462"/>
      <c r="BL27" s="462"/>
      <c r="BM27" s="463"/>
      <c r="BN27" s="433">
        <v>81720</v>
      </c>
      <c r="BO27" s="434"/>
      <c r="BP27" s="434"/>
      <c r="BQ27" s="434"/>
      <c r="BR27" s="434"/>
      <c r="BS27" s="434"/>
      <c r="BT27" s="434"/>
      <c r="BU27" s="435"/>
      <c r="BV27" s="433">
        <v>81720</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c r="A28" s="2"/>
      <c r="B28" s="438"/>
      <c r="C28" s="354"/>
      <c r="D28" s="355"/>
      <c r="E28" s="445" t="s">
        <v>261</v>
      </c>
      <c r="F28" s="446"/>
      <c r="G28" s="446"/>
      <c r="H28" s="446"/>
      <c r="I28" s="446"/>
      <c r="J28" s="446"/>
      <c r="K28" s="447"/>
      <c r="L28" s="448">
        <v>1</v>
      </c>
      <c r="M28" s="449"/>
      <c r="N28" s="449"/>
      <c r="O28" s="449"/>
      <c r="P28" s="450"/>
      <c r="Q28" s="448">
        <v>1910</v>
      </c>
      <c r="R28" s="449"/>
      <c r="S28" s="449"/>
      <c r="T28" s="449"/>
      <c r="U28" s="449"/>
      <c r="V28" s="450"/>
      <c r="W28" s="353"/>
      <c r="X28" s="354"/>
      <c r="Y28" s="355"/>
      <c r="Z28" s="445" t="s">
        <v>34</v>
      </c>
      <c r="AA28" s="446"/>
      <c r="AB28" s="446"/>
      <c r="AC28" s="446"/>
      <c r="AD28" s="446"/>
      <c r="AE28" s="446"/>
      <c r="AF28" s="446"/>
      <c r="AG28" s="447"/>
      <c r="AH28" s="448" t="s">
        <v>196</v>
      </c>
      <c r="AI28" s="449"/>
      <c r="AJ28" s="449"/>
      <c r="AK28" s="449"/>
      <c r="AL28" s="450"/>
      <c r="AM28" s="448" t="s">
        <v>196</v>
      </c>
      <c r="AN28" s="449"/>
      <c r="AO28" s="449"/>
      <c r="AP28" s="449"/>
      <c r="AQ28" s="449"/>
      <c r="AR28" s="450"/>
      <c r="AS28" s="448" t="s">
        <v>196</v>
      </c>
      <c r="AT28" s="449"/>
      <c r="AU28" s="449"/>
      <c r="AV28" s="449"/>
      <c r="AW28" s="449"/>
      <c r="AX28" s="451"/>
      <c r="AY28" s="321" t="s">
        <v>262</v>
      </c>
      <c r="AZ28" s="322"/>
      <c r="BA28" s="322"/>
      <c r="BB28" s="323"/>
      <c r="BC28" s="458" t="s">
        <v>104</v>
      </c>
      <c r="BD28" s="459"/>
      <c r="BE28" s="459"/>
      <c r="BF28" s="459"/>
      <c r="BG28" s="459"/>
      <c r="BH28" s="459"/>
      <c r="BI28" s="459"/>
      <c r="BJ28" s="459"/>
      <c r="BK28" s="459"/>
      <c r="BL28" s="459"/>
      <c r="BM28" s="460"/>
      <c r="BN28" s="442">
        <v>197500</v>
      </c>
      <c r="BO28" s="443"/>
      <c r="BP28" s="443"/>
      <c r="BQ28" s="443"/>
      <c r="BR28" s="443"/>
      <c r="BS28" s="443"/>
      <c r="BT28" s="443"/>
      <c r="BU28" s="444"/>
      <c r="BV28" s="442">
        <v>186900</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c r="A29" s="2"/>
      <c r="B29" s="438"/>
      <c r="C29" s="354"/>
      <c r="D29" s="355"/>
      <c r="E29" s="445" t="s">
        <v>265</v>
      </c>
      <c r="F29" s="446"/>
      <c r="G29" s="446"/>
      <c r="H29" s="446"/>
      <c r="I29" s="446"/>
      <c r="J29" s="446"/>
      <c r="K29" s="447"/>
      <c r="L29" s="448">
        <v>7</v>
      </c>
      <c r="M29" s="449"/>
      <c r="N29" s="449"/>
      <c r="O29" s="449"/>
      <c r="P29" s="450"/>
      <c r="Q29" s="448">
        <v>1630</v>
      </c>
      <c r="R29" s="449"/>
      <c r="S29" s="449"/>
      <c r="T29" s="449"/>
      <c r="U29" s="449"/>
      <c r="V29" s="450"/>
      <c r="W29" s="356"/>
      <c r="X29" s="357"/>
      <c r="Y29" s="358"/>
      <c r="Z29" s="445" t="s">
        <v>267</v>
      </c>
      <c r="AA29" s="446"/>
      <c r="AB29" s="446"/>
      <c r="AC29" s="446"/>
      <c r="AD29" s="446"/>
      <c r="AE29" s="446"/>
      <c r="AF29" s="446"/>
      <c r="AG29" s="447"/>
      <c r="AH29" s="448">
        <v>49</v>
      </c>
      <c r="AI29" s="449"/>
      <c r="AJ29" s="449"/>
      <c r="AK29" s="449"/>
      <c r="AL29" s="450"/>
      <c r="AM29" s="448">
        <v>151263</v>
      </c>
      <c r="AN29" s="449"/>
      <c r="AO29" s="449"/>
      <c r="AP29" s="449"/>
      <c r="AQ29" s="449"/>
      <c r="AR29" s="450"/>
      <c r="AS29" s="448">
        <v>3087</v>
      </c>
      <c r="AT29" s="449"/>
      <c r="AU29" s="449"/>
      <c r="AV29" s="449"/>
      <c r="AW29" s="449"/>
      <c r="AX29" s="451"/>
      <c r="AY29" s="324"/>
      <c r="AZ29" s="325"/>
      <c r="BA29" s="325"/>
      <c r="BB29" s="326"/>
      <c r="BC29" s="452" t="s">
        <v>268</v>
      </c>
      <c r="BD29" s="453"/>
      <c r="BE29" s="453"/>
      <c r="BF29" s="453"/>
      <c r="BG29" s="453"/>
      <c r="BH29" s="453"/>
      <c r="BI29" s="453"/>
      <c r="BJ29" s="453"/>
      <c r="BK29" s="453"/>
      <c r="BL29" s="453"/>
      <c r="BM29" s="454"/>
      <c r="BN29" s="455">
        <v>102852</v>
      </c>
      <c r="BO29" s="456"/>
      <c r="BP29" s="456"/>
      <c r="BQ29" s="456"/>
      <c r="BR29" s="456"/>
      <c r="BS29" s="456"/>
      <c r="BT29" s="456"/>
      <c r="BU29" s="457"/>
      <c r="BV29" s="455">
        <v>121755</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270</v>
      </c>
      <c r="X30" s="425"/>
      <c r="Y30" s="425"/>
      <c r="Z30" s="425"/>
      <c r="AA30" s="425"/>
      <c r="AB30" s="425"/>
      <c r="AC30" s="425"/>
      <c r="AD30" s="425"/>
      <c r="AE30" s="425"/>
      <c r="AF30" s="425"/>
      <c r="AG30" s="426"/>
      <c r="AH30" s="427">
        <v>95.6</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71</v>
      </c>
      <c r="BD30" s="431"/>
      <c r="BE30" s="431"/>
      <c r="BF30" s="431"/>
      <c r="BG30" s="431"/>
      <c r="BH30" s="431"/>
      <c r="BI30" s="431"/>
      <c r="BJ30" s="431"/>
      <c r="BK30" s="431"/>
      <c r="BL30" s="431"/>
      <c r="BM30" s="432"/>
      <c r="BN30" s="433">
        <v>671682</v>
      </c>
      <c r="BO30" s="434"/>
      <c r="BP30" s="434"/>
      <c r="BQ30" s="434"/>
      <c r="BR30" s="434"/>
      <c r="BS30" s="434"/>
      <c r="BT30" s="434"/>
      <c r="BU30" s="435"/>
      <c r="BV30" s="433">
        <v>818413</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c r="A31" s="2"/>
      <c r="B31" s="4"/>
      <c r="DI31" s="36"/>
    </row>
    <row r="32" spans="1:113" ht="13.5" customHeight="1">
      <c r="A32" s="2"/>
      <c r="B32" s="5"/>
      <c r="C32" s="436" t="s">
        <v>180</v>
      </c>
      <c r="D32" s="436"/>
      <c r="E32" s="436"/>
      <c r="F32" s="436"/>
      <c r="G32" s="436"/>
      <c r="H32" s="436"/>
      <c r="I32" s="436"/>
      <c r="J32" s="436"/>
      <c r="K32" s="436"/>
      <c r="L32" s="436"/>
      <c r="M32" s="436"/>
      <c r="N32" s="436"/>
      <c r="O32" s="436"/>
      <c r="P32" s="436"/>
      <c r="Q32" s="436"/>
      <c r="R32" s="436"/>
      <c r="S32" s="436"/>
      <c r="U32" s="417" t="s">
        <v>95</v>
      </c>
      <c r="V32" s="417"/>
      <c r="W32" s="417"/>
      <c r="X32" s="417"/>
      <c r="Y32" s="417"/>
      <c r="Z32" s="417"/>
      <c r="AA32" s="417"/>
      <c r="AB32" s="417"/>
      <c r="AC32" s="417"/>
      <c r="AD32" s="417"/>
      <c r="AE32" s="417"/>
      <c r="AF32" s="417"/>
      <c r="AG32" s="417"/>
      <c r="AH32" s="417"/>
      <c r="AI32" s="417"/>
      <c r="AJ32" s="417"/>
      <c r="AK32" s="417"/>
      <c r="AM32" s="417" t="s">
        <v>273</v>
      </c>
      <c r="AN32" s="417"/>
      <c r="AO32" s="417"/>
      <c r="AP32" s="417"/>
      <c r="AQ32" s="417"/>
      <c r="AR32" s="417"/>
      <c r="AS32" s="417"/>
      <c r="AT32" s="417"/>
      <c r="AU32" s="417"/>
      <c r="AV32" s="417"/>
      <c r="AW32" s="417"/>
      <c r="AX32" s="417"/>
      <c r="AY32" s="417"/>
      <c r="AZ32" s="417"/>
      <c r="BA32" s="417"/>
      <c r="BB32" s="417"/>
      <c r="BC32" s="417"/>
      <c r="BE32" s="417" t="s">
        <v>274</v>
      </c>
      <c r="BF32" s="417"/>
      <c r="BG32" s="417"/>
      <c r="BH32" s="417"/>
      <c r="BI32" s="417"/>
      <c r="BJ32" s="417"/>
      <c r="BK32" s="417"/>
      <c r="BL32" s="417"/>
      <c r="BM32" s="417"/>
      <c r="BN32" s="417"/>
      <c r="BO32" s="417"/>
      <c r="BP32" s="417"/>
      <c r="BQ32" s="417"/>
      <c r="BR32" s="417"/>
      <c r="BS32" s="417"/>
      <c r="BT32" s="417"/>
      <c r="BU32" s="417"/>
      <c r="BW32" s="417" t="s">
        <v>275</v>
      </c>
      <c r="BX32" s="417"/>
      <c r="BY32" s="417"/>
      <c r="BZ32" s="417"/>
      <c r="CA32" s="417"/>
      <c r="CB32" s="417"/>
      <c r="CC32" s="417"/>
      <c r="CD32" s="417"/>
      <c r="CE32" s="417"/>
      <c r="CF32" s="417"/>
      <c r="CG32" s="417"/>
      <c r="CH32" s="417"/>
      <c r="CI32" s="417"/>
      <c r="CJ32" s="417"/>
      <c r="CK32" s="417"/>
      <c r="CL32" s="417"/>
      <c r="CM32" s="417"/>
      <c r="CO32" s="417" t="s">
        <v>277</v>
      </c>
      <c r="CP32" s="417"/>
      <c r="CQ32" s="417"/>
      <c r="CR32" s="417"/>
      <c r="CS32" s="417"/>
      <c r="CT32" s="417"/>
      <c r="CU32" s="417"/>
      <c r="CV32" s="417"/>
      <c r="CW32" s="417"/>
      <c r="CX32" s="417"/>
      <c r="CY32" s="417"/>
      <c r="CZ32" s="417"/>
      <c r="DA32" s="417"/>
      <c r="DB32" s="417"/>
      <c r="DC32" s="417"/>
      <c r="DD32" s="417"/>
      <c r="DE32" s="417"/>
      <c r="DI32" s="36"/>
    </row>
    <row r="33" spans="1:113" ht="13.5" customHeight="1">
      <c r="A33" s="2"/>
      <c r="B33" s="5"/>
      <c r="C33" s="396" t="s">
        <v>63</v>
      </c>
      <c r="D33" s="396"/>
      <c r="E33" s="376" t="s">
        <v>278</v>
      </c>
      <c r="F33" s="376"/>
      <c r="G33" s="376"/>
      <c r="H33" s="376"/>
      <c r="I33" s="376"/>
      <c r="J33" s="376"/>
      <c r="K33" s="376"/>
      <c r="L33" s="376"/>
      <c r="M33" s="376"/>
      <c r="N33" s="376"/>
      <c r="O33" s="376"/>
      <c r="P33" s="376"/>
      <c r="Q33" s="376"/>
      <c r="R33" s="376"/>
      <c r="S33" s="376"/>
      <c r="T33" s="12"/>
      <c r="U33" s="396" t="s">
        <v>63</v>
      </c>
      <c r="V33" s="396"/>
      <c r="W33" s="376" t="s">
        <v>278</v>
      </c>
      <c r="X33" s="376"/>
      <c r="Y33" s="376"/>
      <c r="Z33" s="376"/>
      <c r="AA33" s="376"/>
      <c r="AB33" s="376"/>
      <c r="AC33" s="376"/>
      <c r="AD33" s="376"/>
      <c r="AE33" s="376"/>
      <c r="AF33" s="376"/>
      <c r="AG33" s="376"/>
      <c r="AH33" s="376"/>
      <c r="AI33" s="376"/>
      <c r="AJ33" s="376"/>
      <c r="AK33" s="376"/>
      <c r="AL33" s="12"/>
      <c r="AM33" s="396" t="s">
        <v>63</v>
      </c>
      <c r="AN33" s="396"/>
      <c r="AO33" s="376" t="s">
        <v>278</v>
      </c>
      <c r="AP33" s="376"/>
      <c r="AQ33" s="376"/>
      <c r="AR33" s="376"/>
      <c r="AS33" s="376"/>
      <c r="AT33" s="376"/>
      <c r="AU33" s="376"/>
      <c r="AV33" s="376"/>
      <c r="AW33" s="376"/>
      <c r="AX33" s="376"/>
      <c r="AY33" s="376"/>
      <c r="AZ33" s="376"/>
      <c r="BA33" s="376"/>
      <c r="BB33" s="376"/>
      <c r="BC33" s="376"/>
      <c r="BD33" s="8"/>
      <c r="BE33" s="376" t="s">
        <v>280</v>
      </c>
      <c r="BF33" s="376"/>
      <c r="BG33" s="376" t="s">
        <v>163</v>
      </c>
      <c r="BH33" s="376"/>
      <c r="BI33" s="376"/>
      <c r="BJ33" s="376"/>
      <c r="BK33" s="376"/>
      <c r="BL33" s="376"/>
      <c r="BM33" s="376"/>
      <c r="BN33" s="376"/>
      <c r="BO33" s="376"/>
      <c r="BP33" s="376"/>
      <c r="BQ33" s="376"/>
      <c r="BR33" s="376"/>
      <c r="BS33" s="376"/>
      <c r="BT33" s="376"/>
      <c r="BU33" s="376"/>
      <c r="BV33" s="8"/>
      <c r="BW33" s="396" t="s">
        <v>280</v>
      </c>
      <c r="BX33" s="396"/>
      <c r="BY33" s="376" t="s">
        <v>111</v>
      </c>
      <c r="BZ33" s="376"/>
      <c r="CA33" s="376"/>
      <c r="CB33" s="376"/>
      <c r="CC33" s="376"/>
      <c r="CD33" s="376"/>
      <c r="CE33" s="376"/>
      <c r="CF33" s="376"/>
      <c r="CG33" s="376"/>
      <c r="CH33" s="376"/>
      <c r="CI33" s="376"/>
      <c r="CJ33" s="376"/>
      <c r="CK33" s="376"/>
      <c r="CL33" s="376"/>
      <c r="CM33" s="376"/>
      <c r="CN33" s="12"/>
      <c r="CO33" s="396" t="s">
        <v>63</v>
      </c>
      <c r="CP33" s="396"/>
      <c r="CQ33" s="376" t="s">
        <v>282</v>
      </c>
      <c r="CR33" s="376"/>
      <c r="CS33" s="376"/>
      <c r="CT33" s="376"/>
      <c r="CU33" s="376"/>
      <c r="CV33" s="376"/>
      <c r="CW33" s="376"/>
      <c r="CX33" s="376"/>
      <c r="CY33" s="376"/>
      <c r="CZ33" s="376"/>
      <c r="DA33" s="376"/>
      <c r="DB33" s="376"/>
      <c r="DC33" s="376"/>
      <c r="DD33" s="376"/>
      <c r="DE33" s="376"/>
      <c r="DF33" s="12"/>
      <c r="DG33" s="416" t="s">
        <v>82</v>
      </c>
      <c r="DH33" s="416"/>
      <c r="DI33" s="19"/>
    </row>
    <row r="34" spans="1:113" ht="32.25" customHeight="1">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3</v>
      </c>
      <c r="V34" s="414"/>
      <c r="W34" s="413" t="str">
        <f>IF('各会計、関係団体の財政状況及び健全化判断比率'!B28="","",'各会計、関係団体の財政状況及び健全化判断比率'!B28)</f>
        <v>東洋町国民健康保険事業</v>
      </c>
      <c r="X34" s="413"/>
      <c r="Y34" s="413"/>
      <c r="Z34" s="413"/>
      <c r="AA34" s="413"/>
      <c r="AB34" s="413"/>
      <c r="AC34" s="413"/>
      <c r="AD34" s="413"/>
      <c r="AE34" s="413"/>
      <c r="AF34" s="413"/>
      <c r="AG34" s="413"/>
      <c r="AH34" s="413"/>
      <c r="AI34" s="413"/>
      <c r="AJ34" s="413"/>
      <c r="AK34" s="413"/>
      <c r="AL34" s="2"/>
      <c r="AM34" s="414">
        <f>IF(AO34="","",MAX(C34:D43,U34:V43)+1)</f>
        <v>7</v>
      </c>
      <c r="AN34" s="414"/>
      <c r="AO34" s="413" t="str">
        <f>IF('各会計、関係団体の財政状況及び健全化判断比率'!B32="","",'各会計、関係団体の財政状況及び健全化判断比率'!B32)</f>
        <v>東洋町簡易水道事業</v>
      </c>
      <c r="AP34" s="413"/>
      <c r="AQ34" s="413"/>
      <c r="AR34" s="413"/>
      <c r="AS34" s="413"/>
      <c r="AT34" s="413"/>
      <c r="AU34" s="413"/>
      <c r="AV34" s="413"/>
      <c r="AW34" s="413"/>
      <c r="AX34" s="413"/>
      <c r="AY34" s="413"/>
      <c r="AZ34" s="413"/>
      <c r="BA34" s="413"/>
      <c r="BB34" s="413"/>
      <c r="BC34" s="413"/>
      <c r="BD34" s="2"/>
      <c r="BE34" s="414">
        <f>IF(BG34="","",MAX(C34:D43,U34:V43,AM34:AN43)+1)</f>
        <v>9</v>
      </c>
      <c r="BF34" s="414"/>
      <c r="BG34" s="413" t="str">
        <f>IF('各会計、関係団体の財政状況及び健全化判断比率'!B34="","",'各会計、関係団体の財政状況及び健全化判断比率'!B34)</f>
        <v>東洋町観光施設事業</v>
      </c>
      <c r="BH34" s="413"/>
      <c r="BI34" s="413"/>
      <c r="BJ34" s="413"/>
      <c r="BK34" s="413"/>
      <c r="BL34" s="413"/>
      <c r="BM34" s="413"/>
      <c r="BN34" s="413"/>
      <c r="BO34" s="413"/>
      <c r="BP34" s="413"/>
      <c r="BQ34" s="413"/>
      <c r="BR34" s="413"/>
      <c r="BS34" s="413"/>
      <c r="BT34" s="413"/>
      <c r="BU34" s="413"/>
      <c r="BV34" s="2"/>
      <c r="BW34" s="414">
        <f>IF(BY34="","",MAX(C34:D43,U34:V43,AM34:AN43,BE34:BF43)+1)</f>
        <v>10</v>
      </c>
      <c r="BX34" s="414"/>
      <c r="BY34" s="413" t="str">
        <f>IF('各会計、関係団体の財政状況及び健全化判断比率'!B68="","",'各会計、関係団体の財政状況及び健全化判断比率'!B68)</f>
        <v>安芸広域市町村圏特別養護老人ホーム組合</v>
      </c>
      <c r="BZ34" s="413"/>
      <c r="CA34" s="413"/>
      <c r="CB34" s="413"/>
      <c r="CC34" s="413"/>
      <c r="CD34" s="413"/>
      <c r="CE34" s="413"/>
      <c r="CF34" s="413"/>
      <c r="CG34" s="413"/>
      <c r="CH34" s="413"/>
      <c r="CI34" s="413"/>
      <c r="CJ34" s="413"/>
      <c r="CK34" s="413"/>
      <c r="CL34" s="413"/>
      <c r="CM34" s="413"/>
      <c r="CN34" s="2"/>
      <c r="CO34" s="414">
        <f>IF(CQ34="","",MAX(C34:D43,U34:V43,AM34:AN43,BE34:BF43,BW34:BX43)+1)</f>
        <v>18</v>
      </c>
      <c r="CP34" s="414"/>
      <c r="CQ34" s="413" t="str">
        <f>IF('各会計、関係団体の財政状況及び健全化判断比率'!BS7="","",'各会計、関係団体の財政状況及び健全化判断比率'!BS7)</f>
        <v>東洋リゾート</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c r="A35" s="2"/>
      <c r="B35" s="5"/>
      <c r="C35" s="414">
        <f t="shared" ref="C35:C43" si="0">IF(E35="","",C34+1)</f>
        <v>2</v>
      </c>
      <c r="D35" s="414"/>
      <c r="E35" s="413" t="str">
        <f>IF('各会計、関係団体の財政状況及び健全化判断比率'!B8="","",'各会計、関係団体の財政状況及び健全化判断比率'!B8)</f>
        <v>東洋町住宅新築資金等貸付事業</v>
      </c>
      <c r="F35" s="413"/>
      <c r="G35" s="413"/>
      <c r="H35" s="413"/>
      <c r="I35" s="413"/>
      <c r="J35" s="413"/>
      <c r="K35" s="413"/>
      <c r="L35" s="413"/>
      <c r="M35" s="413"/>
      <c r="N35" s="413"/>
      <c r="O35" s="413"/>
      <c r="P35" s="413"/>
      <c r="Q35" s="413"/>
      <c r="R35" s="413"/>
      <c r="S35" s="413"/>
      <c r="T35" s="2"/>
      <c r="U35" s="414">
        <f t="shared" ref="U35:U43" si="1">IF(W35="","",U34+1)</f>
        <v>4</v>
      </c>
      <c r="V35" s="414"/>
      <c r="W35" s="413" t="str">
        <f>IF('各会計、関係団体の財政状況及び健全化判断比率'!B29="","",'各会計、関係団体の財政状況及び健全化判断比率'!B29)</f>
        <v>東洋町介護保険事業</v>
      </c>
      <c r="X35" s="413"/>
      <c r="Y35" s="413"/>
      <c r="Z35" s="413"/>
      <c r="AA35" s="413"/>
      <c r="AB35" s="413"/>
      <c r="AC35" s="413"/>
      <c r="AD35" s="413"/>
      <c r="AE35" s="413"/>
      <c r="AF35" s="413"/>
      <c r="AG35" s="413"/>
      <c r="AH35" s="413"/>
      <c r="AI35" s="413"/>
      <c r="AJ35" s="413"/>
      <c r="AK35" s="413"/>
      <c r="AL35" s="2"/>
      <c r="AM35" s="414">
        <f t="shared" ref="AM35:AM43" si="2">IF(AO35="","",AM34+1)</f>
        <v>8</v>
      </c>
      <c r="AN35" s="414"/>
      <c r="AO35" s="413" t="str">
        <f>IF('各会計、関係団体の財政状況及び健全化判断比率'!B33="","",'各会計、関係団体の財政状況及び健全化判断比率'!B33)</f>
        <v>東洋町下水道事業</v>
      </c>
      <c r="AP35" s="413"/>
      <c r="AQ35" s="413"/>
      <c r="AR35" s="413"/>
      <c r="AS35" s="413"/>
      <c r="AT35" s="413"/>
      <c r="AU35" s="413"/>
      <c r="AV35" s="413"/>
      <c r="AW35" s="413"/>
      <c r="AX35" s="413"/>
      <c r="AY35" s="413"/>
      <c r="AZ35" s="413"/>
      <c r="BA35" s="413"/>
      <c r="BB35" s="413"/>
      <c r="BC35" s="413"/>
      <c r="BD35" s="2"/>
      <c r="BE35" s="414" t="str">
        <f t="shared" ref="BE35:BE43" si="3">IF(BG35="","",BE34+1)</f>
        <v/>
      </c>
      <c r="BF35" s="414"/>
      <c r="BG35" s="413"/>
      <c r="BH35" s="413"/>
      <c r="BI35" s="413"/>
      <c r="BJ35" s="413"/>
      <c r="BK35" s="413"/>
      <c r="BL35" s="413"/>
      <c r="BM35" s="413"/>
      <c r="BN35" s="413"/>
      <c r="BO35" s="413"/>
      <c r="BP35" s="413"/>
      <c r="BQ35" s="413"/>
      <c r="BR35" s="413"/>
      <c r="BS35" s="413"/>
      <c r="BT35" s="413"/>
      <c r="BU35" s="413"/>
      <c r="BV35" s="2"/>
      <c r="BW35" s="414">
        <f t="shared" ref="BW35:BW43" si="4">IF(BY35="","",BW34+1)</f>
        <v>11</v>
      </c>
      <c r="BX35" s="414"/>
      <c r="BY35" s="413" t="str">
        <f>IF('各会計、関係団体の財政状況及び健全化判断比率'!B69="","",'各会計、関係団体の財政状況及び健全化判断比率'!B69)</f>
        <v>安芸広域市町村圏事務組合・一般会計</v>
      </c>
      <c r="BZ35" s="413"/>
      <c r="CA35" s="413"/>
      <c r="CB35" s="413"/>
      <c r="CC35" s="413"/>
      <c r="CD35" s="413"/>
      <c r="CE35" s="413"/>
      <c r="CF35" s="413"/>
      <c r="CG35" s="413"/>
      <c r="CH35" s="413"/>
      <c r="CI35" s="413"/>
      <c r="CJ35" s="413"/>
      <c r="CK35" s="413"/>
      <c r="CL35" s="413"/>
      <c r="CM35" s="413"/>
      <c r="CN35" s="2"/>
      <c r="CO35" s="414" t="str">
        <f t="shared" ref="CO35:CO43" si="5">IF(CQ35="","",CO34+1)</f>
        <v/>
      </c>
      <c r="CP35" s="414"/>
      <c r="CQ35" s="413" t="str">
        <f>IF('各会計、関係団体の財政状況及び健全化判断比率'!BS8="","",'各会計、関係団体の財政状況及び健全化判断比率'!BS8)</f>
        <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f t="shared" si="1"/>
        <v>5</v>
      </c>
      <c r="V36" s="414"/>
      <c r="W36" s="413" t="str">
        <f>IF('各会計、関係団体の財政状況及び健全化判断比率'!B30="","",'各会計、関係団体の財政状況及び健全化判断比率'!B30)</f>
        <v>東洋町介護サービス事業</v>
      </c>
      <c r="X36" s="413"/>
      <c r="Y36" s="413"/>
      <c r="Z36" s="413"/>
      <c r="AA36" s="413"/>
      <c r="AB36" s="413"/>
      <c r="AC36" s="413"/>
      <c r="AD36" s="413"/>
      <c r="AE36" s="413"/>
      <c r="AF36" s="413"/>
      <c r="AG36" s="413"/>
      <c r="AH36" s="413"/>
      <c r="AI36" s="413"/>
      <c r="AJ36" s="413"/>
      <c r="AK36" s="413"/>
      <c r="AL36" s="2"/>
      <c r="AM36" s="414" t="str">
        <f t="shared" si="2"/>
        <v/>
      </c>
      <c r="AN36" s="414"/>
      <c r="AO36" s="413"/>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12</v>
      </c>
      <c r="BX36" s="414"/>
      <c r="BY36" s="413" t="str">
        <f>IF('各会計、関係団体の財政状況及び健全化判断比率'!B70="","",'各会計、関係団体の財政状況及び健全化判断比率'!B70)</f>
        <v>安芸広域市町村圏事務組合・滞納整理事業特別会計</v>
      </c>
      <c r="BZ36" s="413"/>
      <c r="CA36" s="413"/>
      <c r="CB36" s="413"/>
      <c r="CC36" s="413"/>
      <c r="CD36" s="413"/>
      <c r="CE36" s="413"/>
      <c r="CF36" s="413"/>
      <c r="CG36" s="413"/>
      <c r="CH36" s="413"/>
      <c r="CI36" s="413"/>
      <c r="CJ36" s="413"/>
      <c r="CK36" s="413"/>
      <c r="CL36" s="413"/>
      <c r="CM36" s="413"/>
      <c r="CN36" s="2"/>
      <c r="CO36" s="414" t="str">
        <f t="shared" si="5"/>
        <v/>
      </c>
      <c r="CP36" s="414"/>
      <c r="CQ36" s="413" t="str">
        <f>IF('各会計、関係団体の財政状況及び健全化判断比率'!BS9="","",'各会計、関係団体の財政状況及び健全化判断比率'!BS9)</f>
        <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f t="shared" si="1"/>
        <v>6</v>
      </c>
      <c r="V37" s="414"/>
      <c r="W37" s="413" t="str">
        <f>IF('各会計、関係団体の財政状況及び健全化判断比率'!B31="","",'各会計、関係団体の財政状況及び健全化判断比率'!B31)</f>
        <v>東洋町後期高齢者医療保険事業</v>
      </c>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13</v>
      </c>
      <c r="BX37" s="414"/>
      <c r="BY37" s="413" t="str">
        <f>IF('各会計、関係団体の財政状況及び健全化判断比率'!B71="","",'各会計、関係団体の財政状況及び健全化判断比率'!B71)</f>
        <v>こうち人づくり広域連合</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14</v>
      </c>
      <c r="BX38" s="414"/>
      <c r="BY38" s="413" t="str">
        <f>IF('各会計、関係団体の財政状況及び健全化判断比率'!B72="","",'各会計、関係団体の財政状況及び健全化判断比率'!B72)</f>
        <v>高知県市町村総合事務組合・一般会計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15</v>
      </c>
      <c r="BX39" s="414"/>
      <c r="BY39" s="413" t="str">
        <f>IF('各会計、関係団体の財政状況及び健全化判断比率'!B73="","",'各会計、関係団体の財政状況及び健全化判断比率'!B73)</f>
        <v>高知県市町村総合事務組合・交通災害共済事業特別会計</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f t="shared" si="4"/>
        <v>16</v>
      </c>
      <c r="BX40" s="414"/>
      <c r="BY40" s="413" t="str">
        <f>IF('各会計、関係団体の財政状況及び健全化判断比率'!B74="","",'各会計、関係団体の財政状況及び健全化判断比率'!B74)</f>
        <v>高知県後期高齢者医療広域連合・一般会計</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f t="shared" si="4"/>
        <v>17</v>
      </c>
      <c r="BX41" s="414"/>
      <c r="BY41" s="413" t="str">
        <f>IF('各会計、関係団体の財政状況及び健全化判断比率'!B75="","",'各会計、関係団体の財政状況及び健全化判断比率'!B75)</f>
        <v>高知県後期高齢者医療広域連合・特別会計</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t="str">
        <f t="shared" si="4"/>
        <v/>
      </c>
      <c r="BX42" s="414"/>
      <c r="BY42" s="413" t="str">
        <f>IF('各会計、関係団体の財政状況及び健全化判断比率'!B76="","",'各会計、関係団体の財政状況及び健全化判断比率'!B76)</f>
        <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t="str">
        <f t="shared" si="4"/>
        <v/>
      </c>
      <c r="BX43" s="414"/>
      <c r="BY43" s="413" t="str">
        <f>IF('各会計、関係団体の財政状況及び健全化判断比率'!B77="","",'各会計、関係団体の財政状況及び健全化判断比率'!B77)</f>
        <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row r="46" spans="1:113">
      <c r="B46" s="1" t="s">
        <v>283</v>
      </c>
      <c r="E46" s="359" t="s">
        <v>284</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c r="E47" s="359" t="s">
        <v>285</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c r="E48" s="359" t="s">
        <v>287</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c r="E49" s="359" t="s">
        <v>289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c r="E50" s="359" t="s">
        <v>193</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c r="E51" s="359" t="s">
        <v>291</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c r="E52" s="359" t="s">
        <v>293</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c r="E53" s="359" t="s">
        <v>296</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row r="55" spans="5:113"/>
    <row r="56" spans="5:113"/>
  </sheetData>
  <sheetProtection algorithmName="SHA-512" hashValue="olPS2P7WBAJWLEYsZP8v15cY/GwiFRgqka8IrDA5DFoxURMZFYcVMC/WD1rrJ5J6mLSSp+apnUOoVDeLoF0xug==" saltValue="s2vhG04pQcTE77a2u3YrI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c r="A1" s="186"/>
      <c r="B1" s="186"/>
      <c r="C1" s="186"/>
      <c r="D1" s="186"/>
      <c r="E1" s="186"/>
      <c r="F1" s="186"/>
      <c r="G1" s="186"/>
      <c r="H1" s="186"/>
      <c r="I1" s="186"/>
      <c r="J1" s="186"/>
      <c r="K1" s="186"/>
      <c r="L1" s="186"/>
      <c r="M1" s="186"/>
      <c r="N1" s="186"/>
      <c r="O1" s="186"/>
      <c r="P1" s="186"/>
    </row>
    <row r="2" spans="1:16" ht="16.5" customHeight="1">
      <c r="A2" s="186"/>
      <c r="B2" s="186"/>
      <c r="C2" s="186"/>
      <c r="D2" s="186"/>
      <c r="E2" s="186"/>
      <c r="F2" s="186"/>
      <c r="G2" s="186"/>
      <c r="H2" s="186"/>
      <c r="I2" s="186"/>
      <c r="J2" s="186"/>
      <c r="K2" s="186"/>
      <c r="L2" s="186"/>
      <c r="M2" s="186"/>
      <c r="N2" s="186"/>
      <c r="O2" s="186"/>
      <c r="P2" s="186"/>
    </row>
    <row r="3" spans="1:16" ht="16.5" customHeight="1">
      <c r="A3" s="186"/>
      <c r="B3" s="186"/>
      <c r="C3" s="186"/>
      <c r="D3" s="186"/>
      <c r="E3" s="186"/>
      <c r="F3" s="186"/>
      <c r="G3" s="186"/>
      <c r="H3" s="186"/>
      <c r="I3" s="186"/>
      <c r="J3" s="186"/>
      <c r="K3" s="186"/>
      <c r="L3" s="186"/>
      <c r="M3" s="186"/>
      <c r="N3" s="186"/>
      <c r="O3" s="186"/>
      <c r="P3" s="186"/>
    </row>
    <row r="4" spans="1:16" ht="16.5" customHeight="1">
      <c r="A4" s="186"/>
      <c r="B4" s="186"/>
      <c r="C4" s="186"/>
      <c r="D4" s="186"/>
      <c r="E4" s="186"/>
      <c r="F4" s="186"/>
      <c r="G4" s="186"/>
      <c r="H4" s="186"/>
      <c r="I4" s="186"/>
      <c r="J4" s="186"/>
      <c r="K4" s="186"/>
      <c r="L4" s="186"/>
      <c r="M4" s="186"/>
      <c r="N4" s="186"/>
      <c r="O4" s="186"/>
      <c r="P4" s="186"/>
    </row>
    <row r="5" spans="1:16" ht="16.5" customHeight="1">
      <c r="A5" s="186"/>
      <c r="B5" s="186"/>
      <c r="C5" s="186"/>
      <c r="D5" s="186"/>
      <c r="E5" s="186"/>
      <c r="F5" s="186"/>
      <c r="G5" s="186"/>
      <c r="H5" s="186"/>
      <c r="I5" s="186"/>
      <c r="J5" s="186"/>
      <c r="K5" s="186"/>
      <c r="L5" s="186"/>
      <c r="M5" s="186"/>
      <c r="N5" s="186"/>
      <c r="O5" s="186"/>
      <c r="P5" s="186"/>
    </row>
    <row r="6" spans="1:16" ht="16.5" customHeight="1">
      <c r="A6" s="186"/>
      <c r="B6" s="186"/>
      <c r="C6" s="186"/>
      <c r="D6" s="186"/>
      <c r="E6" s="186"/>
      <c r="F6" s="186"/>
      <c r="G6" s="186"/>
      <c r="H6" s="186"/>
      <c r="I6" s="186"/>
      <c r="J6" s="186"/>
      <c r="K6" s="186"/>
      <c r="L6" s="186"/>
      <c r="M6" s="186"/>
      <c r="N6" s="186"/>
      <c r="O6" s="186"/>
      <c r="P6" s="186"/>
    </row>
    <row r="7" spans="1:16" ht="16.5" customHeight="1">
      <c r="A7" s="186"/>
      <c r="B7" s="186"/>
      <c r="C7" s="186"/>
      <c r="D7" s="186"/>
      <c r="E7" s="186"/>
      <c r="F7" s="186"/>
      <c r="G7" s="186"/>
      <c r="H7" s="186"/>
      <c r="I7" s="186"/>
      <c r="J7" s="186"/>
      <c r="K7" s="186"/>
      <c r="L7" s="186"/>
      <c r="M7" s="186"/>
      <c r="N7" s="186"/>
      <c r="O7" s="186"/>
      <c r="P7" s="186"/>
    </row>
    <row r="8" spans="1:16" ht="16.5" customHeight="1">
      <c r="A8" s="186"/>
      <c r="B8" s="186"/>
      <c r="C8" s="186"/>
      <c r="D8" s="186"/>
      <c r="E8" s="186"/>
      <c r="F8" s="186"/>
      <c r="G8" s="186"/>
      <c r="H8" s="186"/>
      <c r="I8" s="186"/>
      <c r="J8" s="186"/>
      <c r="K8" s="186"/>
      <c r="L8" s="186"/>
      <c r="M8" s="186"/>
      <c r="N8" s="186"/>
      <c r="O8" s="186"/>
      <c r="P8" s="186"/>
    </row>
    <row r="9" spans="1:16" ht="16.5" customHeight="1">
      <c r="A9" s="186"/>
      <c r="B9" s="186"/>
      <c r="C9" s="186"/>
      <c r="D9" s="186"/>
      <c r="E9" s="186"/>
      <c r="F9" s="186"/>
      <c r="G9" s="186"/>
      <c r="H9" s="186"/>
      <c r="I9" s="186"/>
      <c r="J9" s="186"/>
      <c r="K9" s="186"/>
      <c r="L9" s="186"/>
      <c r="M9" s="186"/>
      <c r="N9" s="186"/>
      <c r="O9" s="186"/>
      <c r="P9" s="186"/>
    </row>
    <row r="10" spans="1:16" ht="16.5" customHeight="1">
      <c r="A10" s="186"/>
      <c r="B10" s="186"/>
      <c r="C10" s="186"/>
      <c r="D10" s="186"/>
      <c r="E10" s="186"/>
      <c r="F10" s="186"/>
      <c r="G10" s="186"/>
      <c r="H10" s="186"/>
      <c r="I10" s="186"/>
      <c r="J10" s="186"/>
      <c r="K10" s="186"/>
      <c r="L10" s="186"/>
      <c r="M10" s="186"/>
      <c r="N10" s="186"/>
      <c r="O10" s="186"/>
      <c r="P10" s="186"/>
    </row>
    <row r="11" spans="1:16" ht="16.5" customHeight="1">
      <c r="A11" s="186"/>
      <c r="B11" s="186"/>
      <c r="C11" s="186"/>
      <c r="D11" s="186"/>
      <c r="E11" s="186"/>
      <c r="F11" s="186"/>
      <c r="G11" s="186"/>
      <c r="H11" s="186"/>
      <c r="I11" s="186"/>
      <c r="J11" s="186"/>
      <c r="K11" s="186"/>
      <c r="L11" s="186"/>
      <c r="M11" s="186"/>
      <c r="N11" s="186"/>
      <c r="O11" s="186"/>
      <c r="P11" s="186"/>
    </row>
    <row r="12" spans="1:16" ht="16.5" customHeight="1">
      <c r="A12" s="186"/>
      <c r="B12" s="186"/>
      <c r="C12" s="186"/>
      <c r="D12" s="186"/>
      <c r="E12" s="186"/>
      <c r="F12" s="186"/>
      <c r="G12" s="186"/>
      <c r="H12" s="186"/>
      <c r="I12" s="186"/>
      <c r="J12" s="186"/>
      <c r="K12" s="186"/>
      <c r="L12" s="186"/>
      <c r="M12" s="186"/>
      <c r="N12" s="186"/>
      <c r="O12" s="186"/>
      <c r="P12" s="186"/>
    </row>
    <row r="13" spans="1:16" ht="16.5" customHeight="1">
      <c r="A13" s="186"/>
      <c r="B13" s="186"/>
      <c r="C13" s="186"/>
      <c r="D13" s="186"/>
      <c r="E13" s="186"/>
      <c r="F13" s="186"/>
      <c r="G13" s="186"/>
      <c r="H13" s="186"/>
      <c r="I13" s="186"/>
      <c r="J13" s="186"/>
      <c r="K13" s="186"/>
      <c r="L13" s="186"/>
      <c r="M13" s="186"/>
      <c r="N13" s="186"/>
      <c r="O13" s="186"/>
      <c r="P13" s="186"/>
    </row>
    <row r="14" spans="1:16" ht="16.5" customHeight="1">
      <c r="A14" s="186"/>
      <c r="B14" s="186"/>
      <c r="C14" s="186"/>
      <c r="D14" s="186"/>
      <c r="E14" s="186"/>
      <c r="F14" s="186"/>
      <c r="G14" s="186"/>
      <c r="H14" s="186"/>
      <c r="I14" s="186"/>
      <c r="J14" s="186"/>
      <c r="K14" s="186"/>
      <c r="L14" s="186"/>
      <c r="M14" s="186"/>
      <c r="N14" s="186"/>
      <c r="O14" s="186"/>
      <c r="P14" s="186"/>
    </row>
    <row r="15" spans="1:16" ht="16.5" customHeight="1">
      <c r="A15" s="186"/>
      <c r="B15" s="186"/>
      <c r="C15" s="186"/>
      <c r="D15" s="186"/>
      <c r="E15" s="186"/>
      <c r="F15" s="186"/>
      <c r="G15" s="186"/>
      <c r="H15" s="186"/>
      <c r="I15" s="186"/>
      <c r="J15" s="186"/>
      <c r="K15" s="186"/>
      <c r="L15" s="186"/>
      <c r="M15" s="186"/>
      <c r="N15" s="186"/>
      <c r="O15" s="186"/>
      <c r="P15" s="186"/>
    </row>
    <row r="16" spans="1:16" ht="16.5" customHeight="1">
      <c r="A16" s="186"/>
      <c r="B16" s="186"/>
      <c r="C16" s="186"/>
      <c r="D16" s="186"/>
      <c r="E16" s="186"/>
      <c r="F16" s="186"/>
      <c r="G16" s="186"/>
      <c r="H16" s="186"/>
      <c r="I16" s="186"/>
      <c r="J16" s="186"/>
      <c r="K16" s="186"/>
      <c r="L16" s="186"/>
      <c r="M16" s="186"/>
      <c r="N16" s="186"/>
      <c r="O16" s="186"/>
      <c r="P16" s="186"/>
    </row>
    <row r="17" spans="1:16" ht="16.5" customHeight="1">
      <c r="A17" s="186"/>
      <c r="B17" s="186"/>
      <c r="C17" s="186"/>
      <c r="D17" s="186"/>
      <c r="E17" s="186"/>
      <c r="F17" s="186"/>
      <c r="G17" s="186"/>
      <c r="H17" s="186"/>
      <c r="I17" s="186"/>
      <c r="J17" s="186"/>
      <c r="K17" s="186"/>
      <c r="L17" s="186"/>
      <c r="M17" s="186"/>
      <c r="N17" s="186"/>
      <c r="O17" s="186"/>
      <c r="P17" s="186"/>
    </row>
    <row r="18" spans="1:16" ht="16.5" customHeight="1">
      <c r="A18" s="186"/>
      <c r="B18" s="186"/>
      <c r="C18" s="186"/>
      <c r="D18" s="186"/>
      <c r="E18" s="186"/>
      <c r="F18" s="186"/>
      <c r="G18" s="186"/>
      <c r="H18" s="186"/>
      <c r="I18" s="186"/>
      <c r="J18" s="186"/>
      <c r="K18" s="186"/>
      <c r="L18" s="186"/>
      <c r="M18" s="186"/>
      <c r="N18" s="186"/>
      <c r="O18" s="186"/>
      <c r="P18" s="186"/>
    </row>
    <row r="19" spans="1:16" ht="16.5" customHeight="1">
      <c r="A19" s="186"/>
      <c r="B19" s="186"/>
      <c r="C19" s="186"/>
      <c r="D19" s="186"/>
      <c r="E19" s="186"/>
      <c r="F19" s="186"/>
      <c r="G19" s="186"/>
      <c r="H19" s="186"/>
      <c r="I19" s="186"/>
      <c r="J19" s="186"/>
      <c r="K19" s="186"/>
      <c r="L19" s="186"/>
      <c r="M19" s="186"/>
      <c r="N19" s="186"/>
      <c r="O19" s="186"/>
      <c r="P19" s="186"/>
    </row>
    <row r="20" spans="1:16" ht="16.5" customHeight="1">
      <c r="A20" s="186"/>
      <c r="B20" s="186"/>
      <c r="C20" s="186"/>
      <c r="D20" s="186"/>
      <c r="E20" s="186"/>
      <c r="F20" s="186"/>
      <c r="G20" s="186"/>
      <c r="H20" s="186"/>
      <c r="I20" s="186"/>
      <c r="J20" s="186"/>
      <c r="K20" s="186"/>
      <c r="L20" s="186"/>
      <c r="M20" s="186"/>
      <c r="N20" s="186"/>
      <c r="O20" s="186"/>
      <c r="P20" s="186"/>
    </row>
    <row r="21" spans="1:16" ht="16.5" customHeight="1">
      <c r="A21" s="186"/>
      <c r="B21" s="186"/>
      <c r="C21" s="186"/>
      <c r="D21" s="186"/>
      <c r="E21" s="186"/>
      <c r="F21" s="186"/>
      <c r="G21" s="186"/>
      <c r="H21" s="186"/>
      <c r="I21" s="186"/>
      <c r="J21" s="186"/>
      <c r="K21" s="186"/>
      <c r="L21" s="186"/>
      <c r="M21" s="186"/>
      <c r="N21" s="186"/>
      <c r="O21" s="186"/>
      <c r="P21" s="186"/>
    </row>
    <row r="22" spans="1:16" ht="16.5" customHeight="1">
      <c r="A22" s="186"/>
      <c r="B22" s="186"/>
      <c r="C22" s="186"/>
      <c r="D22" s="186"/>
      <c r="E22" s="186"/>
      <c r="F22" s="186"/>
      <c r="G22" s="186"/>
      <c r="H22" s="186"/>
      <c r="I22" s="186"/>
      <c r="J22" s="186"/>
      <c r="K22" s="186"/>
      <c r="L22" s="186"/>
      <c r="M22" s="186"/>
      <c r="N22" s="186"/>
      <c r="O22" s="186"/>
      <c r="P22" s="186"/>
    </row>
    <row r="23" spans="1:16" ht="16.5" customHeight="1">
      <c r="A23" s="186"/>
      <c r="B23" s="186"/>
      <c r="C23" s="186"/>
      <c r="D23" s="186"/>
      <c r="E23" s="186"/>
      <c r="F23" s="186"/>
      <c r="G23" s="186"/>
      <c r="H23" s="186"/>
      <c r="I23" s="186"/>
      <c r="J23" s="186"/>
      <c r="K23" s="186"/>
      <c r="L23" s="186"/>
      <c r="M23" s="186"/>
      <c r="N23" s="186"/>
      <c r="O23" s="186"/>
      <c r="P23" s="186"/>
    </row>
    <row r="24" spans="1:16" ht="16.5" customHeight="1">
      <c r="A24" s="186"/>
      <c r="B24" s="186"/>
      <c r="C24" s="186"/>
      <c r="D24" s="186"/>
      <c r="E24" s="186"/>
      <c r="F24" s="186"/>
      <c r="G24" s="186"/>
      <c r="H24" s="186"/>
      <c r="I24" s="186"/>
      <c r="J24" s="186"/>
      <c r="K24" s="186"/>
      <c r="L24" s="186"/>
      <c r="M24" s="186"/>
      <c r="N24" s="186"/>
      <c r="O24" s="186"/>
      <c r="P24" s="186"/>
    </row>
    <row r="25" spans="1:16" ht="16.5" customHeight="1">
      <c r="A25" s="186"/>
      <c r="B25" s="186"/>
      <c r="C25" s="186"/>
      <c r="D25" s="186"/>
      <c r="E25" s="186"/>
      <c r="F25" s="186"/>
      <c r="G25" s="186"/>
      <c r="H25" s="186"/>
      <c r="I25" s="186"/>
      <c r="J25" s="186"/>
      <c r="K25" s="186"/>
      <c r="L25" s="186"/>
      <c r="M25" s="186"/>
      <c r="N25" s="186"/>
      <c r="O25" s="186"/>
      <c r="P25" s="186"/>
    </row>
    <row r="26" spans="1:16" ht="16.5" customHeight="1">
      <c r="A26" s="186"/>
      <c r="B26" s="186"/>
      <c r="C26" s="186"/>
      <c r="D26" s="186"/>
      <c r="E26" s="186"/>
      <c r="F26" s="186"/>
      <c r="G26" s="186"/>
      <c r="H26" s="186"/>
      <c r="I26" s="186"/>
      <c r="J26" s="186"/>
      <c r="K26" s="186"/>
      <c r="L26" s="186"/>
      <c r="M26" s="186"/>
      <c r="N26" s="186"/>
      <c r="O26" s="186"/>
      <c r="P26" s="186"/>
    </row>
    <row r="27" spans="1:16" ht="16.5" customHeight="1">
      <c r="A27" s="186"/>
      <c r="B27" s="186"/>
      <c r="C27" s="186"/>
      <c r="D27" s="186"/>
      <c r="E27" s="186"/>
      <c r="F27" s="186"/>
      <c r="G27" s="186"/>
      <c r="H27" s="186"/>
      <c r="I27" s="186"/>
      <c r="J27" s="186"/>
      <c r="K27" s="186"/>
      <c r="L27" s="186"/>
      <c r="M27" s="186"/>
      <c r="N27" s="186"/>
      <c r="O27" s="186"/>
      <c r="P27" s="186"/>
    </row>
    <row r="28" spans="1:16" ht="16.5" customHeight="1">
      <c r="A28" s="186"/>
      <c r="B28" s="186"/>
      <c r="C28" s="186"/>
      <c r="D28" s="186"/>
      <c r="E28" s="186"/>
      <c r="F28" s="186"/>
      <c r="G28" s="186"/>
      <c r="H28" s="186"/>
      <c r="I28" s="186"/>
      <c r="J28" s="186"/>
      <c r="K28" s="186"/>
      <c r="L28" s="186"/>
      <c r="M28" s="186"/>
      <c r="N28" s="186"/>
      <c r="O28" s="186"/>
      <c r="P28" s="186"/>
    </row>
    <row r="29" spans="1:16" ht="16.5" customHeight="1">
      <c r="A29" s="186"/>
      <c r="B29" s="186"/>
      <c r="C29" s="186"/>
      <c r="D29" s="186"/>
      <c r="E29" s="186"/>
      <c r="F29" s="186"/>
      <c r="G29" s="186"/>
      <c r="H29" s="186"/>
      <c r="I29" s="186"/>
      <c r="J29" s="186"/>
      <c r="K29" s="186"/>
      <c r="L29" s="186"/>
      <c r="M29" s="186"/>
      <c r="N29" s="186"/>
      <c r="O29" s="186"/>
      <c r="P29" s="186"/>
    </row>
    <row r="30" spans="1:16" ht="16.5" customHeight="1">
      <c r="A30" s="186"/>
      <c r="B30" s="186"/>
      <c r="C30" s="186"/>
      <c r="D30" s="186"/>
      <c r="E30" s="186"/>
      <c r="F30" s="186"/>
      <c r="G30" s="186"/>
      <c r="H30" s="186"/>
      <c r="I30" s="186"/>
      <c r="J30" s="186"/>
      <c r="K30" s="186"/>
      <c r="L30" s="186"/>
      <c r="M30" s="186"/>
      <c r="N30" s="186"/>
      <c r="O30" s="186"/>
      <c r="P30" s="186"/>
    </row>
    <row r="31" spans="1:16" ht="16.5" customHeight="1">
      <c r="A31" s="186"/>
      <c r="B31" s="186"/>
      <c r="C31" s="186"/>
      <c r="D31" s="186"/>
      <c r="E31" s="186"/>
      <c r="F31" s="186"/>
      <c r="G31" s="186"/>
      <c r="H31" s="186"/>
      <c r="I31" s="186"/>
      <c r="J31" s="186"/>
      <c r="K31" s="186"/>
      <c r="L31" s="186"/>
      <c r="M31" s="186"/>
      <c r="N31" s="186"/>
      <c r="O31" s="186"/>
      <c r="P31" s="186"/>
    </row>
    <row r="32" spans="1:16" ht="31.5" customHeight="1">
      <c r="A32" s="186"/>
      <c r="B32" s="186"/>
      <c r="C32" s="186"/>
      <c r="D32" s="186"/>
      <c r="E32" s="186"/>
      <c r="F32" s="186"/>
      <c r="G32" s="186"/>
      <c r="H32" s="186"/>
      <c r="I32" s="186"/>
      <c r="J32" s="181" t="s">
        <v>2</v>
      </c>
      <c r="K32" s="186"/>
      <c r="L32" s="186"/>
      <c r="M32" s="186"/>
      <c r="N32" s="186"/>
      <c r="O32" s="186"/>
      <c r="P32" s="186"/>
    </row>
    <row r="33" spans="1:16" ht="39" customHeight="1">
      <c r="A33" s="186"/>
      <c r="B33" s="187" t="s">
        <v>11</v>
      </c>
      <c r="C33" s="193"/>
      <c r="D33" s="193"/>
      <c r="E33" s="195" t="s">
        <v>16</v>
      </c>
      <c r="F33" s="196" t="s">
        <v>522</v>
      </c>
      <c r="G33" s="201" t="s">
        <v>523</v>
      </c>
      <c r="H33" s="201" t="s">
        <v>524</v>
      </c>
      <c r="I33" s="201" t="s">
        <v>250</v>
      </c>
      <c r="J33" s="205" t="s">
        <v>525</v>
      </c>
      <c r="K33" s="186"/>
      <c r="L33" s="186"/>
      <c r="M33" s="186"/>
      <c r="N33" s="186"/>
      <c r="O33" s="186"/>
      <c r="P33" s="186"/>
    </row>
    <row r="34" spans="1:16" ht="39" customHeight="1">
      <c r="A34" s="186"/>
      <c r="B34" s="188"/>
      <c r="C34" s="1026" t="s">
        <v>431</v>
      </c>
      <c r="D34" s="1026"/>
      <c r="E34" s="1027"/>
      <c r="F34" s="197" t="s">
        <v>526</v>
      </c>
      <c r="G34" s="202" t="s">
        <v>358</v>
      </c>
      <c r="H34" s="202" t="s">
        <v>527</v>
      </c>
      <c r="I34" s="202" t="s">
        <v>528</v>
      </c>
      <c r="J34" s="206" t="s">
        <v>529</v>
      </c>
      <c r="K34" s="186"/>
      <c r="L34" s="186"/>
      <c r="M34" s="186"/>
      <c r="N34" s="186"/>
      <c r="O34" s="186"/>
      <c r="P34" s="186"/>
    </row>
    <row r="35" spans="1:16" ht="39" customHeight="1">
      <c r="A35" s="186"/>
      <c r="B35" s="189"/>
      <c r="C35" s="1022" t="s">
        <v>449</v>
      </c>
      <c r="D35" s="1022"/>
      <c r="E35" s="1023"/>
      <c r="F35" s="198">
        <v>11.64</v>
      </c>
      <c r="G35" s="203">
        <v>9.23</v>
      </c>
      <c r="H35" s="203">
        <v>9.6999999999999993</v>
      </c>
      <c r="I35" s="203">
        <v>7.54</v>
      </c>
      <c r="J35" s="207">
        <v>6.28</v>
      </c>
      <c r="K35" s="186"/>
      <c r="L35" s="186"/>
      <c r="M35" s="186"/>
      <c r="N35" s="186"/>
      <c r="O35" s="186"/>
      <c r="P35" s="186"/>
    </row>
    <row r="36" spans="1:16" ht="39" customHeight="1">
      <c r="A36" s="186"/>
      <c r="B36" s="189"/>
      <c r="C36" s="1022" t="s">
        <v>460</v>
      </c>
      <c r="D36" s="1022"/>
      <c r="E36" s="1023"/>
      <c r="F36" s="198">
        <v>0.02</v>
      </c>
      <c r="G36" s="203">
        <v>0.02</v>
      </c>
      <c r="H36" s="203">
        <v>0.01</v>
      </c>
      <c r="I36" s="203">
        <v>0.01</v>
      </c>
      <c r="J36" s="207">
        <v>3.43</v>
      </c>
      <c r="K36" s="186"/>
      <c r="L36" s="186"/>
      <c r="M36" s="186"/>
      <c r="N36" s="186"/>
      <c r="O36" s="186"/>
      <c r="P36" s="186"/>
    </row>
    <row r="37" spans="1:16" ht="39" customHeight="1">
      <c r="A37" s="186"/>
      <c r="B37" s="189"/>
      <c r="C37" s="1022" t="s">
        <v>462</v>
      </c>
      <c r="D37" s="1022"/>
      <c r="E37" s="1023"/>
      <c r="F37" s="198">
        <v>0</v>
      </c>
      <c r="G37" s="203">
        <v>0.01</v>
      </c>
      <c r="H37" s="203">
        <v>0.01</v>
      </c>
      <c r="I37" s="203">
        <v>0.01</v>
      </c>
      <c r="J37" s="207">
        <v>2.64</v>
      </c>
      <c r="K37" s="186"/>
      <c r="L37" s="186"/>
      <c r="M37" s="186"/>
      <c r="N37" s="186"/>
      <c r="O37" s="186"/>
      <c r="P37" s="186"/>
    </row>
    <row r="38" spans="1:16" ht="39" customHeight="1">
      <c r="A38" s="186"/>
      <c r="B38" s="189"/>
      <c r="C38" s="1022" t="s">
        <v>459</v>
      </c>
      <c r="D38" s="1022"/>
      <c r="E38" s="1023"/>
      <c r="F38" s="198">
        <v>1.41</v>
      </c>
      <c r="G38" s="203">
        <v>2.56</v>
      </c>
      <c r="H38" s="203">
        <v>1.1399999999999999</v>
      </c>
      <c r="I38" s="203">
        <v>0.24</v>
      </c>
      <c r="J38" s="207">
        <v>0.37</v>
      </c>
      <c r="K38" s="186"/>
      <c r="L38" s="186"/>
      <c r="M38" s="186"/>
      <c r="N38" s="186"/>
      <c r="O38" s="186"/>
      <c r="P38" s="186"/>
    </row>
    <row r="39" spans="1:16" ht="39" customHeight="1">
      <c r="A39" s="186"/>
      <c r="B39" s="189"/>
      <c r="C39" s="1022" t="s">
        <v>295</v>
      </c>
      <c r="D39" s="1022"/>
      <c r="E39" s="1023"/>
      <c r="F39" s="198">
        <v>0.04</v>
      </c>
      <c r="G39" s="203">
        <v>0.02</v>
      </c>
      <c r="H39" s="203">
        <v>0.04</v>
      </c>
      <c r="I39" s="203">
        <v>0.02</v>
      </c>
      <c r="J39" s="207">
        <v>0.04</v>
      </c>
      <c r="K39" s="186"/>
      <c r="L39" s="186"/>
      <c r="M39" s="186"/>
      <c r="N39" s="186"/>
      <c r="O39" s="186"/>
      <c r="P39" s="186"/>
    </row>
    <row r="40" spans="1:16" ht="39" customHeight="1">
      <c r="A40" s="186"/>
      <c r="B40" s="189"/>
      <c r="C40" s="1022" t="s">
        <v>458</v>
      </c>
      <c r="D40" s="1022"/>
      <c r="E40" s="1023"/>
      <c r="F40" s="198">
        <v>0.02</v>
      </c>
      <c r="G40" s="203">
        <v>0.01</v>
      </c>
      <c r="H40" s="203">
        <v>0.01</v>
      </c>
      <c r="I40" s="203">
        <v>0.01</v>
      </c>
      <c r="J40" s="207">
        <v>0.02</v>
      </c>
      <c r="K40" s="186"/>
      <c r="L40" s="186"/>
      <c r="M40" s="186"/>
      <c r="N40" s="186"/>
      <c r="O40" s="186"/>
      <c r="P40" s="186"/>
    </row>
    <row r="41" spans="1:16" ht="39" customHeight="1">
      <c r="A41" s="186"/>
      <c r="B41" s="189"/>
      <c r="C41" s="1022" t="s">
        <v>463</v>
      </c>
      <c r="D41" s="1022"/>
      <c r="E41" s="1023"/>
      <c r="F41" s="198">
        <v>0</v>
      </c>
      <c r="G41" s="203">
        <v>0.01</v>
      </c>
      <c r="H41" s="203">
        <v>0.26</v>
      </c>
      <c r="I41" s="203">
        <v>0</v>
      </c>
      <c r="J41" s="207">
        <v>0</v>
      </c>
      <c r="K41" s="186"/>
      <c r="L41" s="186"/>
      <c r="M41" s="186"/>
      <c r="N41" s="186"/>
      <c r="O41" s="186"/>
      <c r="P41" s="186"/>
    </row>
    <row r="42" spans="1:16" ht="39" customHeight="1">
      <c r="A42" s="186"/>
      <c r="B42" s="190"/>
      <c r="C42" s="1022" t="s">
        <v>530</v>
      </c>
      <c r="D42" s="1022"/>
      <c r="E42" s="1023"/>
      <c r="F42" s="198" t="s">
        <v>196</v>
      </c>
      <c r="G42" s="203" t="s">
        <v>196</v>
      </c>
      <c r="H42" s="203" t="s">
        <v>196</v>
      </c>
      <c r="I42" s="203" t="s">
        <v>196</v>
      </c>
      <c r="J42" s="207" t="s">
        <v>196</v>
      </c>
      <c r="K42" s="186"/>
      <c r="L42" s="186"/>
      <c r="M42" s="186"/>
      <c r="N42" s="186"/>
      <c r="O42" s="186"/>
      <c r="P42" s="186"/>
    </row>
    <row r="43" spans="1:16" ht="39" customHeight="1">
      <c r="A43" s="186"/>
      <c r="B43" s="191"/>
      <c r="C43" s="1024" t="s">
        <v>298</v>
      </c>
      <c r="D43" s="1024"/>
      <c r="E43" s="1025"/>
      <c r="F43" s="199">
        <v>0</v>
      </c>
      <c r="G43" s="204">
        <v>0</v>
      </c>
      <c r="H43" s="204">
        <v>0</v>
      </c>
      <c r="I43" s="204">
        <v>0</v>
      </c>
      <c r="J43" s="208">
        <v>0</v>
      </c>
      <c r="K43" s="186"/>
      <c r="L43" s="186"/>
      <c r="M43" s="186"/>
      <c r="N43" s="186"/>
      <c r="O43" s="186"/>
      <c r="P43" s="186"/>
    </row>
    <row r="44" spans="1:16" ht="39" customHeight="1">
      <c r="A44" s="186"/>
      <c r="B44" s="192"/>
      <c r="C44" s="194"/>
      <c r="D44" s="194"/>
      <c r="E44" s="194"/>
      <c r="F44" s="200"/>
      <c r="G44" s="200"/>
      <c r="H44" s="200"/>
      <c r="I44" s="200"/>
      <c r="J44" s="200"/>
      <c r="K44" s="186"/>
      <c r="L44" s="186"/>
      <c r="M44" s="186"/>
      <c r="N44" s="186"/>
      <c r="O44" s="186"/>
      <c r="P44" s="186"/>
    </row>
    <row r="45" spans="1:16" ht="17.25">
      <c r="A45" s="186"/>
      <c r="B45" s="186"/>
      <c r="C45" s="186"/>
      <c r="D45" s="186"/>
      <c r="E45" s="186"/>
      <c r="F45" s="186"/>
      <c r="G45" s="186"/>
      <c r="H45" s="186"/>
      <c r="I45" s="186"/>
      <c r="J45" s="186"/>
      <c r="K45" s="186"/>
      <c r="L45" s="186"/>
      <c r="M45" s="186"/>
      <c r="N45" s="186"/>
      <c r="O45" s="186"/>
      <c r="P45" s="186"/>
    </row>
  </sheetData>
  <sheetProtection algorithmName="SHA-512" hashValue="zstz35bhgFO/y4SAb9wGF91xwU2IdCSq3D7qz9il4iuG2FJwl4fd4cHZmeMRiIeBozsk622VppKMXqWKyn0H5g==" saltValue="LdsSJ9ONDZM6nBmbzkOS3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c r="A1" s="85"/>
      <c r="B1" s="85"/>
      <c r="C1" s="85"/>
      <c r="D1" s="85"/>
      <c r="E1" s="85"/>
      <c r="F1" s="85"/>
      <c r="G1" s="85"/>
      <c r="H1" s="85"/>
      <c r="I1" s="85"/>
      <c r="J1" s="85"/>
      <c r="K1" s="85"/>
      <c r="L1" s="85"/>
      <c r="M1" s="85"/>
      <c r="N1" s="85"/>
      <c r="O1" s="85"/>
      <c r="P1" s="85"/>
      <c r="Q1" s="85"/>
      <c r="R1" s="85"/>
      <c r="S1" s="85"/>
      <c r="T1" s="85"/>
      <c r="U1" s="85"/>
    </row>
    <row r="2" spans="1:21" ht="13.5" customHeight="1">
      <c r="A2" s="85"/>
      <c r="B2" s="85"/>
      <c r="C2" s="85"/>
      <c r="D2" s="85"/>
      <c r="E2" s="85"/>
      <c r="F2" s="85"/>
      <c r="G2" s="85"/>
      <c r="H2" s="85"/>
      <c r="I2" s="85"/>
      <c r="J2" s="85"/>
      <c r="K2" s="85"/>
      <c r="L2" s="85"/>
      <c r="M2" s="85"/>
      <c r="N2" s="85"/>
      <c r="O2" s="85"/>
      <c r="P2" s="85"/>
      <c r="Q2" s="85"/>
      <c r="R2" s="85"/>
      <c r="S2" s="85"/>
      <c r="T2" s="85"/>
      <c r="U2" s="85"/>
    </row>
    <row r="3" spans="1:21" ht="13.5" customHeight="1">
      <c r="A3" s="85"/>
      <c r="B3" s="85"/>
      <c r="C3" s="85"/>
      <c r="D3" s="85"/>
      <c r="E3" s="85"/>
      <c r="F3" s="85"/>
      <c r="G3" s="85"/>
      <c r="H3" s="85"/>
      <c r="I3" s="85"/>
      <c r="J3" s="85"/>
      <c r="K3" s="85"/>
      <c r="L3" s="85"/>
      <c r="M3" s="85"/>
      <c r="N3" s="85"/>
      <c r="O3" s="85"/>
      <c r="P3" s="85"/>
      <c r="Q3" s="85"/>
      <c r="R3" s="85"/>
      <c r="S3" s="85"/>
      <c r="T3" s="85"/>
      <c r="U3" s="85"/>
    </row>
    <row r="4" spans="1:21" ht="13.5" customHeight="1">
      <c r="A4" s="85"/>
      <c r="B4" s="85"/>
      <c r="C4" s="85"/>
      <c r="D4" s="85"/>
      <c r="E4" s="85"/>
      <c r="F4" s="85"/>
      <c r="G4" s="85"/>
      <c r="H4" s="85"/>
      <c r="I4" s="85"/>
      <c r="J4" s="85"/>
      <c r="K4" s="85"/>
      <c r="L4" s="85"/>
      <c r="M4" s="85"/>
      <c r="N4" s="85"/>
      <c r="O4" s="85"/>
      <c r="P4" s="85"/>
      <c r="Q4" s="85"/>
      <c r="R4" s="85"/>
      <c r="S4" s="85"/>
      <c r="T4" s="85"/>
      <c r="U4" s="85"/>
    </row>
    <row r="5" spans="1:21" ht="13.5" customHeight="1">
      <c r="A5" s="85"/>
      <c r="B5" s="85"/>
      <c r="C5" s="85"/>
      <c r="D5" s="85"/>
      <c r="E5" s="85"/>
      <c r="F5" s="85"/>
      <c r="G5" s="85"/>
      <c r="H5" s="85"/>
      <c r="I5" s="85"/>
      <c r="J5" s="85"/>
      <c r="K5" s="85"/>
      <c r="L5" s="85"/>
      <c r="M5" s="85"/>
      <c r="N5" s="85"/>
      <c r="O5" s="85"/>
      <c r="P5" s="85"/>
      <c r="Q5" s="85"/>
      <c r="R5" s="85"/>
      <c r="S5" s="85"/>
      <c r="T5" s="85"/>
      <c r="U5" s="85"/>
    </row>
    <row r="6" spans="1:21" ht="13.5" customHeight="1">
      <c r="A6" s="85"/>
      <c r="B6" s="85"/>
      <c r="C6" s="85"/>
      <c r="D6" s="85"/>
      <c r="E6" s="85"/>
      <c r="F6" s="85"/>
      <c r="G6" s="85"/>
      <c r="H6" s="85"/>
      <c r="I6" s="85"/>
      <c r="J6" s="85"/>
      <c r="K6" s="85"/>
      <c r="L6" s="85"/>
      <c r="M6" s="85"/>
      <c r="N6" s="85"/>
      <c r="O6" s="85"/>
      <c r="P6" s="85"/>
      <c r="Q6" s="85"/>
      <c r="R6" s="85"/>
      <c r="S6" s="85"/>
      <c r="T6" s="85"/>
      <c r="U6" s="85"/>
    </row>
    <row r="7" spans="1:21" ht="13.5" customHeight="1">
      <c r="A7" s="85"/>
      <c r="B7" s="85"/>
      <c r="C7" s="85"/>
      <c r="D7" s="85"/>
      <c r="E7" s="85"/>
      <c r="F7" s="85"/>
      <c r="G7" s="85"/>
      <c r="H7" s="85"/>
      <c r="I7" s="85"/>
      <c r="J7" s="85"/>
      <c r="K7" s="85"/>
      <c r="L7" s="85"/>
      <c r="M7" s="85"/>
      <c r="N7" s="85"/>
      <c r="O7" s="85"/>
      <c r="P7" s="85"/>
      <c r="Q7" s="85"/>
      <c r="R7" s="85"/>
      <c r="S7" s="85"/>
      <c r="T7" s="85"/>
      <c r="U7" s="85"/>
    </row>
    <row r="8" spans="1:21" ht="13.5" customHeight="1">
      <c r="A8" s="85"/>
      <c r="B8" s="85"/>
      <c r="C8" s="85"/>
      <c r="D8" s="85"/>
      <c r="E8" s="85"/>
      <c r="F8" s="85"/>
      <c r="G8" s="85"/>
      <c r="H8" s="85"/>
      <c r="I8" s="85"/>
      <c r="J8" s="85"/>
      <c r="K8" s="85"/>
      <c r="L8" s="85"/>
      <c r="M8" s="85"/>
      <c r="N8" s="85"/>
      <c r="O8" s="85"/>
      <c r="P8" s="85"/>
      <c r="Q8" s="85"/>
      <c r="R8" s="85"/>
      <c r="S8" s="85"/>
      <c r="T8" s="85"/>
      <c r="U8" s="85"/>
    </row>
    <row r="9" spans="1:21" ht="13.5" customHeight="1">
      <c r="A9" s="85"/>
      <c r="B9" s="85"/>
      <c r="C9" s="85"/>
      <c r="D9" s="85"/>
      <c r="E9" s="85"/>
      <c r="F9" s="85"/>
      <c r="G9" s="85"/>
      <c r="H9" s="85"/>
      <c r="I9" s="85"/>
      <c r="J9" s="85"/>
      <c r="K9" s="85"/>
      <c r="L9" s="85"/>
      <c r="M9" s="85"/>
      <c r="N9" s="85"/>
      <c r="O9" s="85"/>
      <c r="P9" s="85"/>
      <c r="Q9" s="85"/>
      <c r="R9" s="85"/>
      <c r="S9" s="85"/>
      <c r="T9" s="85"/>
      <c r="U9" s="85"/>
    </row>
    <row r="10" spans="1:21" ht="13.5" customHeight="1">
      <c r="A10" s="85"/>
      <c r="B10" s="85"/>
      <c r="C10" s="85"/>
      <c r="D10" s="85"/>
      <c r="E10" s="85"/>
      <c r="F10" s="85"/>
      <c r="G10" s="85"/>
      <c r="H10" s="85"/>
      <c r="I10" s="85"/>
      <c r="J10" s="85"/>
      <c r="K10" s="85"/>
      <c r="L10" s="85"/>
      <c r="M10" s="85"/>
      <c r="N10" s="85"/>
      <c r="O10" s="85"/>
      <c r="P10" s="85"/>
      <c r="Q10" s="85"/>
      <c r="R10" s="85"/>
      <c r="S10" s="85"/>
      <c r="T10" s="85"/>
      <c r="U10" s="85"/>
    </row>
    <row r="11" spans="1:21" ht="13.5" customHeight="1">
      <c r="A11" s="85"/>
      <c r="B11" s="85"/>
      <c r="C11" s="85"/>
      <c r="D11" s="85"/>
      <c r="E11" s="85"/>
      <c r="F11" s="85"/>
      <c r="G11" s="85"/>
      <c r="H11" s="85"/>
      <c r="I11" s="85"/>
      <c r="J11" s="85"/>
      <c r="K11" s="85"/>
      <c r="L11" s="85"/>
      <c r="M11" s="85"/>
      <c r="N11" s="85"/>
      <c r="O11" s="85"/>
      <c r="P11" s="85"/>
      <c r="Q11" s="85"/>
      <c r="R11" s="85"/>
      <c r="S11" s="85"/>
      <c r="T11" s="85"/>
      <c r="U11" s="85"/>
    </row>
    <row r="12" spans="1:21" ht="13.5" customHeight="1">
      <c r="A12" s="85"/>
      <c r="B12" s="85"/>
      <c r="C12" s="85"/>
      <c r="D12" s="85"/>
      <c r="E12" s="85"/>
      <c r="F12" s="85"/>
      <c r="G12" s="85"/>
      <c r="H12" s="85"/>
      <c r="I12" s="85"/>
      <c r="J12" s="85"/>
      <c r="K12" s="85"/>
      <c r="L12" s="85"/>
      <c r="M12" s="85"/>
      <c r="N12" s="85"/>
      <c r="O12" s="85"/>
      <c r="P12" s="85"/>
      <c r="Q12" s="85"/>
      <c r="R12" s="85"/>
      <c r="S12" s="85"/>
      <c r="T12" s="85"/>
      <c r="U12" s="85"/>
    </row>
    <row r="13" spans="1:21" ht="13.5" customHeight="1">
      <c r="A13" s="85"/>
      <c r="B13" s="85"/>
      <c r="C13" s="85"/>
      <c r="D13" s="85"/>
      <c r="E13" s="85"/>
      <c r="F13" s="85"/>
      <c r="G13" s="85"/>
      <c r="H13" s="85"/>
      <c r="I13" s="85"/>
      <c r="J13" s="85"/>
      <c r="K13" s="85"/>
      <c r="L13" s="85"/>
      <c r="M13" s="85"/>
      <c r="N13" s="85"/>
      <c r="O13" s="85"/>
      <c r="P13" s="85"/>
      <c r="Q13" s="85"/>
      <c r="R13" s="85"/>
      <c r="S13" s="85"/>
      <c r="T13" s="85"/>
      <c r="U13" s="85"/>
    </row>
    <row r="14" spans="1:21" ht="13.5" customHeight="1">
      <c r="A14" s="85"/>
      <c r="B14" s="85"/>
      <c r="C14" s="85"/>
      <c r="D14" s="85"/>
      <c r="E14" s="85"/>
      <c r="F14" s="85"/>
      <c r="G14" s="85"/>
      <c r="H14" s="85"/>
      <c r="I14" s="85"/>
      <c r="J14" s="85"/>
      <c r="K14" s="85"/>
      <c r="L14" s="85"/>
      <c r="M14" s="85"/>
      <c r="N14" s="85"/>
      <c r="O14" s="85"/>
      <c r="P14" s="85"/>
      <c r="Q14" s="85"/>
      <c r="R14" s="85"/>
      <c r="S14" s="85"/>
      <c r="T14" s="85"/>
      <c r="U14" s="85"/>
    </row>
    <row r="15" spans="1:21" ht="13.5" customHeight="1">
      <c r="A15" s="85"/>
      <c r="B15" s="85"/>
      <c r="C15" s="85"/>
      <c r="D15" s="85"/>
      <c r="E15" s="85"/>
      <c r="F15" s="85"/>
      <c r="G15" s="85"/>
      <c r="H15" s="85"/>
      <c r="I15" s="85"/>
      <c r="J15" s="85"/>
      <c r="K15" s="85"/>
      <c r="L15" s="85"/>
      <c r="M15" s="85"/>
      <c r="N15" s="85"/>
      <c r="O15" s="85"/>
      <c r="P15" s="85"/>
      <c r="Q15" s="85"/>
      <c r="R15" s="85"/>
      <c r="S15" s="85"/>
      <c r="T15" s="85"/>
      <c r="U15" s="85"/>
    </row>
    <row r="16" spans="1:21" ht="13.5" customHeight="1">
      <c r="A16" s="85"/>
      <c r="B16" s="85"/>
      <c r="C16" s="85"/>
      <c r="D16" s="85"/>
      <c r="E16" s="85"/>
      <c r="F16" s="85"/>
      <c r="G16" s="85"/>
      <c r="H16" s="85"/>
      <c r="I16" s="85"/>
      <c r="J16" s="85"/>
      <c r="K16" s="85"/>
      <c r="L16" s="85"/>
      <c r="M16" s="85"/>
      <c r="N16" s="85"/>
      <c r="O16" s="85"/>
      <c r="P16" s="85"/>
      <c r="Q16" s="85"/>
      <c r="R16" s="85"/>
      <c r="S16" s="85"/>
      <c r="T16" s="85"/>
      <c r="U16" s="85"/>
    </row>
    <row r="17" spans="1:21" ht="13.5" customHeight="1">
      <c r="A17" s="85"/>
      <c r="B17" s="85"/>
      <c r="C17" s="85"/>
      <c r="D17" s="85"/>
      <c r="E17" s="85"/>
      <c r="F17" s="85"/>
      <c r="G17" s="85"/>
      <c r="H17" s="85"/>
      <c r="I17" s="85"/>
      <c r="J17" s="85"/>
      <c r="K17" s="85"/>
      <c r="L17" s="85"/>
      <c r="M17" s="85"/>
      <c r="N17" s="85"/>
      <c r="O17" s="85"/>
      <c r="P17" s="85"/>
      <c r="Q17" s="85"/>
      <c r="R17" s="85"/>
      <c r="S17" s="85"/>
      <c r="T17" s="85"/>
      <c r="U17" s="85"/>
    </row>
    <row r="18" spans="1:21" ht="13.5" customHeight="1">
      <c r="A18" s="85"/>
      <c r="B18" s="85"/>
      <c r="C18" s="85"/>
      <c r="D18" s="85"/>
      <c r="E18" s="85"/>
      <c r="F18" s="85"/>
      <c r="G18" s="85"/>
      <c r="H18" s="85"/>
      <c r="I18" s="85"/>
      <c r="J18" s="85"/>
      <c r="K18" s="85"/>
      <c r="L18" s="85"/>
      <c r="M18" s="85"/>
      <c r="N18" s="85"/>
      <c r="O18" s="85"/>
      <c r="P18" s="85"/>
      <c r="Q18" s="85"/>
      <c r="R18" s="85"/>
      <c r="S18" s="85"/>
      <c r="T18" s="85"/>
      <c r="U18" s="85"/>
    </row>
    <row r="19" spans="1:21" ht="13.5" customHeight="1">
      <c r="A19" s="85"/>
      <c r="B19" s="85"/>
      <c r="C19" s="85"/>
      <c r="D19" s="85"/>
      <c r="E19" s="85"/>
      <c r="F19" s="85"/>
      <c r="G19" s="85"/>
      <c r="H19" s="85"/>
      <c r="I19" s="85"/>
      <c r="J19" s="85"/>
      <c r="K19" s="85"/>
      <c r="L19" s="85"/>
      <c r="M19" s="85"/>
      <c r="N19" s="85"/>
      <c r="O19" s="85"/>
      <c r="P19" s="85"/>
      <c r="Q19" s="85"/>
      <c r="R19" s="85"/>
      <c r="S19" s="85"/>
      <c r="T19" s="85"/>
      <c r="U19" s="85"/>
    </row>
    <row r="20" spans="1:21" ht="13.5" customHeight="1">
      <c r="A20" s="85"/>
      <c r="B20" s="85"/>
      <c r="C20" s="85"/>
      <c r="D20" s="85"/>
      <c r="E20" s="85"/>
      <c r="F20" s="85"/>
      <c r="G20" s="85"/>
      <c r="H20" s="85"/>
      <c r="I20" s="85"/>
      <c r="J20" s="85"/>
      <c r="K20" s="85"/>
      <c r="L20" s="85"/>
      <c r="M20" s="85"/>
      <c r="N20" s="85"/>
      <c r="O20" s="85"/>
      <c r="P20" s="85"/>
      <c r="Q20" s="85"/>
      <c r="R20" s="85"/>
      <c r="S20" s="85"/>
      <c r="T20" s="85"/>
      <c r="U20" s="85"/>
    </row>
    <row r="21" spans="1:21" ht="13.5" customHeight="1">
      <c r="A21" s="85"/>
      <c r="B21" s="85"/>
      <c r="C21" s="85"/>
      <c r="D21" s="85"/>
      <c r="E21" s="85"/>
      <c r="F21" s="85"/>
      <c r="G21" s="85"/>
      <c r="H21" s="85"/>
      <c r="I21" s="85"/>
      <c r="J21" s="85"/>
      <c r="K21" s="85"/>
      <c r="L21" s="85"/>
      <c r="M21" s="85"/>
      <c r="N21" s="85"/>
      <c r="O21" s="85"/>
      <c r="P21" s="85"/>
      <c r="Q21" s="85"/>
      <c r="R21" s="85"/>
      <c r="S21" s="85"/>
      <c r="T21" s="85"/>
      <c r="U21" s="85"/>
    </row>
    <row r="22" spans="1:21" ht="13.5" customHeight="1">
      <c r="A22" s="85"/>
      <c r="B22" s="85"/>
      <c r="C22" s="85"/>
      <c r="D22" s="85"/>
      <c r="E22" s="85"/>
      <c r="F22" s="85"/>
      <c r="G22" s="85"/>
      <c r="H22" s="85"/>
      <c r="I22" s="85"/>
      <c r="J22" s="85"/>
      <c r="K22" s="85"/>
      <c r="L22" s="85"/>
      <c r="M22" s="85"/>
      <c r="N22" s="85"/>
      <c r="O22" s="85"/>
      <c r="P22" s="85"/>
      <c r="Q22" s="85"/>
      <c r="R22" s="85"/>
      <c r="S22" s="85"/>
      <c r="T22" s="85"/>
      <c r="U22" s="85"/>
    </row>
    <row r="23" spans="1:21" ht="13.5" customHeight="1">
      <c r="A23" s="85"/>
      <c r="B23" s="85"/>
      <c r="C23" s="85"/>
      <c r="D23" s="85"/>
      <c r="E23" s="85"/>
      <c r="F23" s="85"/>
      <c r="G23" s="85"/>
      <c r="H23" s="85"/>
      <c r="I23" s="85"/>
      <c r="J23" s="85"/>
      <c r="K23" s="85"/>
      <c r="L23" s="85"/>
      <c r="M23" s="85"/>
      <c r="N23" s="85"/>
      <c r="O23" s="85"/>
      <c r="P23" s="85"/>
      <c r="Q23" s="85"/>
      <c r="R23" s="85"/>
      <c r="S23" s="85"/>
      <c r="T23" s="85"/>
      <c r="U23" s="85"/>
    </row>
    <row r="24" spans="1:21" ht="13.5" customHeight="1">
      <c r="A24" s="85"/>
      <c r="B24" s="85"/>
      <c r="C24" s="85"/>
      <c r="D24" s="85"/>
      <c r="E24" s="85"/>
      <c r="F24" s="85"/>
      <c r="G24" s="85"/>
      <c r="H24" s="85"/>
      <c r="I24" s="85"/>
      <c r="J24" s="85"/>
      <c r="K24" s="85"/>
      <c r="L24" s="85"/>
      <c r="M24" s="85"/>
      <c r="N24" s="85"/>
      <c r="O24" s="85"/>
      <c r="P24" s="85"/>
      <c r="Q24" s="85"/>
      <c r="R24" s="85"/>
      <c r="S24" s="85"/>
      <c r="T24" s="85"/>
      <c r="U24" s="85"/>
    </row>
    <row r="25" spans="1:21" ht="13.5" customHeight="1">
      <c r="A25" s="85"/>
      <c r="B25" s="85"/>
      <c r="C25" s="85"/>
      <c r="D25" s="85"/>
      <c r="E25" s="85"/>
      <c r="F25" s="85"/>
      <c r="G25" s="85"/>
      <c r="H25" s="85"/>
      <c r="I25" s="85"/>
      <c r="J25" s="85"/>
      <c r="K25" s="85"/>
      <c r="L25" s="85"/>
      <c r="M25" s="85"/>
      <c r="N25" s="85"/>
      <c r="O25" s="85"/>
      <c r="P25" s="85"/>
      <c r="Q25" s="85"/>
      <c r="R25" s="85"/>
      <c r="S25" s="85"/>
      <c r="T25" s="85"/>
      <c r="U25" s="85"/>
    </row>
    <row r="26" spans="1:21" ht="13.5" customHeight="1">
      <c r="A26" s="85"/>
      <c r="B26" s="85"/>
      <c r="C26" s="85"/>
      <c r="D26" s="85"/>
      <c r="E26" s="85"/>
      <c r="F26" s="85"/>
      <c r="G26" s="85"/>
      <c r="H26" s="85"/>
      <c r="I26" s="85"/>
      <c r="J26" s="85"/>
      <c r="K26" s="85"/>
      <c r="L26" s="85"/>
      <c r="M26" s="85"/>
      <c r="N26" s="85"/>
      <c r="O26" s="85"/>
      <c r="P26" s="85"/>
      <c r="Q26" s="85"/>
      <c r="R26" s="85"/>
      <c r="S26" s="85"/>
      <c r="T26" s="85"/>
      <c r="U26" s="85"/>
    </row>
    <row r="27" spans="1:21" ht="13.5" customHeight="1">
      <c r="A27" s="85"/>
      <c r="B27" s="85"/>
      <c r="C27" s="85"/>
      <c r="D27" s="85"/>
      <c r="E27" s="85"/>
      <c r="F27" s="85"/>
      <c r="G27" s="85"/>
      <c r="H27" s="85"/>
      <c r="I27" s="85"/>
      <c r="J27" s="85"/>
      <c r="K27" s="85"/>
      <c r="L27" s="85"/>
      <c r="M27" s="85"/>
      <c r="N27" s="85"/>
      <c r="O27" s="85"/>
      <c r="P27" s="85"/>
      <c r="Q27" s="85"/>
      <c r="R27" s="85"/>
      <c r="S27" s="85"/>
      <c r="T27" s="85"/>
      <c r="U27" s="85"/>
    </row>
    <row r="28" spans="1:21" ht="13.5" customHeight="1">
      <c r="A28" s="85"/>
      <c r="B28" s="85"/>
      <c r="C28" s="85"/>
      <c r="D28" s="85"/>
      <c r="E28" s="85"/>
      <c r="F28" s="85"/>
      <c r="G28" s="85"/>
      <c r="H28" s="85"/>
      <c r="I28" s="85"/>
      <c r="J28" s="85"/>
      <c r="K28" s="85"/>
      <c r="L28" s="85"/>
      <c r="M28" s="85"/>
      <c r="N28" s="85"/>
      <c r="O28" s="85"/>
      <c r="P28" s="85"/>
      <c r="Q28" s="85"/>
      <c r="R28" s="85"/>
      <c r="S28" s="85"/>
      <c r="T28" s="85"/>
      <c r="U28" s="85"/>
    </row>
    <row r="29" spans="1:21" ht="13.5" customHeight="1">
      <c r="A29" s="85"/>
      <c r="B29" s="85"/>
      <c r="C29" s="85"/>
      <c r="D29" s="85"/>
      <c r="E29" s="85"/>
      <c r="F29" s="85"/>
      <c r="G29" s="85"/>
      <c r="H29" s="85"/>
      <c r="I29" s="85"/>
      <c r="J29" s="85"/>
      <c r="K29" s="85"/>
      <c r="L29" s="85"/>
      <c r="M29" s="85"/>
      <c r="N29" s="85"/>
      <c r="O29" s="85"/>
      <c r="P29" s="85"/>
      <c r="Q29" s="85"/>
      <c r="R29" s="85"/>
      <c r="S29" s="85"/>
      <c r="T29" s="85"/>
      <c r="U29" s="85"/>
    </row>
    <row r="30" spans="1:21" ht="13.5" customHeight="1">
      <c r="A30" s="85"/>
      <c r="B30" s="85"/>
      <c r="C30" s="85"/>
      <c r="D30" s="85"/>
      <c r="E30" s="85"/>
      <c r="F30" s="85"/>
      <c r="G30" s="85"/>
      <c r="H30" s="85"/>
      <c r="I30" s="85"/>
      <c r="J30" s="85"/>
      <c r="K30" s="85"/>
      <c r="L30" s="85"/>
      <c r="M30" s="85"/>
      <c r="N30" s="85"/>
      <c r="O30" s="85"/>
      <c r="P30" s="85"/>
      <c r="Q30" s="85"/>
      <c r="R30" s="85"/>
      <c r="S30" s="85"/>
      <c r="T30" s="85"/>
      <c r="U30" s="85"/>
    </row>
    <row r="31" spans="1:21" ht="13.5" customHeight="1">
      <c r="A31" s="85"/>
      <c r="B31" s="85"/>
      <c r="C31" s="85"/>
      <c r="D31" s="85"/>
      <c r="E31" s="85"/>
      <c r="F31" s="85"/>
      <c r="G31" s="85"/>
      <c r="H31" s="85"/>
      <c r="I31" s="85"/>
      <c r="J31" s="85"/>
      <c r="K31" s="85"/>
      <c r="L31" s="85"/>
      <c r="M31" s="85"/>
      <c r="N31" s="85"/>
      <c r="O31" s="85"/>
      <c r="P31" s="85"/>
      <c r="Q31" s="85"/>
      <c r="R31" s="85"/>
      <c r="S31" s="85"/>
      <c r="T31" s="85"/>
      <c r="U31" s="85"/>
    </row>
    <row r="32" spans="1:21" ht="13.5" customHeight="1">
      <c r="A32" s="85"/>
      <c r="B32" s="85"/>
      <c r="C32" s="85"/>
      <c r="D32" s="85"/>
      <c r="E32" s="85"/>
      <c r="F32" s="85"/>
      <c r="G32" s="85"/>
      <c r="H32" s="85"/>
      <c r="I32" s="85"/>
      <c r="J32" s="85"/>
      <c r="K32" s="85"/>
      <c r="L32" s="85"/>
      <c r="M32" s="85"/>
      <c r="N32" s="85"/>
      <c r="O32" s="85"/>
      <c r="P32" s="85"/>
      <c r="Q32" s="85"/>
      <c r="R32" s="85"/>
      <c r="S32" s="85"/>
      <c r="T32" s="85"/>
      <c r="U32" s="85"/>
    </row>
    <row r="33" spans="1:21" ht="13.5" customHeight="1">
      <c r="A33" s="85"/>
      <c r="B33" s="85"/>
      <c r="C33" s="85"/>
      <c r="D33" s="85"/>
      <c r="E33" s="85"/>
      <c r="F33" s="85"/>
      <c r="G33" s="85"/>
      <c r="H33" s="85"/>
      <c r="I33" s="85"/>
      <c r="J33" s="85"/>
      <c r="K33" s="85"/>
      <c r="L33" s="85"/>
      <c r="M33" s="85"/>
      <c r="N33" s="85"/>
      <c r="O33" s="85"/>
      <c r="P33" s="85"/>
      <c r="Q33" s="85"/>
      <c r="R33" s="85"/>
      <c r="S33" s="85"/>
      <c r="T33" s="85"/>
      <c r="U33" s="85"/>
    </row>
    <row r="34" spans="1:21" ht="13.5" customHeight="1">
      <c r="A34" s="85"/>
      <c r="B34" s="85"/>
      <c r="C34" s="85"/>
      <c r="D34" s="85"/>
      <c r="E34" s="85"/>
      <c r="F34" s="85"/>
      <c r="G34" s="85"/>
      <c r="H34" s="85"/>
      <c r="I34" s="85"/>
      <c r="J34" s="85"/>
      <c r="K34" s="85"/>
      <c r="L34" s="85"/>
      <c r="M34" s="85"/>
      <c r="N34" s="85"/>
      <c r="O34" s="85"/>
      <c r="P34" s="85"/>
      <c r="Q34" s="85"/>
      <c r="R34" s="85"/>
      <c r="S34" s="85"/>
      <c r="T34" s="85"/>
      <c r="U34" s="85"/>
    </row>
    <row r="35" spans="1:21" ht="13.5" customHeight="1">
      <c r="A35" s="85"/>
      <c r="B35" s="85"/>
      <c r="C35" s="85"/>
      <c r="D35" s="85"/>
      <c r="E35" s="85"/>
      <c r="F35" s="85"/>
      <c r="G35" s="85"/>
      <c r="H35" s="85"/>
      <c r="I35" s="85"/>
      <c r="J35" s="85"/>
      <c r="K35" s="85"/>
      <c r="L35" s="85"/>
      <c r="M35" s="85"/>
      <c r="N35" s="85"/>
      <c r="O35" s="85"/>
      <c r="P35" s="85"/>
      <c r="Q35" s="85"/>
      <c r="R35" s="85"/>
      <c r="S35" s="85"/>
      <c r="T35" s="85"/>
      <c r="U35" s="85"/>
    </row>
    <row r="36" spans="1:21" ht="13.5" customHeight="1">
      <c r="A36" s="85"/>
      <c r="B36" s="85"/>
      <c r="C36" s="85"/>
      <c r="D36" s="85"/>
      <c r="E36" s="85"/>
      <c r="F36" s="85"/>
      <c r="G36" s="85"/>
      <c r="H36" s="85"/>
      <c r="I36" s="85"/>
      <c r="J36" s="85"/>
      <c r="K36" s="85"/>
      <c r="L36" s="85"/>
      <c r="M36" s="85"/>
      <c r="N36" s="85"/>
      <c r="O36" s="85"/>
      <c r="P36" s="85"/>
      <c r="Q36" s="85"/>
      <c r="R36" s="85"/>
      <c r="S36" s="85"/>
      <c r="T36" s="85"/>
      <c r="U36" s="85"/>
    </row>
    <row r="37" spans="1:21" ht="13.5" customHeight="1">
      <c r="A37" s="85"/>
      <c r="B37" s="85"/>
      <c r="C37" s="85"/>
      <c r="D37" s="85"/>
      <c r="E37" s="85"/>
      <c r="F37" s="85"/>
      <c r="G37" s="85"/>
      <c r="H37" s="85"/>
      <c r="I37" s="85"/>
      <c r="J37" s="85"/>
      <c r="K37" s="85"/>
      <c r="L37" s="85"/>
      <c r="M37" s="85"/>
      <c r="N37" s="85"/>
      <c r="O37" s="85"/>
      <c r="P37" s="85"/>
      <c r="Q37" s="85"/>
      <c r="R37" s="85"/>
      <c r="S37" s="85"/>
      <c r="T37" s="85"/>
      <c r="U37" s="85"/>
    </row>
    <row r="38" spans="1:21" ht="13.5" customHeight="1">
      <c r="A38" s="85"/>
      <c r="B38" s="85"/>
      <c r="C38" s="85"/>
      <c r="D38" s="85"/>
      <c r="E38" s="85"/>
      <c r="F38" s="85"/>
      <c r="G38" s="85"/>
      <c r="H38" s="85"/>
      <c r="I38" s="85"/>
      <c r="J38" s="85"/>
      <c r="K38" s="85"/>
      <c r="L38" s="85"/>
      <c r="M38" s="85"/>
      <c r="N38" s="85"/>
      <c r="O38" s="85"/>
      <c r="P38" s="85"/>
      <c r="Q38" s="85"/>
      <c r="R38" s="85"/>
      <c r="S38" s="85"/>
      <c r="T38" s="85"/>
      <c r="U38" s="85"/>
    </row>
    <row r="39" spans="1:21" ht="13.5" customHeight="1">
      <c r="A39" s="85"/>
      <c r="B39" s="85"/>
      <c r="C39" s="85"/>
      <c r="D39" s="85"/>
      <c r="E39" s="85"/>
      <c r="F39" s="85"/>
      <c r="G39" s="85"/>
      <c r="H39" s="85"/>
      <c r="I39" s="85"/>
      <c r="J39" s="85"/>
      <c r="K39" s="85"/>
      <c r="L39" s="85"/>
      <c r="M39" s="85"/>
      <c r="N39" s="85"/>
      <c r="O39" s="85"/>
      <c r="P39" s="85"/>
      <c r="Q39" s="85"/>
      <c r="R39" s="85"/>
      <c r="S39" s="85"/>
      <c r="T39" s="85"/>
      <c r="U39" s="85"/>
    </row>
    <row r="40" spans="1:21" ht="13.5" customHeight="1">
      <c r="A40" s="85"/>
      <c r="B40" s="85"/>
      <c r="C40" s="85"/>
      <c r="D40" s="85"/>
      <c r="E40" s="85"/>
      <c r="F40" s="85"/>
      <c r="G40" s="85"/>
      <c r="H40" s="85"/>
      <c r="I40" s="85"/>
      <c r="J40" s="85"/>
      <c r="K40" s="85"/>
      <c r="L40" s="85"/>
      <c r="M40" s="85"/>
      <c r="N40" s="85"/>
      <c r="O40" s="85"/>
      <c r="P40" s="85"/>
      <c r="Q40" s="85"/>
      <c r="R40" s="85"/>
      <c r="S40" s="85"/>
      <c r="T40" s="85"/>
      <c r="U40" s="85"/>
    </row>
    <row r="41" spans="1:21" ht="13.5" customHeight="1">
      <c r="A41" s="85"/>
      <c r="B41" s="85"/>
      <c r="C41" s="85"/>
      <c r="D41" s="85"/>
      <c r="E41" s="85"/>
      <c r="F41" s="85"/>
      <c r="G41" s="85"/>
      <c r="H41" s="85"/>
      <c r="I41" s="85"/>
      <c r="J41" s="85"/>
      <c r="K41" s="85"/>
      <c r="L41" s="85"/>
      <c r="M41" s="85"/>
      <c r="N41" s="85"/>
      <c r="O41" s="85"/>
      <c r="P41" s="85"/>
      <c r="Q41" s="85"/>
      <c r="R41" s="85"/>
      <c r="S41" s="85"/>
      <c r="T41" s="85"/>
      <c r="U41" s="85"/>
    </row>
    <row r="42" spans="1:21" ht="13.5" customHeight="1">
      <c r="A42" s="85"/>
      <c r="B42" s="85"/>
      <c r="C42" s="85"/>
      <c r="D42" s="85"/>
      <c r="E42" s="85"/>
      <c r="F42" s="85"/>
      <c r="G42" s="85"/>
      <c r="H42" s="85"/>
      <c r="I42" s="85"/>
      <c r="J42" s="85"/>
      <c r="K42" s="85"/>
      <c r="L42" s="85"/>
      <c r="M42" s="85"/>
      <c r="N42" s="85"/>
      <c r="O42" s="85"/>
      <c r="P42" s="85"/>
      <c r="Q42" s="85"/>
      <c r="R42" s="85"/>
      <c r="S42" s="85"/>
      <c r="T42" s="85"/>
      <c r="U42" s="85"/>
    </row>
    <row r="43" spans="1:21" ht="30.75" customHeight="1">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c r="A44" s="85"/>
      <c r="B44" s="209" t="s">
        <v>20</v>
      </c>
      <c r="C44" s="215"/>
      <c r="D44" s="215"/>
      <c r="E44" s="223"/>
      <c r="F44" s="223"/>
      <c r="G44" s="223"/>
      <c r="H44" s="223"/>
      <c r="I44" s="223"/>
      <c r="J44" s="226" t="s">
        <v>16</v>
      </c>
      <c r="K44" s="228" t="s">
        <v>522</v>
      </c>
      <c r="L44" s="237" t="s">
        <v>523</v>
      </c>
      <c r="M44" s="237" t="s">
        <v>524</v>
      </c>
      <c r="N44" s="237" t="s">
        <v>250</v>
      </c>
      <c r="O44" s="246" t="s">
        <v>525</v>
      </c>
      <c r="P44" s="85"/>
      <c r="Q44" s="85"/>
      <c r="R44" s="85"/>
      <c r="S44" s="85"/>
      <c r="T44" s="85"/>
      <c r="U44" s="85"/>
    </row>
    <row r="45" spans="1:21" ht="30.75" customHeight="1">
      <c r="A45" s="85"/>
      <c r="B45" s="1043" t="s">
        <v>25</v>
      </c>
      <c r="C45" s="1044"/>
      <c r="D45" s="218"/>
      <c r="E45" s="1057" t="s">
        <v>23</v>
      </c>
      <c r="F45" s="1057"/>
      <c r="G45" s="1057"/>
      <c r="H45" s="1057"/>
      <c r="I45" s="1057"/>
      <c r="J45" s="1058"/>
      <c r="K45" s="229">
        <v>411</v>
      </c>
      <c r="L45" s="238">
        <v>436</v>
      </c>
      <c r="M45" s="238">
        <v>447</v>
      </c>
      <c r="N45" s="238">
        <v>460</v>
      </c>
      <c r="O45" s="247">
        <v>480</v>
      </c>
      <c r="P45" s="85"/>
      <c r="Q45" s="85"/>
      <c r="R45" s="85"/>
      <c r="S45" s="85"/>
      <c r="T45" s="85"/>
      <c r="U45" s="85"/>
    </row>
    <row r="46" spans="1:21" ht="30.75" customHeight="1">
      <c r="A46" s="85"/>
      <c r="B46" s="1045"/>
      <c r="C46" s="1046"/>
      <c r="D46" s="219"/>
      <c r="E46" s="1049" t="s">
        <v>28</v>
      </c>
      <c r="F46" s="1049"/>
      <c r="G46" s="1049"/>
      <c r="H46" s="1049"/>
      <c r="I46" s="1049"/>
      <c r="J46" s="1050"/>
      <c r="K46" s="230" t="s">
        <v>196</v>
      </c>
      <c r="L46" s="239" t="s">
        <v>196</v>
      </c>
      <c r="M46" s="239" t="s">
        <v>196</v>
      </c>
      <c r="N46" s="239" t="s">
        <v>196</v>
      </c>
      <c r="O46" s="248" t="s">
        <v>196</v>
      </c>
      <c r="P46" s="85"/>
      <c r="Q46" s="85"/>
      <c r="R46" s="85"/>
      <c r="S46" s="85"/>
      <c r="T46" s="85"/>
      <c r="U46" s="85"/>
    </row>
    <row r="47" spans="1:21" ht="30.75" customHeight="1">
      <c r="A47" s="85"/>
      <c r="B47" s="1045"/>
      <c r="C47" s="1046"/>
      <c r="D47" s="219"/>
      <c r="E47" s="1049" t="s">
        <v>32</v>
      </c>
      <c r="F47" s="1049"/>
      <c r="G47" s="1049"/>
      <c r="H47" s="1049"/>
      <c r="I47" s="1049"/>
      <c r="J47" s="1050"/>
      <c r="K47" s="230" t="s">
        <v>196</v>
      </c>
      <c r="L47" s="239" t="s">
        <v>196</v>
      </c>
      <c r="M47" s="239" t="s">
        <v>196</v>
      </c>
      <c r="N47" s="239" t="s">
        <v>196</v>
      </c>
      <c r="O47" s="248" t="s">
        <v>196</v>
      </c>
      <c r="P47" s="85"/>
      <c r="Q47" s="85"/>
      <c r="R47" s="85"/>
      <c r="S47" s="85"/>
      <c r="T47" s="85"/>
      <c r="U47" s="85"/>
    </row>
    <row r="48" spans="1:21" ht="30.75" customHeight="1">
      <c r="A48" s="85"/>
      <c r="B48" s="1045"/>
      <c r="C48" s="1046"/>
      <c r="D48" s="219"/>
      <c r="E48" s="1049" t="s">
        <v>35</v>
      </c>
      <c r="F48" s="1049"/>
      <c r="G48" s="1049"/>
      <c r="H48" s="1049"/>
      <c r="I48" s="1049"/>
      <c r="J48" s="1050"/>
      <c r="K48" s="230">
        <v>85</v>
      </c>
      <c r="L48" s="239">
        <v>90</v>
      </c>
      <c r="M48" s="239">
        <v>91</v>
      </c>
      <c r="N48" s="239">
        <v>91</v>
      </c>
      <c r="O48" s="248">
        <v>80</v>
      </c>
      <c r="P48" s="85"/>
      <c r="Q48" s="85"/>
      <c r="R48" s="85"/>
      <c r="S48" s="85"/>
      <c r="T48" s="85"/>
      <c r="U48" s="85"/>
    </row>
    <row r="49" spans="1:21" ht="30.75" customHeight="1">
      <c r="A49" s="85"/>
      <c r="B49" s="1045"/>
      <c r="C49" s="1046"/>
      <c r="D49" s="219"/>
      <c r="E49" s="1049" t="s">
        <v>0</v>
      </c>
      <c r="F49" s="1049"/>
      <c r="G49" s="1049"/>
      <c r="H49" s="1049"/>
      <c r="I49" s="1049"/>
      <c r="J49" s="1050"/>
      <c r="K49" s="230">
        <v>16</v>
      </c>
      <c r="L49" s="239" t="s">
        <v>196</v>
      </c>
      <c r="M49" s="239" t="s">
        <v>196</v>
      </c>
      <c r="N49" s="239" t="s">
        <v>196</v>
      </c>
      <c r="O49" s="248" t="s">
        <v>196</v>
      </c>
      <c r="P49" s="85"/>
      <c r="Q49" s="85"/>
      <c r="R49" s="85"/>
      <c r="S49" s="85"/>
      <c r="T49" s="85"/>
      <c r="U49" s="85"/>
    </row>
    <row r="50" spans="1:21" ht="30.75" customHeight="1">
      <c r="A50" s="85"/>
      <c r="B50" s="1045"/>
      <c r="C50" s="1046"/>
      <c r="D50" s="219"/>
      <c r="E50" s="1049" t="s">
        <v>40</v>
      </c>
      <c r="F50" s="1049"/>
      <c r="G50" s="1049"/>
      <c r="H50" s="1049"/>
      <c r="I50" s="1049"/>
      <c r="J50" s="1050"/>
      <c r="K50" s="230" t="s">
        <v>196</v>
      </c>
      <c r="L50" s="239" t="s">
        <v>196</v>
      </c>
      <c r="M50" s="239" t="s">
        <v>196</v>
      </c>
      <c r="N50" s="239" t="s">
        <v>196</v>
      </c>
      <c r="O50" s="248" t="s">
        <v>196</v>
      </c>
      <c r="P50" s="85"/>
      <c r="Q50" s="85"/>
      <c r="R50" s="85"/>
      <c r="S50" s="85"/>
      <c r="T50" s="85"/>
      <c r="U50" s="85"/>
    </row>
    <row r="51" spans="1:21" ht="30.75" customHeight="1">
      <c r="A51" s="85"/>
      <c r="B51" s="1047"/>
      <c r="C51" s="1048"/>
      <c r="D51" s="220"/>
      <c r="E51" s="1049" t="s">
        <v>43</v>
      </c>
      <c r="F51" s="1049"/>
      <c r="G51" s="1049"/>
      <c r="H51" s="1049"/>
      <c r="I51" s="1049"/>
      <c r="J51" s="1050"/>
      <c r="K51" s="230" t="s">
        <v>196</v>
      </c>
      <c r="L51" s="239" t="s">
        <v>196</v>
      </c>
      <c r="M51" s="239" t="s">
        <v>196</v>
      </c>
      <c r="N51" s="239" t="s">
        <v>196</v>
      </c>
      <c r="O51" s="248" t="s">
        <v>196</v>
      </c>
      <c r="P51" s="85"/>
      <c r="Q51" s="85"/>
      <c r="R51" s="85"/>
      <c r="S51" s="85"/>
      <c r="T51" s="85"/>
      <c r="U51" s="85"/>
    </row>
    <row r="52" spans="1:21" ht="30.75" customHeight="1">
      <c r="A52" s="85"/>
      <c r="B52" s="1051" t="s">
        <v>47</v>
      </c>
      <c r="C52" s="1052"/>
      <c r="D52" s="220"/>
      <c r="E52" s="1049" t="s">
        <v>49</v>
      </c>
      <c r="F52" s="1049"/>
      <c r="G52" s="1049"/>
      <c r="H52" s="1049"/>
      <c r="I52" s="1049"/>
      <c r="J52" s="1050"/>
      <c r="K52" s="230">
        <v>341</v>
      </c>
      <c r="L52" s="239">
        <v>349</v>
      </c>
      <c r="M52" s="239">
        <v>354</v>
      </c>
      <c r="N52" s="239">
        <v>351</v>
      </c>
      <c r="O52" s="248">
        <v>367</v>
      </c>
      <c r="P52" s="85"/>
      <c r="Q52" s="85"/>
      <c r="R52" s="85"/>
      <c r="S52" s="85"/>
      <c r="T52" s="85"/>
      <c r="U52" s="85"/>
    </row>
    <row r="53" spans="1:21" ht="30.75" customHeight="1">
      <c r="A53" s="85"/>
      <c r="B53" s="1053" t="s">
        <v>51</v>
      </c>
      <c r="C53" s="1054"/>
      <c r="D53" s="221"/>
      <c r="E53" s="1055" t="s">
        <v>54</v>
      </c>
      <c r="F53" s="1055"/>
      <c r="G53" s="1055"/>
      <c r="H53" s="1055"/>
      <c r="I53" s="1055"/>
      <c r="J53" s="1056"/>
      <c r="K53" s="231">
        <v>171</v>
      </c>
      <c r="L53" s="240">
        <v>177</v>
      </c>
      <c r="M53" s="240">
        <v>184</v>
      </c>
      <c r="N53" s="240">
        <v>200</v>
      </c>
      <c r="O53" s="249">
        <v>193</v>
      </c>
      <c r="P53" s="85"/>
      <c r="Q53" s="85"/>
      <c r="R53" s="85"/>
      <c r="S53" s="85"/>
      <c r="T53" s="85"/>
      <c r="U53" s="85"/>
    </row>
    <row r="54" spans="1:21" ht="24" customHeight="1">
      <c r="A54" s="85"/>
      <c r="B54" s="210" t="s">
        <v>56</v>
      </c>
      <c r="C54" s="85"/>
      <c r="D54" s="85"/>
      <c r="E54" s="85"/>
      <c r="F54" s="85"/>
      <c r="G54" s="85"/>
      <c r="H54" s="85"/>
      <c r="I54" s="85"/>
      <c r="J54" s="85"/>
      <c r="K54" s="85"/>
      <c r="L54" s="85"/>
      <c r="M54" s="85"/>
      <c r="N54" s="85"/>
      <c r="O54" s="85"/>
      <c r="P54" s="85"/>
      <c r="Q54" s="85"/>
      <c r="R54" s="85"/>
      <c r="S54" s="85"/>
      <c r="T54" s="85"/>
      <c r="U54" s="85"/>
    </row>
    <row r="55" spans="1:21" ht="24" customHeight="1">
      <c r="A55" s="85"/>
      <c r="B55" s="210"/>
      <c r="C55" s="85"/>
      <c r="D55" s="85"/>
      <c r="E55" s="85"/>
      <c r="F55" s="85"/>
      <c r="G55" s="85"/>
      <c r="H55" s="85"/>
      <c r="I55" s="85"/>
      <c r="J55" s="85"/>
      <c r="K55" s="85"/>
      <c r="L55" s="85"/>
      <c r="M55" s="85"/>
      <c r="N55" s="85"/>
      <c r="O55" s="85"/>
      <c r="P55" s="85"/>
      <c r="Q55" s="85"/>
      <c r="R55" s="85"/>
      <c r="S55" s="85"/>
      <c r="T55" s="85"/>
      <c r="U55" s="85"/>
    </row>
    <row r="56" spans="1:21" ht="24" customHeight="1">
      <c r="A56" s="85"/>
      <c r="B56" s="211" t="s">
        <v>6</v>
      </c>
      <c r="C56" s="216"/>
      <c r="D56" s="216"/>
      <c r="E56" s="216"/>
      <c r="F56" s="216"/>
      <c r="G56" s="216"/>
      <c r="H56" s="216"/>
      <c r="I56" s="216"/>
      <c r="J56" s="216"/>
      <c r="K56" s="232"/>
      <c r="L56" s="232"/>
      <c r="M56" s="232"/>
      <c r="N56" s="232"/>
      <c r="O56" s="250" t="s">
        <v>26</v>
      </c>
      <c r="P56" s="85"/>
      <c r="Q56" s="85"/>
      <c r="R56" s="85"/>
      <c r="S56" s="85"/>
      <c r="T56" s="85"/>
      <c r="U56" s="85"/>
    </row>
    <row r="57" spans="1:21" ht="31.5" customHeight="1">
      <c r="A57" s="85"/>
      <c r="B57" s="212"/>
      <c r="C57" s="217"/>
      <c r="D57" s="217"/>
      <c r="E57" s="224"/>
      <c r="F57" s="224"/>
      <c r="G57" s="224"/>
      <c r="H57" s="224"/>
      <c r="I57" s="224"/>
      <c r="J57" s="227" t="s">
        <v>16</v>
      </c>
      <c r="K57" s="233" t="s">
        <v>522</v>
      </c>
      <c r="L57" s="241" t="s">
        <v>523</v>
      </c>
      <c r="M57" s="241" t="s">
        <v>524</v>
      </c>
      <c r="N57" s="241" t="s">
        <v>250</v>
      </c>
      <c r="O57" s="251" t="s">
        <v>525</v>
      </c>
      <c r="P57" s="85"/>
      <c r="Q57" s="85"/>
      <c r="R57" s="85"/>
      <c r="S57" s="85"/>
      <c r="T57" s="85"/>
      <c r="U57" s="85"/>
    </row>
    <row r="58" spans="1:21" ht="31.5" customHeight="1">
      <c r="B58" s="1037" t="s">
        <v>60</v>
      </c>
      <c r="C58" s="1038"/>
      <c r="D58" s="1028" t="s">
        <v>66</v>
      </c>
      <c r="E58" s="1029"/>
      <c r="F58" s="1029"/>
      <c r="G58" s="1029"/>
      <c r="H58" s="1029"/>
      <c r="I58" s="1029"/>
      <c r="J58" s="1030"/>
      <c r="K58" s="234"/>
      <c r="L58" s="242"/>
      <c r="M58" s="242"/>
      <c r="N58" s="242"/>
      <c r="O58" s="252"/>
    </row>
    <row r="59" spans="1:21" ht="31.5" customHeight="1">
      <c r="B59" s="1039"/>
      <c r="C59" s="1040"/>
      <c r="D59" s="1031" t="s">
        <v>13</v>
      </c>
      <c r="E59" s="1032"/>
      <c r="F59" s="1032"/>
      <c r="G59" s="1032"/>
      <c r="H59" s="1032"/>
      <c r="I59" s="1032"/>
      <c r="J59" s="1033"/>
      <c r="K59" s="235"/>
      <c r="L59" s="243"/>
      <c r="M59" s="243"/>
      <c r="N59" s="243"/>
      <c r="O59" s="253"/>
    </row>
    <row r="60" spans="1:21" ht="31.5" customHeight="1">
      <c r="B60" s="1041"/>
      <c r="C60" s="1042"/>
      <c r="D60" s="1034" t="s">
        <v>67</v>
      </c>
      <c r="E60" s="1035"/>
      <c r="F60" s="1035"/>
      <c r="G60" s="1035"/>
      <c r="H60" s="1035"/>
      <c r="I60" s="1035"/>
      <c r="J60" s="1036"/>
      <c r="K60" s="236"/>
      <c r="L60" s="244"/>
      <c r="M60" s="244"/>
      <c r="N60" s="244"/>
      <c r="O60" s="254"/>
    </row>
    <row r="61" spans="1:21" ht="24" customHeight="1">
      <c r="B61" s="213"/>
      <c r="C61" s="213"/>
      <c r="D61" s="222" t="s">
        <v>48</v>
      </c>
      <c r="E61" s="225"/>
      <c r="F61" s="225"/>
      <c r="G61" s="225"/>
      <c r="H61" s="225"/>
      <c r="I61" s="225"/>
      <c r="J61" s="225"/>
      <c r="K61" s="225"/>
      <c r="L61" s="225"/>
      <c r="M61" s="225"/>
      <c r="N61" s="225"/>
      <c r="O61" s="225"/>
    </row>
    <row r="62" spans="1:21" ht="24" customHeight="1">
      <c r="B62" s="214"/>
      <c r="C62" s="214"/>
      <c r="D62" s="222" t="s">
        <v>41</v>
      </c>
      <c r="E62" s="225"/>
      <c r="F62" s="225"/>
      <c r="G62" s="225"/>
      <c r="H62" s="225"/>
      <c r="I62" s="225"/>
      <c r="J62" s="225"/>
      <c r="K62" s="225"/>
      <c r="L62" s="225"/>
      <c r="M62" s="225"/>
      <c r="N62" s="225"/>
      <c r="O62" s="225"/>
    </row>
    <row r="63" spans="1:21" ht="24" customHeight="1">
      <c r="A63" s="85"/>
      <c r="B63" s="210"/>
      <c r="C63" s="85"/>
      <c r="D63" s="85"/>
      <c r="E63" s="85"/>
      <c r="F63" s="85"/>
      <c r="G63" s="85"/>
      <c r="H63" s="85"/>
      <c r="I63" s="85"/>
      <c r="J63" s="85"/>
      <c r="K63" s="85"/>
      <c r="L63" s="85"/>
      <c r="M63" s="85"/>
      <c r="N63" s="85"/>
      <c r="O63" s="85"/>
      <c r="P63" s="85"/>
      <c r="Q63" s="85"/>
      <c r="R63" s="85"/>
      <c r="S63" s="85"/>
      <c r="T63" s="85"/>
      <c r="U63" s="85"/>
    </row>
    <row r="64" spans="1:21" ht="24" customHeight="1">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83JQfyW1A59d6L4ULqMWnG6ItoibO+MKppJGIGcvBifsuB6jY7nXYdGaZiQZMptqV6MEz/6GaRs+XBztLnh2Ag==" saltValue="3ruM3FsOi6ywfhiYmjZtX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39370078740157483" bottom="0.39370078740157483" header="0.19685039370078741" footer="0.19685039370078741"/>
  <pageSetup paperSize="8" scale="74"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45" t="s">
        <v>19</v>
      </c>
    </row>
    <row r="40" spans="2:13" ht="27.75" customHeight="1">
      <c r="B40" s="209" t="s">
        <v>20</v>
      </c>
      <c r="C40" s="215"/>
      <c r="D40" s="215"/>
      <c r="E40" s="223"/>
      <c r="F40" s="223"/>
      <c r="G40" s="223"/>
      <c r="H40" s="226" t="s">
        <v>16</v>
      </c>
      <c r="I40" s="228" t="s">
        <v>522</v>
      </c>
      <c r="J40" s="237" t="s">
        <v>523</v>
      </c>
      <c r="K40" s="237" t="s">
        <v>524</v>
      </c>
      <c r="L40" s="237" t="s">
        <v>250</v>
      </c>
      <c r="M40" s="266" t="s">
        <v>525</v>
      </c>
    </row>
    <row r="41" spans="2:13" ht="27.75" customHeight="1">
      <c r="B41" s="1043" t="s">
        <v>37</v>
      </c>
      <c r="C41" s="1044"/>
      <c r="D41" s="218"/>
      <c r="E41" s="1068" t="s">
        <v>58</v>
      </c>
      <c r="F41" s="1068"/>
      <c r="G41" s="1068"/>
      <c r="H41" s="1069"/>
      <c r="I41" s="259">
        <v>4093</v>
      </c>
      <c r="J41" s="263">
        <v>4480</v>
      </c>
      <c r="K41" s="263">
        <v>4318</v>
      </c>
      <c r="L41" s="263">
        <v>4292</v>
      </c>
      <c r="M41" s="267">
        <v>4093</v>
      </c>
    </row>
    <row r="42" spans="2:13" ht="27.75" customHeight="1">
      <c r="B42" s="1045"/>
      <c r="C42" s="1046"/>
      <c r="D42" s="219"/>
      <c r="E42" s="1059" t="s">
        <v>73</v>
      </c>
      <c r="F42" s="1059"/>
      <c r="G42" s="1059"/>
      <c r="H42" s="1060"/>
      <c r="I42" s="260" t="s">
        <v>196</v>
      </c>
      <c r="J42" s="264" t="s">
        <v>196</v>
      </c>
      <c r="K42" s="264" t="s">
        <v>196</v>
      </c>
      <c r="L42" s="264" t="s">
        <v>196</v>
      </c>
      <c r="M42" s="268" t="s">
        <v>196</v>
      </c>
    </row>
    <row r="43" spans="2:13" ht="27.75" customHeight="1">
      <c r="B43" s="1045"/>
      <c r="C43" s="1046"/>
      <c r="D43" s="219"/>
      <c r="E43" s="1059" t="s">
        <v>75</v>
      </c>
      <c r="F43" s="1059"/>
      <c r="G43" s="1059"/>
      <c r="H43" s="1060"/>
      <c r="I43" s="260">
        <v>921</v>
      </c>
      <c r="J43" s="264">
        <v>863</v>
      </c>
      <c r="K43" s="264">
        <v>795</v>
      </c>
      <c r="L43" s="264">
        <v>723</v>
      </c>
      <c r="M43" s="268">
        <v>673</v>
      </c>
    </row>
    <row r="44" spans="2:13" ht="27.75" customHeight="1">
      <c r="B44" s="1045"/>
      <c r="C44" s="1046"/>
      <c r="D44" s="219"/>
      <c r="E44" s="1059" t="s">
        <v>77</v>
      </c>
      <c r="F44" s="1059"/>
      <c r="G44" s="1059"/>
      <c r="H44" s="1060"/>
      <c r="I44" s="260" t="s">
        <v>196</v>
      </c>
      <c r="J44" s="264" t="s">
        <v>196</v>
      </c>
      <c r="K44" s="264" t="s">
        <v>196</v>
      </c>
      <c r="L44" s="264" t="s">
        <v>196</v>
      </c>
      <c r="M44" s="268" t="s">
        <v>196</v>
      </c>
    </row>
    <row r="45" spans="2:13" ht="27.75" customHeight="1">
      <c r="B45" s="1045"/>
      <c r="C45" s="1046"/>
      <c r="D45" s="219"/>
      <c r="E45" s="1059" t="s">
        <v>79</v>
      </c>
      <c r="F45" s="1059"/>
      <c r="G45" s="1059"/>
      <c r="H45" s="1060"/>
      <c r="I45" s="260">
        <v>349</v>
      </c>
      <c r="J45" s="264">
        <v>360</v>
      </c>
      <c r="K45" s="264">
        <v>330</v>
      </c>
      <c r="L45" s="264">
        <v>335</v>
      </c>
      <c r="M45" s="268">
        <v>344</v>
      </c>
    </row>
    <row r="46" spans="2:13" ht="27.75" customHeight="1">
      <c r="B46" s="1045"/>
      <c r="C46" s="1046"/>
      <c r="D46" s="220"/>
      <c r="E46" s="1059" t="s">
        <v>78</v>
      </c>
      <c r="F46" s="1059"/>
      <c r="G46" s="1059"/>
      <c r="H46" s="1060"/>
      <c r="I46" s="260" t="s">
        <v>196</v>
      </c>
      <c r="J46" s="264" t="s">
        <v>196</v>
      </c>
      <c r="K46" s="264" t="s">
        <v>196</v>
      </c>
      <c r="L46" s="264" t="s">
        <v>196</v>
      </c>
      <c r="M46" s="268" t="s">
        <v>196</v>
      </c>
    </row>
    <row r="47" spans="2:13" ht="27.75" customHeight="1">
      <c r="B47" s="1045"/>
      <c r="C47" s="1046"/>
      <c r="D47" s="256"/>
      <c r="E47" s="1065" t="s">
        <v>81</v>
      </c>
      <c r="F47" s="1066"/>
      <c r="G47" s="1066"/>
      <c r="H47" s="1067"/>
      <c r="I47" s="260" t="s">
        <v>196</v>
      </c>
      <c r="J47" s="264" t="s">
        <v>196</v>
      </c>
      <c r="K47" s="264" t="s">
        <v>196</v>
      </c>
      <c r="L47" s="264" t="s">
        <v>196</v>
      </c>
      <c r="M47" s="268" t="s">
        <v>196</v>
      </c>
    </row>
    <row r="48" spans="2:13" ht="27.75" customHeight="1">
      <c r="B48" s="1045"/>
      <c r="C48" s="1046"/>
      <c r="D48" s="219"/>
      <c r="E48" s="1059" t="s">
        <v>87</v>
      </c>
      <c r="F48" s="1059"/>
      <c r="G48" s="1059"/>
      <c r="H48" s="1060"/>
      <c r="I48" s="260" t="s">
        <v>196</v>
      </c>
      <c r="J48" s="264" t="s">
        <v>196</v>
      </c>
      <c r="K48" s="264" t="s">
        <v>196</v>
      </c>
      <c r="L48" s="264" t="s">
        <v>196</v>
      </c>
      <c r="M48" s="268" t="s">
        <v>196</v>
      </c>
    </row>
    <row r="49" spans="2:13" ht="27.75" customHeight="1">
      <c r="B49" s="1047"/>
      <c r="C49" s="1048"/>
      <c r="D49" s="219"/>
      <c r="E49" s="1059" t="s">
        <v>91</v>
      </c>
      <c r="F49" s="1059"/>
      <c r="G49" s="1059"/>
      <c r="H49" s="1060"/>
      <c r="I49" s="260" t="s">
        <v>196</v>
      </c>
      <c r="J49" s="264" t="s">
        <v>196</v>
      </c>
      <c r="K49" s="264" t="s">
        <v>196</v>
      </c>
      <c r="L49" s="264" t="s">
        <v>196</v>
      </c>
      <c r="M49" s="268" t="s">
        <v>196</v>
      </c>
    </row>
    <row r="50" spans="2:13" ht="27.75" customHeight="1">
      <c r="B50" s="1063" t="s">
        <v>93</v>
      </c>
      <c r="C50" s="1064"/>
      <c r="D50" s="257"/>
      <c r="E50" s="1059" t="s">
        <v>94</v>
      </c>
      <c r="F50" s="1059"/>
      <c r="G50" s="1059"/>
      <c r="H50" s="1060"/>
      <c r="I50" s="260">
        <v>731</v>
      </c>
      <c r="J50" s="264">
        <v>959</v>
      </c>
      <c r="K50" s="264">
        <v>1177</v>
      </c>
      <c r="L50" s="264">
        <v>1217</v>
      </c>
      <c r="M50" s="268">
        <v>1062</v>
      </c>
    </row>
    <row r="51" spans="2:13" ht="27.75" customHeight="1">
      <c r="B51" s="1045"/>
      <c r="C51" s="1046"/>
      <c r="D51" s="219"/>
      <c r="E51" s="1059" t="s">
        <v>96</v>
      </c>
      <c r="F51" s="1059"/>
      <c r="G51" s="1059"/>
      <c r="H51" s="1060"/>
      <c r="I51" s="260">
        <v>115</v>
      </c>
      <c r="J51" s="264">
        <v>134</v>
      </c>
      <c r="K51" s="264">
        <v>70</v>
      </c>
      <c r="L51" s="264">
        <v>59</v>
      </c>
      <c r="M51" s="268">
        <v>53</v>
      </c>
    </row>
    <row r="52" spans="2:13" ht="27.75" customHeight="1">
      <c r="B52" s="1047"/>
      <c r="C52" s="1048"/>
      <c r="D52" s="219"/>
      <c r="E52" s="1059" t="s">
        <v>45</v>
      </c>
      <c r="F52" s="1059"/>
      <c r="G52" s="1059"/>
      <c r="H52" s="1060"/>
      <c r="I52" s="260">
        <v>3572</v>
      </c>
      <c r="J52" s="264">
        <v>3627</v>
      </c>
      <c r="K52" s="264">
        <v>3466</v>
      </c>
      <c r="L52" s="264">
        <v>3457</v>
      </c>
      <c r="M52" s="268">
        <v>3526</v>
      </c>
    </row>
    <row r="53" spans="2:13" ht="27.75" customHeight="1">
      <c r="B53" s="1053" t="s">
        <v>51</v>
      </c>
      <c r="C53" s="1054"/>
      <c r="D53" s="221"/>
      <c r="E53" s="1061" t="s">
        <v>100</v>
      </c>
      <c r="F53" s="1061"/>
      <c r="G53" s="1061"/>
      <c r="H53" s="1062"/>
      <c r="I53" s="261">
        <v>945</v>
      </c>
      <c r="J53" s="265">
        <v>984</v>
      </c>
      <c r="K53" s="265">
        <v>729</v>
      </c>
      <c r="L53" s="265">
        <v>616</v>
      </c>
      <c r="M53" s="269">
        <v>468</v>
      </c>
    </row>
    <row r="54" spans="2:13" ht="27.75" customHeight="1">
      <c r="B54" s="255"/>
      <c r="C54" s="192"/>
      <c r="D54" s="192"/>
      <c r="E54" s="258"/>
      <c r="F54" s="258"/>
      <c r="G54" s="258"/>
      <c r="H54" s="258"/>
      <c r="I54" s="262"/>
      <c r="J54" s="262"/>
      <c r="K54" s="262"/>
      <c r="L54" s="262"/>
      <c r="M54" s="262"/>
    </row>
    <row r="55" spans="2:13"/>
  </sheetData>
  <sheetProtection algorithmName="SHA-512" hashValue="0UVou7vbZhLqYwNcf/6GIr7aLWdFsgDz2wM1tmSodyK9E3TfFK7FboKpmpBti8n/yL+4MB/kIkCSzF7Ep0xwEg==" saltValue="GAXYjPYwiSgaN5v2I91nh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85"/>
      <c r="C53" s="85"/>
      <c r="D53" s="85"/>
      <c r="E53" s="85"/>
      <c r="F53" s="85"/>
      <c r="G53" s="85"/>
      <c r="H53" s="285" t="s">
        <v>98</v>
      </c>
    </row>
    <row r="54" spans="2:8" ht="29.25" customHeight="1">
      <c r="B54" s="270" t="s">
        <v>5</v>
      </c>
      <c r="C54" s="276"/>
      <c r="D54" s="276"/>
      <c r="E54" s="277" t="s">
        <v>16</v>
      </c>
      <c r="F54" s="278" t="s">
        <v>524</v>
      </c>
      <c r="G54" s="278" t="s">
        <v>250</v>
      </c>
      <c r="H54" s="286" t="s">
        <v>525</v>
      </c>
    </row>
    <row r="55" spans="2:8" ht="52.5" customHeight="1">
      <c r="B55" s="271"/>
      <c r="C55" s="1078" t="s">
        <v>104</v>
      </c>
      <c r="D55" s="1078"/>
      <c r="E55" s="1079"/>
      <c r="F55" s="279">
        <v>177</v>
      </c>
      <c r="G55" s="279">
        <v>187</v>
      </c>
      <c r="H55" s="287">
        <v>198</v>
      </c>
    </row>
    <row r="56" spans="2:8" ht="52.5" customHeight="1">
      <c r="B56" s="272"/>
      <c r="C56" s="1080" t="s">
        <v>107</v>
      </c>
      <c r="D56" s="1080"/>
      <c r="E56" s="1081"/>
      <c r="F56" s="280">
        <v>122</v>
      </c>
      <c r="G56" s="280">
        <v>122</v>
      </c>
      <c r="H56" s="288">
        <v>103</v>
      </c>
    </row>
    <row r="57" spans="2:8" ht="53.25" customHeight="1">
      <c r="B57" s="272"/>
      <c r="C57" s="1082" t="s">
        <v>71</v>
      </c>
      <c r="D57" s="1082"/>
      <c r="E57" s="1083"/>
      <c r="F57" s="281">
        <v>779</v>
      </c>
      <c r="G57" s="281">
        <v>818</v>
      </c>
      <c r="H57" s="289">
        <v>672</v>
      </c>
    </row>
    <row r="58" spans="2:8" ht="45.75" customHeight="1">
      <c r="B58" s="273"/>
      <c r="C58" s="1070" t="s">
        <v>538</v>
      </c>
      <c r="D58" s="1071"/>
      <c r="E58" s="1072"/>
      <c r="F58" s="282">
        <v>295</v>
      </c>
      <c r="G58" s="282">
        <v>305</v>
      </c>
      <c r="H58" s="290">
        <v>216</v>
      </c>
    </row>
    <row r="59" spans="2:8" ht="45.75" customHeight="1">
      <c r="B59" s="273"/>
      <c r="C59" s="1070" t="s">
        <v>42</v>
      </c>
      <c r="D59" s="1071"/>
      <c r="E59" s="1072"/>
      <c r="F59" s="282">
        <v>190</v>
      </c>
      <c r="G59" s="282">
        <v>209</v>
      </c>
      <c r="H59" s="290">
        <v>117</v>
      </c>
    </row>
    <row r="60" spans="2:8" ht="45.75" customHeight="1">
      <c r="B60" s="273"/>
      <c r="C60" s="1070" t="s">
        <v>539</v>
      </c>
      <c r="D60" s="1071"/>
      <c r="E60" s="1072"/>
      <c r="F60" s="282">
        <v>61</v>
      </c>
      <c r="G60" s="282">
        <v>61</v>
      </c>
      <c r="H60" s="290">
        <v>71</v>
      </c>
    </row>
    <row r="61" spans="2:8" ht="45.75" customHeight="1">
      <c r="B61" s="273"/>
      <c r="C61" s="1070" t="s">
        <v>188</v>
      </c>
      <c r="D61" s="1071"/>
      <c r="E61" s="1072"/>
      <c r="F61" s="282">
        <v>70</v>
      </c>
      <c r="G61" s="282">
        <v>70</v>
      </c>
      <c r="H61" s="290">
        <v>70</v>
      </c>
    </row>
    <row r="62" spans="2:8" ht="45.75" customHeight="1">
      <c r="B62" s="274"/>
      <c r="C62" s="1073" t="s">
        <v>540</v>
      </c>
      <c r="D62" s="1074"/>
      <c r="E62" s="1075"/>
      <c r="F62" s="283">
        <v>47</v>
      </c>
      <c r="G62" s="283">
        <v>46</v>
      </c>
      <c r="H62" s="291">
        <v>46</v>
      </c>
    </row>
    <row r="63" spans="2:8" ht="52.5" customHeight="1">
      <c r="B63" s="275"/>
      <c r="C63" s="1076" t="s">
        <v>109</v>
      </c>
      <c r="D63" s="1076"/>
      <c r="E63" s="1077"/>
      <c r="F63" s="284">
        <v>1077</v>
      </c>
      <c r="G63" s="284">
        <v>1127</v>
      </c>
      <c r="H63" s="292">
        <v>972</v>
      </c>
    </row>
    <row r="64" spans="2:8"/>
  </sheetData>
  <sheetProtection algorithmName="SHA-512" hashValue="APEj1cyAI7ry1eftkfTjjuKLWjAODu/ELb8pGT4JdLFbnAGbf0V/UGp5hGlrW1jY8EPQr+izqJVPiVRJCcIS/Q==" saltValue="tRDA/n1VmnWL5mxJS5X6VQ=="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39370078740157483" bottom="0.39370078740157483" header="0.19685039370078741" footer="0.19685039370078741"/>
  <pageSetup paperSize="8" scale="59"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293" customWidth="1"/>
    <col min="2" max="8" width="13.375" style="293" customWidth="1"/>
    <col min="9" max="16384" width="11.125" style="293"/>
  </cols>
  <sheetData>
    <row r="1" spans="1:8">
      <c r="A1" s="97"/>
      <c r="B1" s="103"/>
      <c r="C1" s="107"/>
      <c r="D1" s="113"/>
      <c r="E1" s="123"/>
      <c r="F1" s="123"/>
      <c r="G1" s="123"/>
      <c r="H1" s="157"/>
    </row>
    <row r="2" spans="1:8">
      <c r="A2" s="98"/>
      <c r="B2" s="104"/>
      <c r="C2" s="300"/>
      <c r="D2" s="114" t="s">
        <v>83</v>
      </c>
      <c r="E2" s="124"/>
      <c r="F2" s="308" t="s">
        <v>521</v>
      </c>
      <c r="G2" s="148"/>
      <c r="H2" s="158"/>
    </row>
    <row r="3" spans="1:8">
      <c r="A3" s="114" t="s">
        <v>479</v>
      </c>
      <c r="B3" s="106"/>
      <c r="C3" s="301"/>
      <c r="D3" s="304">
        <v>347302</v>
      </c>
      <c r="E3" s="306"/>
      <c r="F3" s="309">
        <v>301035</v>
      </c>
      <c r="G3" s="311"/>
      <c r="H3" s="314"/>
    </row>
    <row r="4" spans="1:8">
      <c r="A4" s="99"/>
      <c r="B4" s="105"/>
      <c r="C4" s="302"/>
      <c r="D4" s="305">
        <v>216071</v>
      </c>
      <c r="E4" s="307"/>
      <c r="F4" s="310">
        <v>154376</v>
      </c>
      <c r="G4" s="312"/>
      <c r="H4" s="315"/>
    </row>
    <row r="5" spans="1:8">
      <c r="A5" s="114" t="s">
        <v>318</v>
      </c>
      <c r="B5" s="106"/>
      <c r="C5" s="301"/>
      <c r="D5" s="304">
        <v>459615</v>
      </c>
      <c r="E5" s="306"/>
      <c r="F5" s="309">
        <v>277467</v>
      </c>
      <c r="G5" s="311"/>
      <c r="H5" s="314"/>
    </row>
    <row r="6" spans="1:8">
      <c r="A6" s="99"/>
      <c r="B6" s="105"/>
      <c r="C6" s="302"/>
      <c r="D6" s="305">
        <v>298871</v>
      </c>
      <c r="E6" s="307"/>
      <c r="F6" s="310">
        <v>128378</v>
      </c>
      <c r="G6" s="312"/>
      <c r="H6" s="315"/>
    </row>
    <row r="7" spans="1:8">
      <c r="A7" s="114" t="s">
        <v>136</v>
      </c>
      <c r="B7" s="106"/>
      <c r="C7" s="301"/>
      <c r="D7" s="304">
        <v>235743</v>
      </c>
      <c r="E7" s="306"/>
      <c r="F7" s="309">
        <v>282256</v>
      </c>
      <c r="G7" s="311"/>
      <c r="H7" s="314"/>
    </row>
    <row r="8" spans="1:8">
      <c r="A8" s="99"/>
      <c r="B8" s="105"/>
      <c r="C8" s="302"/>
      <c r="D8" s="305">
        <v>121065</v>
      </c>
      <c r="E8" s="307"/>
      <c r="F8" s="310">
        <v>145453</v>
      </c>
      <c r="G8" s="312"/>
      <c r="H8" s="315"/>
    </row>
    <row r="9" spans="1:8">
      <c r="A9" s="114" t="s">
        <v>519</v>
      </c>
      <c r="B9" s="106"/>
      <c r="C9" s="301"/>
      <c r="D9" s="304">
        <v>290879</v>
      </c>
      <c r="E9" s="306"/>
      <c r="F9" s="309">
        <v>295341</v>
      </c>
      <c r="G9" s="311"/>
      <c r="H9" s="314"/>
    </row>
    <row r="10" spans="1:8">
      <c r="A10" s="99"/>
      <c r="B10" s="105"/>
      <c r="C10" s="302"/>
      <c r="D10" s="305">
        <v>85551</v>
      </c>
      <c r="E10" s="307"/>
      <c r="F10" s="310">
        <v>137402</v>
      </c>
      <c r="G10" s="312"/>
      <c r="H10" s="315"/>
    </row>
    <row r="11" spans="1:8">
      <c r="A11" s="114" t="s">
        <v>520</v>
      </c>
      <c r="B11" s="106"/>
      <c r="C11" s="301"/>
      <c r="D11" s="304">
        <v>220681</v>
      </c>
      <c r="E11" s="306"/>
      <c r="F11" s="309">
        <v>292845</v>
      </c>
      <c r="G11" s="311"/>
      <c r="H11" s="314"/>
    </row>
    <row r="12" spans="1:8">
      <c r="A12" s="99"/>
      <c r="B12" s="105"/>
      <c r="C12" s="303"/>
      <c r="D12" s="305">
        <v>97224</v>
      </c>
      <c r="E12" s="307"/>
      <c r="F12" s="310">
        <v>143187</v>
      </c>
      <c r="G12" s="312"/>
      <c r="H12" s="315"/>
    </row>
    <row r="13" spans="1:8">
      <c r="A13" s="114"/>
      <c r="B13" s="106"/>
      <c r="C13" s="301"/>
      <c r="D13" s="304">
        <v>310844</v>
      </c>
      <c r="E13" s="306"/>
      <c r="F13" s="309">
        <v>289789</v>
      </c>
      <c r="G13" s="313"/>
      <c r="H13" s="314"/>
    </row>
    <row r="14" spans="1:8">
      <c r="A14" s="99"/>
      <c r="B14" s="105"/>
      <c r="C14" s="302"/>
      <c r="D14" s="305">
        <v>163756</v>
      </c>
      <c r="E14" s="307"/>
      <c r="F14" s="310">
        <v>141759</v>
      </c>
      <c r="G14" s="312"/>
      <c r="H14" s="315"/>
    </row>
    <row r="17" spans="1:11">
      <c r="A17" s="293" t="s">
        <v>24</v>
      </c>
    </row>
    <row r="18" spans="1:11">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c r="A19" s="294" t="s">
        <v>89</v>
      </c>
      <c r="B19" s="294">
        <f>ROUND(VALUE(SUBSTITUTE(実質収支比率等に係る経年分析!F$48,"▲","-")),2)</f>
        <v>0.93</v>
      </c>
      <c r="C19" s="294">
        <f>ROUND(VALUE(SUBSTITUTE(実質収支比率等に係る経年分析!G$48,"▲","-")),2)</f>
        <v>0.85</v>
      </c>
      <c r="D19" s="294">
        <f>ROUND(VALUE(SUBSTITUTE(実質収支比率等に係る経年分析!H$48,"▲","-")),2)</f>
        <v>3.19</v>
      </c>
      <c r="E19" s="294">
        <f>ROUND(VALUE(SUBSTITUTE(実質収支比率等に係る経年分析!I$48,"▲","-")),2)</f>
        <v>1.6800000000000002</v>
      </c>
      <c r="F19" s="294">
        <f>ROUND(VALUE(SUBSTITUTE(実質収支比率等に係る経年分析!J$48,"▲","-")),2)</f>
        <v>3.27</v>
      </c>
    </row>
    <row r="20" spans="1:11">
      <c r="A20" s="294" t="s">
        <v>38</v>
      </c>
      <c r="B20" s="294">
        <f>ROUND(VALUE(SUBSTITUTE(実質収支比率等に係る経年分析!F$47,"▲","-")),2)</f>
        <v>7.03</v>
      </c>
      <c r="C20" s="294">
        <f>ROUND(VALUE(SUBSTITUTE(実質収支比率等に係る経年分析!G$47,"▲","-")),2)</f>
        <v>6.83</v>
      </c>
      <c r="D20" s="294">
        <f>ROUND(VALUE(SUBSTITUTE(実質収支比率等に係る経年分析!H$47,"▲","-")),2)</f>
        <v>9.4499999999999993</v>
      </c>
      <c r="E20" s="294">
        <f>ROUND(VALUE(SUBSTITUTE(実質収支比率等に係る経年分析!I$47,"▲","-")),2)</f>
        <v>9.9</v>
      </c>
      <c r="F20" s="294">
        <f>ROUND(VALUE(SUBSTITUTE(実質収支比率等に係る経年分析!J$47,"▲","-")),2)</f>
        <v>10.24</v>
      </c>
    </row>
    <row r="21" spans="1:11">
      <c r="A21" s="294" t="s">
        <v>112</v>
      </c>
      <c r="B21" s="294">
        <f>IF(ISNUMBER(VALUE(SUBSTITUTE(実質収支比率等に係る経年分析!F$49,"▲","-"))),ROUND(VALUE(SUBSTITUTE(実質収支比率等に係る経年分析!F$49,"▲","-")),2),NA())</f>
        <v>0.62</v>
      </c>
      <c r="C21" s="294">
        <f>IF(ISNUMBER(VALUE(SUBSTITUTE(実質収支比率等に係る経年分析!G$49,"▲","-"))),ROUND(VALUE(SUBSTITUTE(実質収支比率等に係る経年分析!G$49,"▲","-")),2),NA())</f>
        <v>0.53</v>
      </c>
      <c r="D21" s="294">
        <f>IF(ISNUMBER(VALUE(SUBSTITUTE(実質収支比率等に係る経年分析!H$49,"▲","-"))),ROUND(VALUE(SUBSTITUTE(実質収支比率等に係る経年分析!H$49,"▲","-")),2),NA())</f>
        <v>4.7300000000000004</v>
      </c>
      <c r="E21" s="294">
        <f>IF(ISNUMBER(VALUE(SUBSTITUTE(実質収支比率等に係る経年分析!I$49,"▲","-"))),ROUND(VALUE(SUBSTITUTE(実質収支比率等に係る経年分析!I$49,"▲","-")),2),NA())</f>
        <v>-0.94</v>
      </c>
      <c r="F21" s="294">
        <f>IF(ISNUMBER(VALUE(SUBSTITUTE(実質収支比率等に係る経年分析!J$49,"▲","-"))),ROUND(VALUE(SUBSTITUTE(実質収支比率等に係る経年分析!J$49,"▲","-")),2),NA())</f>
        <v>2.17</v>
      </c>
    </row>
    <row r="24" spans="1:11">
      <c r="A24" s="293" t="s">
        <v>101</v>
      </c>
    </row>
    <row r="25" spans="1:11">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c r="A26" s="295"/>
      <c r="B26" s="295" t="s">
        <v>114</v>
      </c>
      <c r="C26" s="295" t="s">
        <v>69</v>
      </c>
      <c r="D26" s="295" t="s">
        <v>114</v>
      </c>
      <c r="E26" s="295" t="s">
        <v>69</v>
      </c>
      <c r="F26" s="295" t="s">
        <v>114</v>
      </c>
      <c r="G26" s="295" t="s">
        <v>69</v>
      </c>
      <c r="H26" s="295" t="s">
        <v>114</v>
      </c>
      <c r="I26" s="295" t="s">
        <v>69</v>
      </c>
      <c r="J26" s="295" t="s">
        <v>114</v>
      </c>
      <c r="K26" s="295" t="s">
        <v>69</v>
      </c>
    </row>
    <row r="27" spans="1:11">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0</v>
      </c>
      <c r="J27" s="295" t="e">
        <f>IF(ROUND(VALUE(SUBSTITUTE(連結実質赤字比率に係る赤字・黒字の構成分析!J$43,"▲","-")),2)&lt;0,ABS(ROUND(VALUE(SUBSTITUTE(連結実質赤字比率に係る赤字・黒字の構成分析!J$43,"▲","-")),2)),NA())</f>
        <v>#N/A</v>
      </c>
      <c r="K27" s="295">
        <f>IF(ROUND(VALUE(SUBSTITUTE(連結実質赤字比率に係る赤字・黒字の構成分析!J$43,"▲","-")),2)&gt;=0,ABS(ROUND(VALUE(SUBSTITUTE(連結実質赤字比率に係る赤字・黒字の構成分析!J$43,"▲","-")),2)),NA())</f>
        <v>0</v>
      </c>
    </row>
    <row r="28" spans="1:11">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c r="A29" s="295" t="str">
        <f>IF(連結実質赤字比率に係る赤字・黒字の構成分析!C$41="",NA(),連結実質赤字比率に係る赤字・黒字の構成分析!C$41)</f>
        <v>東洋町観光施設事業</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0.01</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0.26</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0</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c r="A30" s="295" t="str">
        <f>IF(連結実質赤字比率に係る赤字・黒字の構成分析!C$40="",NA(),連結実質赤字比率に係る赤字・黒字の構成分析!C$40)</f>
        <v>東洋町国民健康保険事業</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0.02</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0.01</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0.01</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0.01</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0.02</v>
      </c>
    </row>
    <row r="31" spans="1:11">
      <c r="A31" s="295" t="str">
        <f>IF(連結実質赤字比率に係る赤字・黒字の構成分析!C$39="",NA(),連結実質赤字比率に係る赤字・黒字の構成分析!C$39)</f>
        <v>東洋町後期高齢者医療保険事業</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0.04</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0.02</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0.04</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0.02</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0.04</v>
      </c>
    </row>
    <row r="32" spans="1:11">
      <c r="A32" s="295" t="str">
        <f>IF(連結実質赤字比率に係る赤字・黒字の構成分析!C$38="",NA(),連結実質赤字比率に係る赤字・黒字の構成分析!C$38)</f>
        <v>東洋町介護保険事業</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1.41</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2.56</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1.1399999999999999</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0.24</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0.37</v>
      </c>
    </row>
    <row r="33" spans="1:16">
      <c r="A33" s="295" t="str">
        <f>IF(連結実質赤字比率に係る赤字・黒字の構成分析!C$37="",NA(),連結実質赤字比率に係る赤字・黒字の構成分析!C$37)</f>
        <v>東洋町下水道事業</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0.01</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0.01</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0.01</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2.64</v>
      </c>
    </row>
    <row r="34" spans="1:16">
      <c r="A34" s="295" t="str">
        <f>IF(連結実質赤字比率に係る赤字・黒字の構成分析!C$36="",NA(),連結実質赤字比率に係る赤字・黒字の構成分析!C$36)</f>
        <v>東洋町簡易水道事業</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0.02</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0.02</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0.01</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0.01</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3.43</v>
      </c>
    </row>
    <row r="35" spans="1:16">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11.64</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9.23</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9.6999999999999993</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7.54</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6.28</v>
      </c>
    </row>
    <row r="36" spans="1:16">
      <c r="A36" s="295" t="str">
        <f>IF(連結実質赤字比率に係る赤字・黒字の構成分析!C$34="",NA(),連結実質赤字比率に係る赤字・黒字の構成分析!C$34)</f>
        <v>東洋町住宅新築資金等貸付事業</v>
      </c>
      <c r="B36" s="295">
        <f>IF(ROUND(VALUE(SUBSTITUTE(連結実質赤字比率に係る赤字・黒字の構成分析!F$34,"▲","-")),2)&lt;0,ABS(ROUND(VALUE(SUBSTITUTE(連結実質赤字比率に係る赤字・黒字の構成分析!F$34,"▲","-")),2)),NA())</f>
        <v>10.7</v>
      </c>
      <c r="C36" s="295" t="e">
        <f>IF(ROUND(VALUE(SUBSTITUTE(連結実質赤字比率に係る赤字・黒字の構成分析!F$34,"▲","-")),2)&gt;=0,ABS(ROUND(VALUE(SUBSTITUTE(連結実質赤字比率に係る赤字・黒字の構成分析!F$34,"▲","-")),2)),NA())</f>
        <v>#N/A</v>
      </c>
      <c r="D36" s="295">
        <f>IF(ROUND(VALUE(SUBSTITUTE(連結実質赤字比率に係る赤字・黒字の構成分析!G$34,"▲","-")),2)&lt;0,ABS(ROUND(VALUE(SUBSTITUTE(連結実質赤字比率に係る赤字・黒字の構成分析!G$34,"▲","-")),2)),NA())</f>
        <v>8.3800000000000008</v>
      </c>
      <c r="E36" s="295" t="e">
        <f>IF(ROUND(VALUE(SUBSTITUTE(連結実質赤字比率に係る赤字・黒字の構成分析!G$34,"▲","-")),2)&gt;=0,ABS(ROUND(VALUE(SUBSTITUTE(連結実質赤字比率に係る赤字・黒字の構成分析!G$34,"▲","-")),2)),NA())</f>
        <v>#N/A</v>
      </c>
      <c r="F36" s="295">
        <f>IF(ROUND(VALUE(SUBSTITUTE(連結実質赤字比率に係る赤字・黒字の構成分析!H$34,"▲","-")),2)&lt;0,ABS(ROUND(VALUE(SUBSTITUTE(連結実質赤字比率に係る赤字・黒字の構成分析!H$34,"▲","-")),2)),NA())</f>
        <v>6.51</v>
      </c>
      <c r="G36" s="295" t="e">
        <f>IF(ROUND(VALUE(SUBSTITUTE(連結実質赤字比率に係る赤字・黒字の構成分析!H$34,"▲","-")),2)&gt;=0,ABS(ROUND(VALUE(SUBSTITUTE(連結実質赤字比率に係る赤字・黒字の構成分析!H$34,"▲","-")),2)),NA())</f>
        <v>#N/A</v>
      </c>
      <c r="H36" s="295">
        <f>IF(ROUND(VALUE(SUBSTITUTE(連結実質赤字比率に係る赤字・黒字の構成分析!I$34,"▲","-")),2)&lt;0,ABS(ROUND(VALUE(SUBSTITUTE(連結実質赤字比率に係る赤字・黒字の構成分析!I$34,"▲","-")),2)),NA())</f>
        <v>5.86</v>
      </c>
      <c r="I36" s="295" t="e">
        <f>IF(ROUND(VALUE(SUBSTITUTE(連結実質赤字比率に係る赤字・黒字の構成分析!I$34,"▲","-")),2)&gt;=0,ABS(ROUND(VALUE(SUBSTITUTE(連結実質赤字比率に係る赤字・黒字の構成分析!I$34,"▲","-")),2)),NA())</f>
        <v>#N/A</v>
      </c>
      <c r="J36" s="295">
        <f>IF(ROUND(VALUE(SUBSTITUTE(連結実質赤字比率に係る赤字・黒字の構成分析!J$34,"▲","-")),2)&lt;0,ABS(ROUND(VALUE(SUBSTITUTE(連結実質赤字比率に係る赤字・黒字の構成分析!J$34,"▲","-")),2)),NA())</f>
        <v>3.01</v>
      </c>
      <c r="K36" s="295" t="e">
        <f>IF(ROUND(VALUE(SUBSTITUTE(連結実質赤字比率に係る赤字・黒字の構成分析!J$34,"▲","-")),2)&gt;=0,ABS(ROUND(VALUE(SUBSTITUTE(連結実質赤字比率に係る赤字・黒字の構成分析!J$34,"▲","-")),2)),NA())</f>
        <v>#N/A</v>
      </c>
    </row>
    <row r="39" spans="1:16">
      <c r="A39" s="293" t="s">
        <v>14</v>
      </c>
    </row>
    <row r="40" spans="1:16">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c r="A41" s="296"/>
      <c r="B41" s="296" t="s">
        <v>115</v>
      </c>
      <c r="C41" s="296"/>
      <c r="D41" s="296" t="s">
        <v>117</v>
      </c>
      <c r="E41" s="296" t="s">
        <v>115</v>
      </c>
      <c r="F41" s="296"/>
      <c r="G41" s="296" t="s">
        <v>117</v>
      </c>
      <c r="H41" s="296" t="s">
        <v>115</v>
      </c>
      <c r="I41" s="296"/>
      <c r="J41" s="296" t="s">
        <v>117</v>
      </c>
      <c r="K41" s="296" t="s">
        <v>115</v>
      </c>
      <c r="L41" s="296"/>
      <c r="M41" s="296" t="s">
        <v>117</v>
      </c>
      <c r="N41" s="296" t="s">
        <v>115</v>
      </c>
      <c r="O41" s="296"/>
      <c r="P41" s="296" t="s">
        <v>117</v>
      </c>
    </row>
    <row r="42" spans="1:16">
      <c r="A42" s="296" t="s">
        <v>118</v>
      </c>
      <c r="B42" s="296"/>
      <c r="C42" s="296"/>
      <c r="D42" s="296">
        <f>'実質公債費比率（分子）の構造'!K$52</f>
        <v>341</v>
      </c>
      <c r="E42" s="296"/>
      <c r="F42" s="296"/>
      <c r="G42" s="296">
        <f>'実質公債費比率（分子）の構造'!L$52</f>
        <v>349</v>
      </c>
      <c r="H42" s="296"/>
      <c r="I42" s="296"/>
      <c r="J42" s="296">
        <f>'実質公債費比率（分子）の構造'!M$52</f>
        <v>354</v>
      </c>
      <c r="K42" s="296"/>
      <c r="L42" s="296"/>
      <c r="M42" s="296">
        <f>'実質公債費比率（分子）の構造'!N$52</f>
        <v>351</v>
      </c>
      <c r="N42" s="296"/>
      <c r="O42" s="296"/>
      <c r="P42" s="296">
        <f>'実質公債費比率（分子）の構造'!O$52</f>
        <v>367</v>
      </c>
    </row>
    <row r="43" spans="1:16">
      <c r="A43" s="296" t="s">
        <v>43</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c r="A44" s="296" t="s">
        <v>40</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c r="A45" s="296" t="s">
        <v>0</v>
      </c>
      <c r="B45" s="296">
        <f>'実質公債費比率（分子）の構造'!K$49</f>
        <v>16</v>
      </c>
      <c r="C45" s="296"/>
      <c r="D45" s="296"/>
      <c r="E45" s="296" t="str">
        <f>'実質公債費比率（分子）の構造'!L$49</f>
        <v>-</v>
      </c>
      <c r="F45" s="296"/>
      <c r="G45" s="296"/>
      <c r="H45" s="296" t="str">
        <f>'実質公債費比率（分子）の構造'!M$49</f>
        <v>-</v>
      </c>
      <c r="I45" s="296"/>
      <c r="J45" s="296"/>
      <c r="K45" s="296" t="str">
        <f>'実質公債費比率（分子）の構造'!N$49</f>
        <v>-</v>
      </c>
      <c r="L45" s="296"/>
      <c r="M45" s="296"/>
      <c r="N45" s="296" t="str">
        <f>'実質公債費比率（分子）の構造'!O$49</f>
        <v>-</v>
      </c>
      <c r="O45" s="296"/>
      <c r="P45" s="296"/>
    </row>
    <row r="46" spans="1:16">
      <c r="A46" s="296" t="s">
        <v>35</v>
      </c>
      <c r="B46" s="296">
        <f>'実質公債費比率（分子）の構造'!K$48</f>
        <v>85</v>
      </c>
      <c r="C46" s="296"/>
      <c r="D46" s="296"/>
      <c r="E46" s="296">
        <f>'実質公債費比率（分子）の構造'!L$48</f>
        <v>90</v>
      </c>
      <c r="F46" s="296"/>
      <c r="G46" s="296"/>
      <c r="H46" s="296">
        <f>'実質公債費比率（分子）の構造'!M$48</f>
        <v>91</v>
      </c>
      <c r="I46" s="296"/>
      <c r="J46" s="296"/>
      <c r="K46" s="296">
        <f>'実質公債費比率（分子）の構造'!N$48</f>
        <v>91</v>
      </c>
      <c r="L46" s="296"/>
      <c r="M46" s="296"/>
      <c r="N46" s="296">
        <f>'実質公債費比率（分子）の構造'!O$48</f>
        <v>80</v>
      </c>
      <c r="O46" s="296"/>
      <c r="P46" s="296"/>
    </row>
    <row r="47" spans="1:16">
      <c r="A47" s="296" t="s">
        <v>32</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c r="A48" s="296" t="s">
        <v>30</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c r="A49" s="296" t="s">
        <v>23</v>
      </c>
      <c r="B49" s="296">
        <f>'実質公債費比率（分子）の構造'!K$45</f>
        <v>411</v>
      </c>
      <c r="C49" s="296"/>
      <c r="D49" s="296"/>
      <c r="E49" s="296">
        <f>'実質公債費比率（分子）の構造'!L$45</f>
        <v>436</v>
      </c>
      <c r="F49" s="296"/>
      <c r="G49" s="296"/>
      <c r="H49" s="296">
        <f>'実質公債費比率（分子）の構造'!M$45</f>
        <v>447</v>
      </c>
      <c r="I49" s="296"/>
      <c r="J49" s="296"/>
      <c r="K49" s="296">
        <f>'実質公債費比率（分子）の構造'!N$45</f>
        <v>460</v>
      </c>
      <c r="L49" s="296"/>
      <c r="M49" s="296"/>
      <c r="N49" s="296">
        <f>'実質公債費比率（分子）の構造'!O$45</f>
        <v>480</v>
      </c>
      <c r="O49" s="296"/>
      <c r="P49" s="296"/>
    </row>
    <row r="50" spans="1:16">
      <c r="A50" s="296" t="s">
        <v>54</v>
      </c>
      <c r="B50" s="296" t="e">
        <f>NA()</f>
        <v>#N/A</v>
      </c>
      <c r="C50" s="296">
        <f>IF(ISNUMBER('実質公債費比率（分子）の構造'!K$53),'実質公債費比率（分子）の構造'!K$53,NA())</f>
        <v>171</v>
      </c>
      <c r="D50" s="296" t="e">
        <f>NA()</f>
        <v>#N/A</v>
      </c>
      <c r="E50" s="296" t="e">
        <f>NA()</f>
        <v>#N/A</v>
      </c>
      <c r="F50" s="296">
        <f>IF(ISNUMBER('実質公債費比率（分子）の構造'!L$53),'実質公債費比率（分子）の構造'!L$53,NA())</f>
        <v>177</v>
      </c>
      <c r="G50" s="296" t="e">
        <f>NA()</f>
        <v>#N/A</v>
      </c>
      <c r="H50" s="296" t="e">
        <f>NA()</f>
        <v>#N/A</v>
      </c>
      <c r="I50" s="296">
        <f>IF(ISNUMBER('実質公債費比率（分子）の構造'!M$53),'実質公債費比率（分子）の構造'!M$53,NA())</f>
        <v>184</v>
      </c>
      <c r="J50" s="296" t="e">
        <f>NA()</f>
        <v>#N/A</v>
      </c>
      <c r="K50" s="296" t="e">
        <f>NA()</f>
        <v>#N/A</v>
      </c>
      <c r="L50" s="296">
        <f>IF(ISNUMBER('実質公債費比率（分子）の構造'!N$53),'実質公債費比率（分子）の構造'!N$53,NA())</f>
        <v>200</v>
      </c>
      <c r="M50" s="296" t="e">
        <f>NA()</f>
        <v>#N/A</v>
      </c>
      <c r="N50" s="296" t="e">
        <f>NA()</f>
        <v>#N/A</v>
      </c>
      <c r="O50" s="296">
        <f>IF(ISNUMBER('実質公債費比率（分子）の構造'!O$53),'実質公債費比率（分子）の構造'!O$53,NA())</f>
        <v>193</v>
      </c>
      <c r="P50" s="296" t="e">
        <f>NA()</f>
        <v>#N/A</v>
      </c>
    </row>
    <row r="53" spans="1:16">
      <c r="A53" s="293" t="s">
        <v>64</v>
      </c>
    </row>
    <row r="54" spans="1:16">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c r="A55" s="295"/>
      <c r="B55" s="295" t="s">
        <v>120</v>
      </c>
      <c r="C55" s="295"/>
      <c r="D55" s="295" t="s">
        <v>123</v>
      </c>
      <c r="E55" s="295" t="s">
        <v>120</v>
      </c>
      <c r="F55" s="295"/>
      <c r="G55" s="295" t="s">
        <v>123</v>
      </c>
      <c r="H55" s="295" t="s">
        <v>120</v>
      </c>
      <c r="I55" s="295"/>
      <c r="J55" s="295" t="s">
        <v>123</v>
      </c>
      <c r="K55" s="295" t="s">
        <v>120</v>
      </c>
      <c r="L55" s="295"/>
      <c r="M55" s="295" t="s">
        <v>123</v>
      </c>
      <c r="N55" s="295" t="s">
        <v>120</v>
      </c>
      <c r="O55" s="295"/>
      <c r="P55" s="295" t="s">
        <v>123</v>
      </c>
    </row>
    <row r="56" spans="1:16">
      <c r="A56" s="295" t="s">
        <v>45</v>
      </c>
      <c r="B56" s="295"/>
      <c r="C56" s="295"/>
      <c r="D56" s="295">
        <f>'将来負担比率（分子）の構造'!I$52</f>
        <v>3572</v>
      </c>
      <c r="E56" s="295"/>
      <c r="F56" s="295"/>
      <c r="G56" s="295">
        <f>'将来負担比率（分子）の構造'!J$52</f>
        <v>3627</v>
      </c>
      <c r="H56" s="295"/>
      <c r="I56" s="295"/>
      <c r="J56" s="295">
        <f>'将来負担比率（分子）の構造'!K$52</f>
        <v>3466</v>
      </c>
      <c r="K56" s="295"/>
      <c r="L56" s="295"/>
      <c r="M56" s="295">
        <f>'将来負担比率（分子）の構造'!L$52</f>
        <v>3457</v>
      </c>
      <c r="N56" s="295"/>
      <c r="O56" s="295"/>
      <c r="P56" s="295">
        <f>'将来負担比率（分子）の構造'!M$52</f>
        <v>3526</v>
      </c>
    </row>
    <row r="57" spans="1:16">
      <c r="A57" s="295" t="s">
        <v>96</v>
      </c>
      <c r="B57" s="295"/>
      <c r="C57" s="295"/>
      <c r="D57" s="295">
        <f>'将来負担比率（分子）の構造'!I$51</f>
        <v>115</v>
      </c>
      <c r="E57" s="295"/>
      <c r="F57" s="295"/>
      <c r="G57" s="295">
        <f>'将来負担比率（分子）の構造'!J$51</f>
        <v>134</v>
      </c>
      <c r="H57" s="295"/>
      <c r="I57" s="295"/>
      <c r="J57" s="295">
        <f>'将来負担比率（分子）の構造'!K$51</f>
        <v>70</v>
      </c>
      <c r="K57" s="295"/>
      <c r="L57" s="295"/>
      <c r="M57" s="295">
        <f>'将来負担比率（分子）の構造'!L$51</f>
        <v>59</v>
      </c>
      <c r="N57" s="295"/>
      <c r="O57" s="295"/>
      <c r="P57" s="295">
        <f>'将来負担比率（分子）の構造'!M$51</f>
        <v>53</v>
      </c>
    </row>
    <row r="58" spans="1:16">
      <c r="A58" s="295" t="s">
        <v>94</v>
      </c>
      <c r="B58" s="295"/>
      <c r="C58" s="295"/>
      <c r="D58" s="295">
        <f>'将来負担比率（分子）の構造'!I$50</f>
        <v>731</v>
      </c>
      <c r="E58" s="295"/>
      <c r="F58" s="295"/>
      <c r="G58" s="295">
        <f>'将来負担比率（分子）の構造'!J$50</f>
        <v>959</v>
      </c>
      <c r="H58" s="295"/>
      <c r="I58" s="295"/>
      <c r="J58" s="295">
        <f>'将来負担比率（分子）の構造'!K$50</f>
        <v>1177</v>
      </c>
      <c r="K58" s="295"/>
      <c r="L58" s="295"/>
      <c r="M58" s="295">
        <f>'将来負担比率（分子）の構造'!L$50</f>
        <v>1217</v>
      </c>
      <c r="N58" s="295"/>
      <c r="O58" s="295"/>
      <c r="P58" s="295">
        <f>'将来負担比率（分子）の構造'!M$50</f>
        <v>1062</v>
      </c>
    </row>
    <row r="59" spans="1:16">
      <c r="A59" s="295" t="s">
        <v>91</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c r="A60" s="295" t="s">
        <v>87</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c r="A61" s="295" t="s">
        <v>78</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c r="A62" s="295" t="s">
        <v>79</v>
      </c>
      <c r="B62" s="295">
        <f>'将来負担比率（分子）の構造'!I$45</f>
        <v>349</v>
      </c>
      <c r="C62" s="295"/>
      <c r="D62" s="295"/>
      <c r="E62" s="295">
        <f>'将来負担比率（分子）の構造'!J$45</f>
        <v>360</v>
      </c>
      <c r="F62" s="295"/>
      <c r="G62" s="295"/>
      <c r="H62" s="295">
        <f>'将来負担比率（分子）の構造'!K$45</f>
        <v>330</v>
      </c>
      <c r="I62" s="295"/>
      <c r="J62" s="295"/>
      <c r="K62" s="295">
        <f>'将来負担比率（分子）の構造'!L$45</f>
        <v>335</v>
      </c>
      <c r="L62" s="295"/>
      <c r="M62" s="295"/>
      <c r="N62" s="295">
        <f>'将来負担比率（分子）の構造'!M$45</f>
        <v>344</v>
      </c>
      <c r="O62" s="295"/>
      <c r="P62" s="295"/>
    </row>
    <row r="63" spans="1:16">
      <c r="A63" s="295" t="s">
        <v>77</v>
      </c>
      <c r="B63" s="295" t="str">
        <f>'将来負担比率（分子）の構造'!I$44</f>
        <v>-</v>
      </c>
      <c r="C63" s="295"/>
      <c r="D63" s="295"/>
      <c r="E63" s="295" t="str">
        <f>'将来負担比率（分子）の構造'!J$44</f>
        <v>-</v>
      </c>
      <c r="F63" s="295"/>
      <c r="G63" s="295"/>
      <c r="H63" s="295" t="str">
        <f>'将来負担比率（分子）の構造'!K$44</f>
        <v>-</v>
      </c>
      <c r="I63" s="295"/>
      <c r="J63" s="295"/>
      <c r="K63" s="295" t="str">
        <f>'将来負担比率（分子）の構造'!L$44</f>
        <v>-</v>
      </c>
      <c r="L63" s="295"/>
      <c r="M63" s="295"/>
      <c r="N63" s="295" t="str">
        <f>'将来負担比率（分子）の構造'!M$44</f>
        <v>-</v>
      </c>
      <c r="O63" s="295"/>
      <c r="P63" s="295"/>
    </row>
    <row r="64" spans="1:16">
      <c r="A64" s="295" t="s">
        <v>75</v>
      </c>
      <c r="B64" s="295">
        <f>'将来負担比率（分子）の構造'!I$43</f>
        <v>921</v>
      </c>
      <c r="C64" s="295"/>
      <c r="D64" s="295"/>
      <c r="E64" s="295">
        <f>'将来負担比率（分子）の構造'!J$43</f>
        <v>863</v>
      </c>
      <c r="F64" s="295"/>
      <c r="G64" s="295"/>
      <c r="H64" s="295">
        <f>'将来負担比率（分子）の構造'!K$43</f>
        <v>795</v>
      </c>
      <c r="I64" s="295"/>
      <c r="J64" s="295"/>
      <c r="K64" s="295">
        <f>'将来負担比率（分子）の構造'!L$43</f>
        <v>723</v>
      </c>
      <c r="L64" s="295"/>
      <c r="M64" s="295"/>
      <c r="N64" s="295">
        <f>'将来負担比率（分子）の構造'!M$43</f>
        <v>673</v>
      </c>
      <c r="O64" s="295"/>
      <c r="P64" s="295"/>
    </row>
    <row r="65" spans="1:16">
      <c r="A65" s="295" t="s">
        <v>73</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c r="A66" s="295" t="s">
        <v>58</v>
      </c>
      <c r="B66" s="295">
        <f>'将来負担比率（分子）の構造'!I$41</f>
        <v>4093</v>
      </c>
      <c r="C66" s="295"/>
      <c r="D66" s="295"/>
      <c r="E66" s="295">
        <f>'将来負担比率（分子）の構造'!J$41</f>
        <v>4480</v>
      </c>
      <c r="F66" s="295"/>
      <c r="G66" s="295"/>
      <c r="H66" s="295">
        <f>'将来負担比率（分子）の構造'!K$41</f>
        <v>4318</v>
      </c>
      <c r="I66" s="295"/>
      <c r="J66" s="295"/>
      <c r="K66" s="295">
        <f>'将来負担比率（分子）の構造'!L$41</f>
        <v>4292</v>
      </c>
      <c r="L66" s="295"/>
      <c r="M66" s="295"/>
      <c r="N66" s="295">
        <f>'将来負担比率（分子）の構造'!M$41</f>
        <v>4093</v>
      </c>
      <c r="O66" s="295"/>
      <c r="P66" s="295"/>
    </row>
    <row r="67" spans="1:16">
      <c r="A67" s="295" t="s">
        <v>100</v>
      </c>
      <c r="B67" s="295" t="e">
        <f>NA()</f>
        <v>#N/A</v>
      </c>
      <c r="C67" s="295">
        <f>IF(ISNUMBER('将来負担比率（分子）の構造'!I$53),IF('将来負担比率（分子）の構造'!I$53&lt;0,0,'将来負担比率（分子）の構造'!I$53),NA())</f>
        <v>945</v>
      </c>
      <c r="D67" s="295" t="e">
        <f>NA()</f>
        <v>#N/A</v>
      </c>
      <c r="E67" s="295" t="e">
        <f>NA()</f>
        <v>#N/A</v>
      </c>
      <c r="F67" s="295">
        <f>IF(ISNUMBER('将来負担比率（分子）の構造'!J$53),IF('将来負担比率（分子）の構造'!J$53&lt;0,0,'将来負担比率（分子）の構造'!J$53),NA())</f>
        <v>984</v>
      </c>
      <c r="G67" s="295" t="e">
        <f>NA()</f>
        <v>#N/A</v>
      </c>
      <c r="H67" s="295" t="e">
        <f>NA()</f>
        <v>#N/A</v>
      </c>
      <c r="I67" s="295">
        <f>IF(ISNUMBER('将来負担比率（分子）の構造'!K$53),IF('将来負担比率（分子）の構造'!K$53&lt;0,0,'将来負担比率（分子）の構造'!K$53),NA())</f>
        <v>729</v>
      </c>
      <c r="J67" s="295" t="e">
        <f>NA()</f>
        <v>#N/A</v>
      </c>
      <c r="K67" s="295" t="e">
        <f>NA()</f>
        <v>#N/A</v>
      </c>
      <c r="L67" s="295">
        <f>IF(ISNUMBER('将来負担比率（分子）の構造'!L$53),IF('将来負担比率（分子）の構造'!L$53&lt;0,0,'将来負担比率（分子）の構造'!L$53),NA())</f>
        <v>616</v>
      </c>
      <c r="M67" s="295" t="e">
        <f>NA()</f>
        <v>#N/A</v>
      </c>
      <c r="N67" s="295" t="e">
        <f>NA()</f>
        <v>#N/A</v>
      </c>
      <c r="O67" s="295">
        <f>IF(ISNUMBER('将来負担比率（分子）の構造'!M$53),IF('将来負担比率（分子）の構造'!M$53&lt;0,0,'将来負担比率（分子）の構造'!M$53),NA())</f>
        <v>468</v>
      </c>
      <c r="P67" s="295" t="e">
        <f>NA()</f>
        <v>#N/A</v>
      </c>
    </row>
    <row r="70" spans="1:16">
      <c r="A70" s="298" t="s">
        <v>124</v>
      </c>
      <c r="B70" s="298"/>
      <c r="C70" s="298"/>
      <c r="D70" s="298"/>
      <c r="E70" s="298"/>
      <c r="F70" s="298"/>
    </row>
    <row r="71" spans="1:16">
      <c r="A71" s="297"/>
      <c r="B71" s="297" t="str">
        <f>基金残高に係る経年分析!F54</f>
        <v>R04</v>
      </c>
      <c r="C71" s="297" t="str">
        <f>基金残高に係る経年分析!G54</f>
        <v>R05</v>
      </c>
      <c r="D71" s="297" t="str">
        <f>基金残高に係る経年分析!H54</f>
        <v>R06</v>
      </c>
    </row>
    <row r="72" spans="1:16">
      <c r="A72" s="297" t="s">
        <v>125</v>
      </c>
      <c r="B72" s="299">
        <f>基金残高に係る経年分析!F55</f>
        <v>177</v>
      </c>
      <c r="C72" s="299">
        <f>基金残高に係る経年分析!G55</f>
        <v>187</v>
      </c>
      <c r="D72" s="299">
        <f>基金残高に係る経年分析!H55</f>
        <v>198</v>
      </c>
    </row>
    <row r="73" spans="1:16">
      <c r="A73" s="297" t="s">
        <v>126</v>
      </c>
      <c r="B73" s="299">
        <f>基金残高に係る経年分析!F56</f>
        <v>122</v>
      </c>
      <c r="C73" s="299">
        <f>基金残高に係る経年分析!G56</f>
        <v>122</v>
      </c>
      <c r="D73" s="299">
        <f>基金残高に係る経年分析!H56</f>
        <v>103</v>
      </c>
    </row>
    <row r="74" spans="1:16">
      <c r="A74" s="297" t="s">
        <v>128</v>
      </c>
      <c r="B74" s="299">
        <f>基金残高に係る経年分析!F57</f>
        <v>779</v>
      </c>
      <c r="C74" s="299">
        <f>基金残高に係る経年分析!G57</f>
        <v>818</v>
      </c>
      <c r="D74" s="299">
        <f>基金残高に係る経年分析!H57</f>
        <v>672</v>
      </c>
    </row>
  </sheetData>
  <sheetProtection algorithmName="SHA-512" hashValue="oCNWVE7+amite4AfxX7hiauCBWPcZ3teqi4JHCCiHsNAhzEoQKBIHyupmOhkd/MuFEz19v6VyltZfpbvsriNYw==" saltValue="thmMiIOTb4C6ziy03T1rV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297</v>
      </c>
      <c r="DI1" s="648"/>
      <c r="DJ1" s="648"/>
      <c r="DK1" s="648"/>
      <c r="DL1" s="648"/>
      <c r="DM1" s="648"/>
      <c r="DN1" s="649"/>
      <c r="DO1" s="1"/>
      <c r="DP1" s="647" t="s">
        <v>300</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c r="B2" s="40" t="s">
        <v>301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485" t="s">
        <v>116</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303</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304</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c r="B4" s="485" t="s">
        <v>5</v>
      </c>
      <c r="C4" s="486"/>
      <c r="D4" s="486"/>
      <c r="E4" s="486"/>
      <c r="F4" s="486"/>
      <c r="G4" s="486"/>
      <c r="H4" s="486"/>
      <c r="I4" s="486"/>
      <c r="J4" s="486"/>
      <c r="K4" s="486"/>
      <c r="L4" s="486"/>
      <c r="M4" s="486"/>
      <c r="N4" s="486"/>
      <c r="O4" s="486"/>
      <c r="P4" s="486"/>
      <c r="Q4" s="528"/>
      <c r="R4" s="485" t="s">
        <v>308</v>
      </c>
      <c r="S4" s="486"/>
      <c r="T4" s="486"/>
      <c r="U4" s="486"/>
      <c r="V4" s="486"/>
      <c r="W4" s="486"/>
      <c r="X4" s="486"/>
      <c r="Y4" s="528"/>
      <c r="Z4" s="485" t="s">
        <v>310</v>
      </c>
      <c r="AA4" s="486"/>
      <c r="AB4" s="486"/>
      <c r="AC4" s="528"/>
      <c r="AD4" s="485" t="s">
        <v>251</v>
      </c>
      <c r="AE4" s="486"/>
      <c r="AF4" s="486"/>
      <c r="AG4" s="486"/>
      <c r="AH4" s="486"/>
      <c r="AI4" s="486"/>
      <c r="AJ4" s="486"/>
      <c r="AK4" s="528"/>
      <c r="AL4" s="485" t="s">
        <v>310</v>
      </c>
      <c r="AM4" s="486"/>
      <c r="AN4" s="486"/>
      <c r="AO4" s="528"/>
      <c r="AP4" s="650" t="s">
        <v>312</v>
      </c>
      <c r="AQ4" s="650"/>
      <c r="AR4" s="650"/>
      <c r="AS4" s="650"/>
      <c r="AT4" s="650"/>
      <c r="AU4" s="650"/>
      <c r="AV4" s="650"/>
      <c r="AW4" s="650"/>
      <c r="AX4" s="650"/>
      <c r="AY4" s="650"/>
      <c r="AZ4" s="650"/>
      <c r="BA4" s="650"/>
      <c r="BB4" s="650"/>
      <c r="BC4" s="650"/>
      <c r="BD4" s="650"/>
      <c r="BE4" s="650"/>
      <c r="BF4" s="650"/>
      <c r="BG4" s="650" t="s">
        <v>286</v>
      </c>
      <c r="BH4" s="650"/>
      <c r="BI4" s="650"/>
      <c r="BJ4" s="650"/>
      <c r="BK4" s="650"/>
      <c r="BL4" s="650"/>
      <c r="BM4" s="650"/>
      <c r="BN4" s="650"/>
      <c r="BO4" s="650" t="s">
        <v>310</v>
      </c>
      <c r="BP4" s="650"/>
      <c r="BQ4" s="650"/>
      <c r="BR4" s="650"/>
      <c r="BS4" s="650" t="s">
        <v>314</v>
      </c>
      <c r="BT4" s="650"/>
      <c r="BU4" s="650"/>
      <c r="BV4" s="650"/>
      <c r="BW4" s="650"/>
      <c r="BX4" s="650"/>
      <c r="BY4" s="650"/>
      <c r="BZ4" s="650"/>
      <c r="CA4" s="650"/>
      <c r="CB4" s="650"/>
      <c r="CD4" s="485" t="s">
        <v>315</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c r="B5" s="614" t="s">
        <v>307</v>
      </c>
      <c r="C5" s="615"/>
      <c r="D5" s="615"/>
      <c r="E5" s="615"/>
      <c r="F5" s="615"/>
      <c r="G5" s="615"/>
      <c r="H5" s="615"/>
      <c r="I5" s="615"/>
      <c r="J5" s="615"/>
      <c r="K5" s="615"/>
      <c r="L5" s="615"/>
      <c r="M5" s="615"/>
      <c r="N5" s="615"/>
      <c r="O5" s="615"/>
      <c r="P5" s="615"/>
      <c r="Q5" s="616"/>
      <c r="R5" s="611">
        <v>163539</v>
      </c>
      <c r="S5" s="612"/>
      <c r="T5" s="612"/>
      <c r="U5" s="612"/>
      <c r="V5" s="612"/>
      <c r="W5" s="612"/>
      <c r="X5" s="612"/>
      <c r="Y5" s="634"/>
      <c r="Z5" s="645">
        <v>4.9000000000000004</v>
      </c>
      <c r="AA5" s="645"/>
      <c r="AB5" s="645"/>
      <c r="AC5" s="645"/>
      <c r="AD5" s="646">
        <v>163539</v>
      </c>
      <c r="AE5" s="646"/>
      <c r="AF5" s="646"/>
      <c r="AG5" s="646"/>
      <c r="AH5" s="646"/>
      <c r="AI5" s="646"/>
      <c r="AJ5" s="646"/>
      <c r="AK5" s="646"/>
      <c r="AL5" s="635">
        <v>8.4</v>
      </c>
      <c r="AM5" s="618"/>
      <c r="AN5" s="618"/>
      <c r="AO5" s="638"/>
      <c r="AP5" s="614" t="s">
        <v>316</v>
      </c>
      <c r="AQ5" s="615"/>
      <c r="AR5" s="615"/>
      <c r="AS5" s="615"/>
      <c r="AT5" s="615"/>
      <c r="AU5" s="615"/>
      <c r="AV5" s="615"/>
      <c r="AW5" s="615"/>
      <c r="AX5" s="615"/>
      <c r="AY5" s="615"/>
      <c r="AZ5" s="615"/>
      <c r="BA5" s="615"/>
      <c r="BB5" s="615"/>
      <c r="BC5" s="615"/>
      <c r="BD5" s="615"/>
      <c r="BE5" s="615"/>
      <c r="BF5" s="616"/>
      <c r="BG5" s="572">
        <v>163539</v>
      </c>
      <c r="BH5" s="456"/>
      <c r="BI5" s="456"/>
      <c r="BJ5" s="456"/>
      <c r="BK5" s="456"/>
      <c r="BL5" s="456"/>
      <c r="BM5" s="456"/>
      <c r="BN5" s="585"/>
      <c r="BO5" s="605">
        <v>100</v>
      </c>
      <c r="BP5" s="605"/>
      <c r="BQ5" s="605"/>
      <c r="BR5" s="605"/>
      <c r="BS5" s="606" t="s">
        <v>196</v>
      </c>
      <c r="BT5" s="606"/>
      <c r="BU5" s="606"/>
      <c r="BV5" s="606"/>
      <c r="BW5" s="606"/>
      <c r="BX5" s="606"/>
      <c r="BY5" s="606"/>
      <c r="BZ5" s="606"/>
      <c r="CA5" s="606"/>
      <c r="CB5" s="628"/>
      <c r="CD5" s="485" t="s">
        <v>312</v>
      </c>
      <c r="CE5" s="486"/>
      <c r="CF5" s="486"/>
      <c r="CG5" s="486"/>
      <c r="CH5" s="486"/>
      <c r="CI5" s="486"/>
      <c r="CJ5" s="486"/>
      <c r="CK5" s="486"/>
      <c r="CL5" s="486"/>
      <c r="CM5" s="486"/>
      <c r="CN5" s="486"/>
      <c r="CO5" s="486"/>
      <c r="CP5" s="486"/>
      <c r="CQ5" s="528"/>
      <c r="CR5" s="485" t="s">
        <v>319</v>
      </c>
      <c r="CS5" s="486"/>
      <c r="CT5" s="486"/>
      <c r="CU5" s="486"/>
      <c r="CV5" s="486"/>
      <c r="CW5" s="486"/>
      <c r="CX5" s="486"/>
      <c r="CY5" s="528"/>
      <c r="CZ5" s="485" t="s">
        <v>310</v>
      </c>
      <c r="DA5" s="486"/>
      <c r="DB5" s="486"/>
      <c r="DC5" s="528"/>
      <c r="DD5" s="485" t="s">
        <v>321</v>
      </c>
      <c r="DE5" s="486"/>
      <c r="DF5" s="486"/>
      <c r="DG5" s="486"/>
      <c r="DH5" s="486"/>
      <c r="DI5" s="486"/>
      <c r="DJ5" s="486"/>
      <c r="DK5" s="486"/>
      <c r="DL5" s="486"/>
      <c r="DM5" s="486"/>
      <c r="DN5" s="486"/>
      <c r="DO5" s="486"/>
      <c r="DP5" s="528"/>
      <c r="DQ5" s="485" t="s">
        <v>323</v>
      </c>
      <c r="DR5" s="486"/>
      <c r="DS5" s="486"/>
      <c r="DT5" s="486"/>
      <c r="DU5" s="486"/>
      <c r="DV5" s="486"/>
      <c r="DW5" s="486"/>
      <c r="DX5" s="486"/>
      <c r="DY5" s="486"/>
      <c r="DZ5" s="486"/>
      <c r="EA5" s="486"/>
      <c r="EB5" s="486"/>
      <c r="EC5" s="528"/>
    </row>
    <row r="6" spans="2:143" ht="11.25" customHeight="1">
      <c r="B6" s="570" t="s">
        <v>324</v>
      </c>
      <c r="C6" s="359"/>
      <c r="D6" s="359"/>
      <c r="E6" s="359"/>
      <c r="F6" s="359"/>
      <c r="G6" s="359"/>
      <c r="H6" s="359"/>
      <c r="I6" s="359"/>
      <c r="J6" s="359"/>
      <c r="K6" s="359"/>
      <c r="L6" s="359"/>
      <c r="M6" s="359"/>
      <c r="N6" s="359"/>
      <c r="O6" s="359"/>
      <c r="P6" s="359"/>
      <c r="Q6" s="571"/>
      <c r="R6" s="572">
        <v>36299</v>
      </c>
      <c r="S6" s="456"/>
      <c r="T6" s="456"/>
      <c r="U6" s="456"/>
      <c r="V6" s="456"/>
      <c r="W6" s="456"/>
      <c r="X6" s="456"/>
      <c r="Y6" s="585"/>
      <c r="Z6" s="605">
        <v>1.1000000000000001</v>
      </c>
      <c r="AA6" s="605"/>
      <c r="AB6" s="605"/>
      <c r="AC6" s="605"/>
      <c r="AD6" s="606">
        <v>36299</v>
      </c>
      <c r="AE6" s="606"/>
      <c r="AF6" s="606"/>
      <c r="AG6" s="606"/>
      <c r="AH6" s="606"/>
      <c r="AI6" s="606"/>
      <c r="AJ6" s="606"/>
      <c r="AK6" s="606"/>
      <c r="AL6" s="575">
        <v>1.9</v>
      </c>
      <c r="AM6" s="319"/>
      <c r="AN6" s="319"/>
      <c r="AO6" s="607"/>
      <c r="AP6" s="570" t="s">
        <v>108</v>
      </c>
      <c r="AQ6" s="359"/>
      <c r="AR6" s="359"/>
      <c r="AS6" s="359"/>
      <c r="AT6" s="359"/>
      <c r="AU6" s="359"/>
      <c r="AV6" s="359"/>
      <c r="AW6" s="359"/>
      <c r="AX6" s="359"/>
      <c r="AY6" s="359"/>
      <c r="AZ6" s="359"/>
      <c r="BA6" s="359"/>
      <c r="BB6" s="359"/>
      <c r="BC6" s="359"/>
      <c r="BD6" s="359"/>
      <c r="BE6" s="359"/>
      <c r="BF6" s="571"/>
      <c r="BG6" s="572">
        <v>163539</v>
      </c>
      <c r="BH6" s="456"/>
      <c r="BI6" s="456"/>
      <c r="BJ6" s="456"/>
      <c r="BK6" s="456"/>
      <c r="BL6" s="456"/>
      <c r="BM6" s="456"/>
      <c r="BN6" s="585"/>
      <c r="BO6" s="605">
        <v>100</v>
      </c>
      <c r="BP6" s="605"/>
      <c r="BQ6" s="605"/>
      <c r="BR6" s="605"/>
      <c r="BS6" s="606" t="s">
        <v>196</v>
      </c>
      <c r="BT6" s="606"/>
      <c r="BU6" s="606"/>
      <c r="BV6" s="606"/>
      <c r="BW6" s="606"/>
      <c r="BX6" s="606"/>
      <c r="BY6" s="606"/>
      <c r="BZ6" s="606"/>
      <c r="CA6" s="606"/>
      <c r="CB6" s="628"/>
      <c r="CD6" s="614" t="s">
        <v>325</v>
      </c>
      <c r="CE6" s="615"/>
      <c r="CF6" s="615"/>
      <c r="CG6" s="615"/>
      <c r="CH6" s="615"/>
      <c r="CI6" s="615"/>
      <c r="CJ6" s="615"/>
      <c r="CK6" s="615"/>
      <c r="CL6" s="615"/>
      <c r="CM6" s="615"/>
      <c r="CN6" s="615"/>
      <c r="CO6" s="615"/>
      <c r="CP6" s="615"/>
      <c r="CQ6" s="616"/>
      <c r="CR6" s="572">
        <v>47142</v>
      </c>
      <c r="CS6" s="456"/>
      <c r="CT6" s="456"/>
      <c r="CU6" s="456"/>
      <c r="CV6" s="456"/>
      <c r="CW6" s="456"/>
      <c r="CX6" s="456"/>
      <c r="CY6" s="585"/>
      <c r="CZ6" s="635">
        <v>1.5</v>
      </c>
      <c r="DA6" s="618"/>
      <c r="DB6" s="618"/>
      <c r="DC6" s="636"/>
      <c r="DD6" s="578" t="s">
        <v>196</v>
      </c>
      <c r="DE6" s="456"/>
      <c r="DF6" s="456"/>
      <c r="DG6" s="456"/>
      <c r="DH6" s="456"/>
      <c r="DI6" s="456"/>
      <c r="DJ6" s="456"/>
      <c r="DK6" s="456"/>
      <c r="DL6" s="456"/>
      <c r="DM6" s="456"/>
      <c r="DN6" s="456"/>
      <c r="DO6" s="456"/>
      <c r="DP6" s="585"/>
      <c r="DQ6" s="578">
        <v>47142</v>
      </c>
      <c r="DR6" s="456"/>
      <c r="DS6" s="456"/>
      <c r="DT6" s="456"/>
      <c r="DU6" s="456"/>
      <c r="DV6" s="456"/>
      <c r="DW6" s="456"/>
      <c r="DX6" s="456"/>
      <c r="DY6" s="456"/>
      <c r="DZ6" s="456"/>
      <c r="EA6" s="456"/>
      <c r="EB6" s="456"/>
      <c r="EC6" s="603"/>
    </row>
    <row r="7" spans="2:143" ht="11.25" customHeight="1">
      <c r="B7" s="570" t="s">
        <v>44</v>
      </c>
      <c r="C7" s="359"/>
      <c r="D7" s="359"/>
      <c r="E7" s="359"/>
      <c r="F7" s="359"/>
      <c r="G7" s="359"/>
      <c r="H7" s="359"/>
      <c r="I7" s="359"/>
      <c r="J7" s="359"/>
      <c r="K7" s="359"/>
      <c r="L7" s="359"/>
      <c r="M7" s="359"/>
      <c r="N7" s="359"/>
      <c r="O7" s="359"/>
      <c r="P7" s="359"/>
      <c r="Q7" s="571"/>
      <c r="R7" s="572">
        <v>183</v>
      </c>
      <c r="S7" s="456"/>
      <c r="T7" s="456"/>
      <c r="U7" s="456"/>
      <c r="V7" s="456"/>
      <c r="W7" s="456"/>
      <c r="X7" s="456"/>
      <c r="Y7" s="585"/>
      <c r="Z7" s="605">
        <v>0</v>
      </c>
      <c r="AA7" s="605"/>
      <c r="AB7" s="605"/>
      <c r="AC7" s="605"/>
      <c r="AD7" s="606">
        <v>183</v>
      </c>
      <c r="AE7" s="606"/>
      <c r="AF7" s="606"/>
      <c r="AG7" s="606"/>
      <c r="AH7" s="606"/>
      <c r="AI7" s="606"/>
      <c r="AJ7" s="606"/>
      <c r="AK7" s="606"/>
      <c r="AL7" s="575">
        <v>0</v>
      </c>
      <c r="AM7" s="319"/>
      <c r="AN7" s="319"/>
      <c r="AO7" s="607"/>
      <c r="AP7" s="570" t="s">
        <v>326</v>
      </c>
      <c r="AQ7" s="359"/>
      <c r="AR7" s="359"/>
      <c r="AS7" s="359"/>
      <c r="AT7" s="359"/>
      <c r="AU7" s="359"/>
      <c r="AV7" s="359"/>
      <c r="AW7" s="359"/>
      <c r="AX7" s="359"/>
      <c r="AY7" s="359"/>
      <c r="AZ7" s="359"/>
      <c r="BA7" s="359"/>
      <c r="BB7" s="359"/>
      <c r="BC7" s="359"/>
      <c r="BD7" s="359"/>
      <c r="BE7" s="359"/>
      <c r="BF7" s="571"/>
      <c r="BG7" s="572">
        <v>66688</v>
      </c>
      <c r="BH7" s="456"/>
      <c r="BI7" s="456"/>
      <c r="BJ7" s="456"/>
      <c r="BK7" s="456"/>
      <c r="BL7" s="456"/>
      <c r="BM7" s="456"/>
      <c r="BN7" s="585"/>
      <c r="BO7" s="605">
        <v>40.799999999999997</v>
      </c>
      <c r="BP7" s="605"/>
      <c r="BQ7" s="605"/>
      <c r="BR7" s="605"/>
      <c r="BS7" s="606" t="s">
        <v>196</v>
      </c>
      <c r="BT7" s="606"/>
      <c r="BU7" s="606"/>
      <c r="BV7" s="606"/>
      <c r="BW7" s="606"/>
      <c r="BX7" s="606"/>
      <c r="BY7" s="606"/>
      <c r="BZ7" s="606"/>
      <c r="CA7" s="606"/>
      <c r="CB7" s="628"/>
      <c r="CD7" s="570" t="s">
        <v>328</v>
      </c>
      <c r="CE7" s="359"/>
      <c r="CF7" s="359"/>
      <c r="CG7" s="359"/>
      <c r="CH7" s="359"/>
      <c r="CI7" s="359"/>
      <c r="CJ7" s="359"/>
      <c r="CK7" s="359"/>
      <c r="CL7" s="359"/>
      <c r="CM7" s="359"/>
      <c r="CN7" s="359"/>
      <c r="CO7" s="359"/>
      <c r="CP7" s="359"/>
      <c r="CQ7" s="571"/>
      <c r="CR7" s="572">
        <v>803154</v>
      </c>
      <c r="CS7" s="456"/>
      <c r="CT7" s="456"/>
      <c r="CU7" s="456"/>
      <c r="CV7" s="456"/>
      <c r="CW7" s="456"/>
      <c r="CX7" s="456"/>
      <c r="CY7" s="585"/>
      <c r="CZ7" s="605">
        <v>25.1</v>
      </c>
      <c r="DA7" s="605"/>
      <c r="DB7" s="605"/>
      <c r="DC7" s="605"/>
      <c r="DD7" s="578">
        <v>91658</v>
      </c>
      <c r="DE7" s="456"/>
      <c r="DF7" s="456"/>
      <c r="DG7" s="456"/>
      <c r="DH7" s="456"/>
      <c r="DI7" s="456"/>
      <c r="DJ7" s="456"/>
      <c r="DK7" s="456"/>
      <c r="DL7" s="456"/>
      <c r="DM7" s="456"/>
      <c r="DN7" s="456"/>
      <c r="DO7" s="456"/>
      <c r="DP7" s="585"/>
      <c r="DQ7" s="578">
        <v>584807</v>
      </c>
      <c r="DR7" s="456"/>
      <c r="DS7" s="456"/>
      <c r="DT7" s="456"/>
      <c r="DU7" s="456"/>
      <c r="DV7" s="456"/>
      <c r="DW7" s="456"/>
      <c r="DX7" s="456"/>
      <c r="DY7" s="456"/>
      <c r="DZ7" s="456"/>
      <c r="EA7" s="456"/>
      <c r="EB7" s="456"/>
      <c r="EC7" s="603"/>
    </row>
    <row r="8" spans="2:143" ht="11.25" customHeight="1">
      <c r="B8" s="570" t="s">
        <v>329</v>
      </c>
      <c r="C8" s="359"/>
      <c r="D8" s="359"/>
      <c r="E8" s="359"/>
      <c r="F8" s="359"/>
      <c r="G8" s="359"/>
      <c r="H8" s="359"/>
      <c r="I8" s="359"/>
      <c r="J8" s="359"/>
      <c r="K8" s="359"/>
      <c r="L8" s="359"/>
      <c r="M8" s="359"/>
      <c r="N8" s="359"/>
      <c r="O8" s="359"/>
      <c r="P8" s="359"/>
      <c r="Q8" s="571"/>
      <c r="R8" s="572">
        <v>1453</v>
      </c>
      <c r="S8" s="456"/>
      <c r="T8" s="456"/>
      <c r="U8" s="456"/>
      <c r="V8" s="456"/>
      <c r="W8" s="456"/>
      <c r="X8" s="456"/>
      <c r="Y8" s="585"/>
      <c r="Z8" s="605">
        <v>0</v>
      </c>
      <c r="AA8" s="605"/>
      <c r="AB8" s="605"/>
      <c r="AC8" s="605"/>
      <c r="AD8" s="606">
        <v>1453</v>
      </c>
      <c r="AE8" s="606"/>
      <c r="AF8" s="606"/>
      <c r="AG8" s="606"/>
      <c r="AH8" s="606"/>
      <c r="AI8" s="606"/>
      <c r="AJ8" s="606"/>
      <c r="AK8" s="606"/>
      <c r="AL8" s="575">
        <v>0.1</v>
      </c>
      <c r="AM8" s="319"/>
      <c r="AN8" s="319"/>
      <c r="AO8" s="607"/>
      <c r="AP8" s="570" t="s">
        <v>121</v>
      </c>
      <c r="AQ8" s="359"/>
      <c r="AR8" s="359"/>
      <c r="AS8" s="359"/>
      <c r="AT8" s="359"/>
      <c r="AU8" s="359"/>
      <c r="AV8" s="359"/>
      <c r="AW8" s="359"/>
      <c r="AX8" s="359"/>
      <c r="AY8" s="359"/>
      <c r="AZ8" s="359"/>
      <c r="BA8" s="359"/>
      <c r="BB8" s="359"/>
      <c r="BC8" s="359"/>
      <c r="BD8" s="359"/>
      <c r="BE8" s="359"/>
      <c r="BF8" s="571"/>
      <c r="BG8" s="572">
        <v>2387</v>
      </c>
      <c r="BH8" s="456"/>
      <c r="BI8" s="456"/>
      <c r="BJ8" s="456"/>
      <c r="BK8" s="456"/>
      <c r="BL8" s="456"/>
      <c r="BM8" s="456"/>
      <c r="BN8" s="585"/>
      <c r="BO8" s="605">
        <v>1.5</v>
      </c>
      <c r="BP8" s="605"/>
      <c r="BQ8" s="605"/>
      <c r="BR8" s="605"/>
      <c r="BS8" s="606" t="s">
        <v>196</v>
      </c>
      <c r="BT8" s="606"/>
      <c r="BU8" s="606"/>
      <c r="BV8" s="606"/>
      <c r="BW8" s="606"/>
      <c r="BX8" s="606"/>
      <c r="BY8" s="606"/>
      <c r="BZ8" s="606"/>
      <c r="CA8" s="606"/>
      <c r="CB8" s="628"/>
      <c r="CD8" s="570" t="s">
        <v>331</v>
      </c>
      <c r="CE8" s="359"/>
      <c r="CF8" s="359"/>
      <c r="CG8" s="359"/>
      <c r="CH8" s="359"/>
      <c r="CI8" s="359"/>
      <c r="CJ8" s="359"/>
      <c r="CK8" s="359"/>
      <c r="CL8" s="359"/>
      <c r="CM8" s="359"/>
      <c r="CN8" s="359"/>
      <c r="CO8" s="359"/>
      <c r="CP8" s="359"/>
      <c r="CQ8" s="571"/>
      <c r="CR8" s="572">
        <v>638798</v>
      </c>
      <c r="CS8" s="456"/>
      <c r="CT8" s="456"/>
      <c r="CU8" s="456"/>
      <c r="CV8" s="456"/>
      <c r="CW8" s="456"/>
      <c r="CX8" s="456"/>
      <c r="CY8" s="585"/>
      <c r="CZ8" s="605">
        <v>19.899999999999999</v>
      </c>
      <c r="DA8" s="605"/>
      <c r="DB8" s="605"/>
      <c r="DC8" s="605"/>
      <c r="DD8" s="578">
        <v>8582</v>
      </c>
      <c r="DE8" s="456"/>
      <c r="DF8" s="456"/>
      <c r="DG8" s="456"/>
      <c r="DH8" s="456"/>
      <c r="DI8" s="456"/>
      <c r="DJ8" s="456"/>
      <c r="DK8" s="456"/>
      <c r="DL8" s="456"/>
      <c r="DM8" s="456"/>
      <c r="DN8" s="456"/>
      <c r="DO8" s="456"/>
      <c r="DP8" s="585"/>
      <c r="DQ8" s="578">
        <v>435560</v>
      </c>
      <c r="DR8" s="456"/>
      <c r="DS8" s="456"/>
      <c r="DT8" s="456"/>
      <c r="DU8" s="456"/>
      <c r="DV8" s="456"/>
      <c r="DW8" s="456"/>
      <c r="DX8" s="456"/>
      <c r="DY8" s="456"/>
      <c r="DZ8" s="456"/>
      <c r="EA8" s="456"/>
      <c r="EB8" s="456"/>
      <c r="EC8" s="603"/>
    </row>
    <row r="9" spans="2:143" ht="11.25" customHeight="1">
      <c r="B9" s="570" t="s">
        <v>332</v>
      </c>
      <c r="C9" s="359"/>
      <c r="D9" s="359"/>
      <c r="E9" s="359"/>
      <c r="F9" s="359"/>
      <c r="G9" s="359"/>
      <c r="H9" s="359"/>
      <c r="I9" s="359"/>
      <c r="J9" s="359"/>
      <c r="K9" s="359"/>
      <c r="L9" s="359"/>
      <c r="M9" s="359"/>
      <c r="N9" s="359"/>
      <c r="O9" s="359"/>
      <c r="P9" s="359"/>
      <c r="Q9" s="571"/>
      <c r="R9" s="572">
        <v>1767</v>
      </c>
      <c r="S9" s="456"/>
      <c r="T9" s="456"/>
      <c r="U9" s="456"/>
      <c r="V9" s="456"/>
      <c r="W9" s="456"/>
      <c r="X9" s="456"/>
      <c r="Y9" s="585"/>
      <c r="Z9" s="605">
        <v>0.1</v>
      </c>
      <c r="AA9" s="605"/>
      <c r="AB9" s="605"/>
      <c r="AC9" s="605"/>
      <c r="AD9" s="606">
        <v>1767</v>
      </c>
      <c r="AE9" s="606"/>
      <c r="AF9" s="606"/>
      <c r="AG9" s="606"/>
      <c r="AH9" s="606"/>
      <c r="AI9" s="606"/>
      <c r="AJ9" s="606"/>
      <c r="AK9" s="606"/>
      <c r="AL9" s="575">
        <v>0.1</v>
      </c>
      <c r="AM9" s="319"/>
      <c r="AN9" s="319"/>
      <c r="AO9" s="607"/>
      <c r="AP9" s="570" t="s">
        <v>334</v>
      </c>
      <c r="AQ9" s="359"/>
      <c r="AR9" s="359"/>
      <c r="AS9" s="359"/>
      <c r="AT9" s="359"/>
      <c r="AU9" s="359"/>
      <c r="AV9" s="359"/>
      <c r="AW9" s="359"/>
      <c r="AX9" s="359"/>
      <c r="AY9" s="359"/>
      <c r="AZ9" s="359"/>
      <c r="BA9" s="359"/>
      <c r="BB9" s="359"/>
      <c r="BC9" s="359"/>
      <c r="BD9" s="359"/>
      <c r="BE9" s="359"/>
      <c r="BF9" s="571"/>
      <c r="BG9" s="572">
        <v>58440</v>
      </c>
      <c r="BH9" s="456"/>
      <c r="BI9" s="456"/>
      <c r="BJ9" s="456"/>
      <c r="BK9" s="456"/>
      <c r="BL9" s="456"/>
      <c r="BM9" s="456"/>
      <c r="BN9" s="585"/>
      <c r="BO9" s="605">
        <v>35.700000000000003</v>
      </c>
      <c r="BP9" s="605"/>
      <c r="BQ9" s="605"/>
      <c r="BR9" s="605"/>
      <c r="BS9" s="606" t="s">
        <v>196</v>
      </c>
      <c r="BT9" s="606"/>
      <c r="BU9" s="606"/>
      <c r="BV9" s="606"/>
      <c r="BW9" s="606"/>
      <c r="BX9" s="606"/>
      <c r="BY9" s="606"/>
      <c r="BZ9" s="606"/>
      <c r="CA9" s="606"/>
      <c r="CB9" s="628"/>
      <c r="CD9" s="570" t="s">
        <v>336</v>
      </c>
      <c r="CE9" s="359"/>
      <c r="CF9" s="359"/>
      <c r="CG9" s="359"/>
      <c r="CH9" s="359"/>
      <c r="CI9" s="359"/>
      <c r="CJ9" s="359"/>
      <c r="CK9" s="359"/>
      <c r="CL9" s="359"/>
      <c r="CM9" s="359"/>
      <c r="CN9" s="359"/>
      <c r="CO9" s="359"/>
      <c r="CP9" s="359"/>
      <c r="CQ9" s="571"/>
      <c r="CR9" s="572">
        <v>255182</v>
      </c>
      <c r="CS9" s="456"/>
      <c r="CT9" s="456"/>
      <c r="CU9" s="456"/>
      <c r="CV9" s="456"/>
      <c r="CW9" s="456"/>
      <c r="CX9" s="456"/>
      <c r="CY9" s="585"/>
      <c r="CZ9" s="605">
        <v>8</v>
      </c>
      <c r="DA9" s="605"/>
      <c r="DB9" s="605"/>
      <c r="DC9" s="605"/>
      <c r="DD9" s="578">
        <v>18836</v>
      </c>
      <c r="DE9" s="456"/>
      <c r="DF9" s="456"/>
      <c r="DG9" s="456"/>
      <c r="DH9" s="456"/>
      <c r="DI9" s="456"/>
      <c r="DJ9" s="456"/>
      <c r="DK9" s="456"/>
      <c r="DL9" s="456"/>
      <c r="DM9" s="456"/>
      <c r="DN9" s="456"/>
      <c r="DO9" s="456"/>
      <c r="DP9" s="585"/>
      <c r="DQ9" s="578">
        <v>227514</v>
      </c>
      <c r="DR9" s="456"/>
      <c r="DS9" s="456"/>
      <c r="DT9" s="456"/>
      <c r="DU9" s="456"/>
      <c r="DV9" s="456"/>
      <c r="DW9" s="456"/>
      <c r="DX9" s="456"/>
      <c r="DY9" s="456"/>
      <c r="DZ9" s="456"/>
      <c r="EA9" s="456"/>
      <c r="EB9" s="456"/>
      <c r="EC9" s="603"/>
    </row>
    <row r="10" spans="2:143" ht="11.25" customHeight="1">
      <c r="B10" s="570" t="s">
        <v>127</v>
      </c>
      <c r="C10" s="359"/>
      <c r="D10" s="359"/>
      <c r="E10" s="359"/>
      <c r="F10" s="359"/>
      <c r="G10" s="359"/>
      <c r="H10" s="359"/>
      <c r="I10" s="359"/>
      <c r="J10" s="359"/>
      <c r="K10" s="359"/>
      <c r="L10" s="359"/>
      <c r="M10" s="359"/>
      <c r="N10" s="359"/>
      <c r="O10" s="359"/>
      <c r="P10" s="359"/>
      <c r="Q10" s="571"/>
      <c r="R10" s="572" t="s">
        <v>196</v>
      </c>
      <c r="S10" s="456"/>
      <c r="T10" s="456"/>
      <c r="U10" s="456"/>
      <c r="V10" s="456"/>
      <c r="W10" s="456"/>
      <c r="X10" s="456"/>
      <c r="Y10" s="585"/>
      <c r="Z10" s="605" t="s">
        <v>196</v>
      </c>
      <c r="AA10" s="605"/>
      <c r="AB10" s="605"/>
      <c r="AC10" s="605"/>
      <c r="AD10" s="606" t="s">
        <v>196</v>
      </c>
      <c r="AE10" s="606"/>
      <c r="AF10" s="606"/>
      <c r="AG10" s="606"/>
      <c r="AH10" s="606"/>
      <c r="AI10" s="606"/>
      <c r="AJ10" s="606"/>
      <c r="AK10" s="606"/>
      <c r="AL10" s="575" t="s">
        <v>196</v>
      </c>
      <c r="AM10" s="319"/>
      <c r="AN10" s="319"/>
      <c r="AO10" s="607"/>
      <c r="AP10" s="570" t="s">
        <v>186</v>
      </c>
      <c r="AQ10" s="359"/>
      <c r="AR10" s="359"/>
      <c r="AS10" s="359"/>
      <c r="AT10" s="359"/>
      <c r="AU10" s="359"/>
      <c r="AV10" s="359"/>
      <c r="AW10" s="359"/>
      <c r="AX10" s="359"/>
      <c r="AY10" s="359"/>
      <c r="AZ10" s="359"/>
      <c r="BA10" s="359"/>
      <c r="BB10" s="359"/>
      <c r="BC10" s="359"/>
      <c r="BD10" s="359"/>
      <c r="BE10" s="359"/>
      <c r="BF10" s="571"/>
      <c r="BG10" s="572">
        <v>5117</v>
      </c>
      <c r="BH10" s="456"/>
      <c r="BI10" s="456"/>
      <c r="BJ10" s="456"/>
      <c r="BK10" s="456"/>
      <c r="BL10" s="456"/>
      <c r="BM10" s="456"/>
      <c r="BN10" s="585"/>
      <c r="BO10" s="605">
        <v>3.1</v>
      </c>
      <c r="BP10" s="605"/>
      <c r="BQ10" s="605"/>
      <c r="BR10" s="605"/>
      <c r="BS10" s="606" t="s">
        <v>196</v>
      </c>
      <c r="BT10" s="606"/>
      <c r="BU10" s="606"/>
      <c r="BV10" s="606"/>
      <c r="BW10" s="606"/>
      <c r="BX10" s="606"/>
      <c r="BY10" s="606"/>
      <c r="BZ10" s="606"/>
      <c r="CA10" s="606"/>
      <c r="CB10" s="628"/>
      <c r="CD10" s="570" t="s">
        <v>222</v>
      </c>
      <c r="CE10" s="359"/>
      <c r="CF10" s="359"/>
      <c r="CG10" s="359"/>
      <c r="CH10" s="359"/>
      <c r="CI10" s="359"/>
      <c r="CJ10" s="359"/>
      <c r="CK10" s="359"/>
      <c r="CL10" s="359"/>
      <c r="CM10" s="359"/>
      <c r="CN10" s="359"/>
      <c r="CO10" s="359"/>
      <c r="CP10" s="359"/>
      <c r="CQ10" s="571"/>
      <c r="CR10" s="572" t="s">
        <v>196</v>
      </c>
      <c r="CS10" s="456"/>
      <c r="CT10" s="456"/>
      <c r="CU10" s="456"/>
      <c r="CV10" s="456"/>
      <c r="CW10" s="456"/>
      <c r="CX10" s="456"/>
      <c r="CY10" s="585"/>
      <c r="CZ10" s="605" t="s">
        <v>196</v>
      </c>
      <c r="DA10" s="605"/>
      <c r="DB10" s="605"/>
      <c r="DC10" s="605"/>
      <c r="DD10" s="578" t="s">
        <v>196</v>
      </c>
      <c r="DE10" s="456"/>
      <c r="DF10" s="456"/>
      <c r="DG10" s="456"/>
      <c r="DH10" s="456"/>
      <c r="DI10" s="456"/>
      <c r="DJ10" s="456"/>
      <c r="DK10" s="456"/>
      <c r="DL10" s="456"/>
      <c r="DM10" s="456"/>
      <c r="DN10" s="456"/>
      <c r="DO10" s="456"/>
      <c r="DP10" s="585"/>
      <c r="DQ10" s="578" t="s">
        <v>196</v>
      </c>
      <c r="DR10" s="456"/>
      <c r="DS10" s="456"/>
      <c r="DT10" s="456"/>
      <c r="DU10" s="456"/>
      <c r="DV10" s="456"/>
      <c r="DW10" s="456"/>
      <c r="DX10" s="456"/>
      <c r="DY10" s="456"/>
      <c r="DZ10" s="456"/>
      <c r="EA10" s="456"/>
      <c r="EB10" s="456"/>
      <c r="EC10" s="603"/>
    </row>
    <row r="11" spans="2:143" ht="11.25" customHeight="1">
      <c r="B11" s="570" t="s">
        <v>106</v>
      </c>
      <c r="C11" s="359"/>
      <c r="D11" s="359"/>
      <c r="E11" s="359"/>
      <c r="F11" s="359"/>
      <c r="G11" s="359"/>
      <c r="H11" s="359"/>
      <c r="I11" s="359"/>
      <c r="J11" s="359"/>
      <c r="K11" s="359"/>
      <c r="L11" s="359"/>
      <c r="M11" s="359"/>
      <c r="N11" s="359"/>
      <c r="O11" s="359"/>
      <c r="P11" s="359"/>
      <c r="Q11" s="571"/>
      <c r="R11" s="572">
        <v>54194</v>
      </c>
      <c r="S11" s="456"/>
      <c r="T11" s="456"/>
      <c r="U11" s="456"/>
      <c r="V11" s="456"/>
      <c r="W11" s="456"/>
      <c r="X11" s="456"/>
      <c r="Y11" s="585"/>
      <c r="Z11" s="575">
        <v>1.6</v>
      </c>
      <c r="AA11" s="319"/>
      <c r="AB11" s="319"/>
      <c r="AC11" s="586"/>
      <c r="AD11" s="578">
        <v>54194</v>
      </c>
      <c r="AE11" s="456"/>
      <c r="AF11" s="456"/>
      <c r="AG11" s="456"/>
      <c r="AH11" s="456"/>
      <c r="AI11" s="456"/>
      <c r="AJ11" s="456"/>
      <c r="AK11" s="585"/>
      <c r="AL11" s="575">
        <v>2.8</v>
      </c>
      <c r="AM11" s="319"/>
      <c r="AN11" s="319"/>
      <c r="AO11" s="607"/>
      <c r="AP11" s="570" t="s">
        <v>338</v>
      </c>
      <c r="AQ11" s="359"/>
      <c r="AR11" s="359"/>
      <c r="AS11" s="359"/>
      <c r="AT11" s="359"/>
      <c r="AU11" s="359"/>
      <c r="AV11" s="359"/>
      <c r="AW11" s="359"/>
      <c r="AX11" s="359"/>
      <c r="AY11" s="359"/>
      <c r="AZ11" s="359"/>
      <c r="BA11" s="359"/>
      <c r="BB11" s="359"/>
      <c r="BC11" s="359"/>
      <c r="BD11" s="359"/>
      <c r="BE11" s="359"/>
      <c r="BF11" s="571"/>
      <c r="BG11" s="572">
        <v>744</v>
      </c>
      <c r="BH11" s="456"/>
      <c r="BI11" s="456"/>
      <c r="BJ11" s="456"/>
      <c r="BK11" s="456"/>
      <c r="BL11" s="456"/>
      <c r="BM11" s="456"/>
      <c r="BN11" s="585"/>
      <c r="BO11" s="605">
        <v>0.5</v>
      </c>
      <c r="BP11" s="605"/>
      <c r="BQ11" s="605"/>
      <c r="BR11" s="605"/>
      <c r="BS11" s="606" t="s">
        <v>196</v>
      </c>
      <c r="BT11" s="606"/>
      <c r="BU11" s="606"/>
      <c r="BV11" s="606"/>
      <c r="BW11" s="606"/>
      <c r="BX11" s="606"/>
      <c r="BY11" s="606"/>
      <c r="BZ11" s="606"/>
      <c r="CA11" s="606"/>
      <c r="CB11" s="628"/>
      <c r="CD11" s="570" t="s">
        <v>341</v>
      </c>
      <c r="CE11" s="359"/>
      <c r="CF11" s="359"/>
      <c r="CG11" s="359"/>
      <c r="CH11" s="359"/>
      <c r="CI11" s="359"/>
      <c r="CJ11" s="359"/>
      <c r="CK11" s="359"/>
      <c r="CL11" s="359"/>
      <c r="CM11" s="359"/>
      <c r="CN11" s="359"/>
      <c r="CO11" s="359"/>
      <c r="CP11" s="359"/>
      <c r="CQ11" s="571"/>
      <c r="CR11" s="572">
        <v>139268</v>
      </c>
      <c r="CS11" s="456"/>
      <c r="CT11" s="456"/>
      <c r="CU11" s="456"/>
      <c r="CV11" s="456"/>
      <c r="CW11" s="456"/>
      <c r="CX11" s="456"/>
      <c r="CY11" s="585"/>
      <c r="CZ11" s="605">
        <v>4.3</v>
      </c>
      <c r="DA11" s="605"/>
      <c r="DB11" s="605"/>
      <c r="DC11" s="605"/>
      <c r="DD11" s="578">
        <v>54113</v>
      </c>
      <c r="DE11" s="456"/>
      <c r="DF11" s="456"/>
      <c r="DG11" s="456"/>
      <c r="DH11" s="456"/>
      <c r="DI11" s="456"/>
      <c r="DJ11" s="456"/>
      <c r="DK11" s="456"/>
      <c r="DL11" s="456"/>
      <c r="DM11" s="456"/>
      <c r="DN11" s="456"/>
      <c r="DO11" s="456"/>
      <c r="DP11" s="585"/>
      <c r="DQ11" s="578">
        <v>75037</v>
      </c>
      <c r="DR11" s="456"/>
      <c r="DS11" s="456"/>
      <c r="DT11" s="456"/>
      <c r="DU11" s="456"/>
      <c r="DV11" s="456"/>
      <c r="DW11" s="456"/>
      <c r="DX11" s="456"/>
      <c r="DY11" s="456"/>
      <c r="DZ11" s="456"/>
      <c r="EA11" s="456"/>
      <c r="EB11" s="456"/>
      <c r="EC11" s="603"/>
    </row>
    <row r="12" spans="2:143" ht="11.25" customHeight="1">
      <c r="B12" s="570" t="s">
        <v>144</v>
      </c>
      <c r="C12" s="359"/>
      <c r="D12" s="359"/>
      <c r="E12" s="359"/>
      <c r="F12" s="359"/>
      <c r="G12" s="359"/>
      <c r="H12" s="359"/>
      <c r="I12" s="359"/>
      <c r="J12" s="359"/>
      <c r="K12" s="359"/>
      <c r="L12" s="359"/>
      <c r="M12" s="359"/>
      <c r="N12" s="359"/>
      <c r="O12" s="359"/>
      <c r="P12" s="359"/>
      <c r="Q12" s="571"/>
      <c r="R12" s="572" t="s">
        <v>196</v>
      </c>
      <c r="S12" s="456"/>
      <c r="T12" s="456"/>
      <c r="U12" s="456"/>
      <c r="V12" s="456"/>
      <c r="W12" s="456"/>
      <c r="X12" s="456"/>
      <c r="Y12" s="585"/>
      <c r="Z12" s="605" t="s">
        <v>196</v>
      </c>
      <c r="AA12" s="605"/>
      <c r="AB12" s="605"/>
      <c r="AC12" s="605"/>
      <c r="AD12" s="606" t="s">
        <v>196</v>
      </c>
      <c r="AE12" s="606"/>
      <c r="AF12" s="606"/>
      <c r="AG12" s="606"/>
      <c r="AH12" s="606"/>
      <c r="AI12" s="606"/>
      <c r="AJ12" s="606"/>
      <c r="AK12" s="606"/>
      <c r="AL12" s="575" t="s">
        <v>196</v>
      </c>
      <c r="AM12" s="319"/>
      <c r="AN12" s="319"/>
      <c r="AO12" s="607"/>
      <c r="AP12" s="570" t="s">
        <v>342</v>
      </c>
      <c r="AQ12" s="359"/>
      <c r="AR12" s="359"/>
      <c r="AS12" s="359"/>
      <c r="AT12" s="359"/>
      <c r="AU12" s="359"/>
      <c r="AV12" s="359"/>
      <c r="AW12" s="359"/>
      <c r="AX12" s="359"/>
      <c r="AY12" s="359"/>
      <c r="AZ12" s="359"/>
      <c r="BA12" s="359"/>
      <c r="BB12" s="359"/>
      <c r="BC12" s="359"/>
      <c r="BD12" s="359"/>
      <c r="BE12" s="359"/>
      <c r="BF12" s="571"/>
      <c r="BG12" s="572">
        <v>81183</v>
      </c>
      <c r="BH12" s="456"/>
      <c r="BI12" s="456"/>
      <c r="BJ12" s="456"/>
      <c r="BK12" s="456"/>
      <c r="BL12" s="456"/>
      <c r="BM12" s="456"/>
      <c r="BN12" s="585"/>
      <c r="BO12" s="605">
        <v>49.6</v>
      </c>
      <c r="BP12" s="605"/>
      <c r="BQ12" s="605"/>
      <c r="BR12" s="605"/>
      <c r="BS12" s="606" t="s">
        <v>196</v>
      </c>
      <c r="BT12" s="606"/>
      <c r="BU12" s="606"/>
      <c r="BV12" s="606"/>
      <c r="BW12" s="606"/>
      <c r="BX12" s="606"/>
      <c r="BY12" s="606"/>
      <c r="BZ12" s="606"/>
      <c r="CA12" s="606"/>
      <c r="CB12" s="628"/>
      <c r="CD12" s="570" t="s">
        <v>92</v>
      </c>
      <c r="CE12" s="359"/>
      <c r="CF12" s="359"/>
      <c r="CG12" s="359"/>
      <c r="CH12" s="359"/>
      <c r="CI12" s="359"/>
      <c r="CJ12" s="359"/>
      <c r="CK12" s="359"/>
      <c r="CL12" s="359"/>
      <c r="CM12" s="359"/>
      <c r="CN12" s="359"/>
      <c r="CO12" s="359"/>
      <c r="CP12" s="359"/>
      <c r="CQ12" s="571"/>
      <c r="CR12" s="572">
        <v>36410</v>
      </c>
      <c r="CS12" s="456"/>
      <c r="CT12" s="456"/>
      <c r="CU12" s="456"/>
      <c r="CV12" s="456"/>
      <c r="CW12" s="456"/>
      <c r="CX12" s="456"/>
      <c r="CY12" s="585"/>
      <c r="CZ12" s="605">
        <v>1.1000000000000001</v>
      </c>
      <c r="DA12" s="605"/>
      <c r="DB12" s="605"/>
      <c r="DC12" s="605"/>
      <c r="DD12" s="578">
        <v>990</v>
      </c>
      <c r="DE12" s="456"/>
      <c r="DF12" s="456"/>
      <c r="DG12" s="456"/>
      <c r="DH12" s="456"/>
      <c r="DI12" s="456"/>
      <c r="DJ12" s="456"/>
      <c r="DK12" s="456"/>
      <c r="DL12" s="456"/>
      <c r="DM12" s="456"/>
      <c r="DN12" s="456"/>
      <c r="DO12" s="456"/>
      <c r="DP12" s="585"/>
      <c r="DQ12" s="578">
        <v>26986</v>
      </c>
      <c r="DR12" s="456"/>
      <c r="DS12" s="456"/>
      <c r="DT12" s="456"/>
      <c r="DU12" s="456"/>
      <c r="DV12" s="456"/>
      <c r="DW12" s="456"/>
      <c r="DX12" s="456"/>
      <c r="DY12" s="456"/>
      <c r="DZ12" s="456"/>
      <c r="EA12" s="456"/>
      <c r="EB12" s="456"/>
      <c r="EC12" s="603"/>
    </row>
    <row r="13" spans="2:143" ht="11.25" customHeight="1">
      <c r="B13" s="570" t="s">
        <v>343</v>
      </c>
      <c r="C13" s="359"/>
      <c r="D13" s="359"/>
      <c r="E13" s="359"/>
      <c r="F13" s="359"/>
      <c r="G13" s="359"/>
      <c r="H13" s="359"/>
      <c r="I13" s="359"/>
      <c r="J13" s="359"/>
      <c r="K13" s="359"/>
      <c r="L13" s="359"/>
      <c r="M13" s="359"/>
      <c r="N13" s="359"/>
      <c r="O13" s="359"/>
      <c r="P13" s="359"/>
      <c r="Q13" s="571"/>
      <c r="R13" s="572" t="s">
        <v>196</v>
      </c>
      <c r="S13" s="456"/>
      <c r="T13" s="456"/>
      <c r="U13" s="456"/>
      <c r="V13" s="456"/>
      <c r="W13" s="456"/>
      <c r="X13" s="456"/>
      <c r="Y13" s="585"/>
      <c r="Z13" s="605" t="s">
        <v>196</v>
      </c>
      <c r="AA13" s="605"/>
      <c r="AB13" s="605"/>
      <c r="AC13" s="605"/>
      <c r="AD13" s="606" t="s">
        <v>196</v>
      </c>
      <c r="AE13" s="606"/>
      <c r="AF13" s="606"/>
      <c r="AG13" s="606"/>
      <c r="AH13" s="606"/>
      <c r="AI13" s="606"/>
      <c r="AJ13" s="606"/>
      <c r="AK13" s="606"/>
      <c r="AL13" s="575" t="s">
        <v>196</v>
      </c>
      <c r="AM13" s="319"/>
      <c r="AN13" s="319"/>
      <c r="AO13" s="607"/>
      <c r="AP13" s="570" t="s">
        <v>345</v>
      </c>
      <c r="AQ13" s="359"/>
      <c r="AR13" s="359"/>
      <c r="AS13" s="359"/>
      <c r="AT13" s="359"/>
      <c r="AU13" s="359"/>
      <c r="AV13" s="359"/>
      <c r="AW13" s="359"/>
      <c r="AX13" s="359"/>
      <c r="AY13" s="359"/>
      <c r="AZ13" s="359"/>
      <c r="BA13" s="359"/>
      <c r="BB13" s="359"/>
      <c r="BC13" s="359"/>
      <c r="BD13" s="359"/>
      <c r="BE13" s="359"/>
      <c r="BF13" s="571"/>
      <c r="BG13" s="572">
        <v>79236</v>
      </c>
      <c r="BH13" s="456"/>
      <c r="BI13" s="456"/>
      <c r="BJ13" s="456"/>
      <c r="BK13" s="456"/>
      <c r="BL13" s="456"/>
      <c r="BM13" s="456"/>
      <c r="BN13" s="585"/>
      <c r="BO13" s="605">
        <v>48.5</v>
      </c>
      <c r="BP13" s="605"/>
      <c r="BQ13" s="605"/>
      <c r="BR13" s="605"/>
      <c r="BS13" s="606" t="s">
        <v>196</v>
      </c>
      <c r="BT13" s="606"/>
      <c r="BU13" s="606"/>
      <c r="BV13" s="606"/>
      <c r="BW13" s="606"/>
      <c r="BX13" s="606"/>
      <c r="BY13" s="606"/>
      <c r="BZ13" s="606"/>
      <c r="CA13" s="606"/>
      <c r="CB13" s="628"/>
      <c r="CD13" s="570" t="s">
        <v>347</v>
      </c>
      <c r="CE13" s="359"/>
      <c r="CF13" s="359"/>
      <c r="CG13" s="359"/>
      <c r="CH13" s="359"/>
      <c r="CI13" s="359"/>
      <c r="CJ13" s="359"/>
      <c r="CK13" s="359"/>
      <c r="CL13" s="359"/>
      <c r="CM13" s="359"/>
      <c r="CN13" s="359"/>
      <c r="CO13" s="359"/>
      <c r="CP13" s="359"/>
      <c r="CQ13" s="571"/>
      <c r="CR13" s="572">
        <v>347903</v>
      </c>
      <c r="CS13" s="456"/>
      <c r="CT13" s="456"/>
      <c r="CU13" s="456"/>
      <c r="CV13" s="456"/>
      <c r="CW13" s="456"/>
      <c r="CX13" s="456"/>
      <c r="CY13" s="585"/>
      <c r="CZ13" s="605">
        <v>10.9</v>
      </c>
      <c r="DA13" s="605"/>
      <c r="DB13" s="605"/>
      <c r="DC13" s="605"/>
      <c r="DD13" s="578">
        <v>183919</v>
      </c>
      <c r="DE13" s="456"/>
      <c r="DF13" s="456"/>
      <c r="DG13" s="456"/>
      <c r="DH13" s="456"/>
      <c r="DI13" s="456"/>
      <c r="DJ13" s="456"/>
      <c r="DK13" s="456"/>
      <c r="DL13" s="456"/>
      <c r="DM13" s="456"/>
      <c r="DN13" s="456"/>
      <c r="DO13" s="456"/>
      <c r="DP13" s="585"/>
      <c r="DQ13" s="578">
        <v>165960</v>
      </c>
      <c r="DR13" s="456"/>
      <c r="DS13" s="456"/>
      <c r="DT13" s="456"/>
      <c r="DU13" s="456"/>
      <c r="DV13" s="456"/>
      <c r="DW13" s="456"/>
      <c r="DX13" s="456"/>
      <c r="DY13" s="456"/>
      <c r="DZ13" s="456"/>
      <c r="EA13" s="456"/>
      <c r="EB13" s="456"/>
      <c r="EC13" s="603"/>
    </row>
    <row r="14" spans="2:143" ht="11.25" customHeight="1">
      <c r="B14" s="570" t="s">
        <v>317</v>
      </c>
      <c r="C14" s="359"/>
      <c r="D14" s="359"/>
      <c r="E14" s="359"/>
      <c r="F14" s="359"/>
      <c r="G14" s="359"/>
      <c r="H14" s="359"/>
      <c r="I14" s="359"/>
      <c r="J14" s="359"/>
      <c r="K14" s="359"/>
      <c r="L14" s="359"/>
      <c r="M14" s="359"/>
      <c r="N14" s="359"/>
      <c r="O14" s="359"/>
      <c r="P14" s="359"/>
      <c r="Q14" s="571"/>
      <c r="R14" s="572" t="s">
        <v>196</v>
      </c>
      <c r="S14" s="456"/>
      <c r="T14" s="456"/>
      <c r="U14" s="456"/>
      <c r="V14" s="456"/>
      <c r="W14" s="456"/>
      <c r="X14" s="456"/>
      <c r="Y14" s="585"/>
      <c r="Z14" s="605" t="s">
        <v>196</v>
      </c>
      <c r="AA14" s="605"/>
      <c r="AB14" s="605"/>
      <c r="AC14" s="605"/>
      <c r="AD14" s="606" t="s">
        <v>196</v>
      </c>
      <c r="AE14" s="606"/>
      <c r="AF14" s="606"/>
      <c r="AG14" s="606"/>
      <c r="AH14" s="606"/>
      <c r="AI14" s="606"/>
      <c r="AJ14" s="606"/>
      <c r="AK14" s="606"/>
      <c r="AL14" s="575" t="s">
        <v>196</v>
      </c>
      <c r="AM14" s="319"/>
      <c r="AN14" s="319"/>
      <c r="AO14" s="607"/>
      <c r="AP14" s="570" t="s">
        <v>213</v>
      </c>
      <c r="AQ14" s="359"/>
      <c r="AR14" s="359"/>
      <c r="AS14" s="359"/>
      <c r="AT14" s="359"/>
      <c r="AU14" s="359"/>
      <c r="AV14" s="359"/>
      <c r="AW14" s="359"/>
      <c r="AX14" s="359"/>
      <c r="AY14" s="359"/>
      <c r="AZ14" s="359"/>
      <c r="BA14" s="359"/>
      <c r="BB14" s="359"/>
      <c r="BC14" s="359"/>
      <c r="BD14" s="359"/>
      <c r="BE14" s="359"/>
      <c r="BF14" s="571"/>
      <c r="BG14" s="572">
        <v>9671</v>
      </c>
      <c r="BH14" s="456"/>
      <c r="BI14" s="456"/>
      <c r="BJ14" s="456"/>
      <c r="BK14" s="456"/>
      <c r="BL14" s="456"/>
      <c r="BM14" s="456"/>
      <c r="BN14" s="585"/>
      <c r="BO14" s="605">
        <v>5.9</v>
      </c>
      <c r="BP14" s="605"/>
      <c r="BQ14" s="605"/>
      <c r="BR14" s="605"/>
      <c r="BS14" s="606" t="s">
        <v>196</v>
      </c>
      <c r="BT14" s="606"/>
      <c r="BU14" s="606"/>
      <c r="BV14" s="606"/>
      <c r="BW14" s="606"/>
      <c r="BX14" s="606"/>
      <c r="BY14" s="606"/>
      <c r="BZ14" s="606"/>
      <c r="CA14" s="606"/>
      <c r="CB14" s="628"/>
      <c r="CD14" s="570" t="s">
        <v>68</v>
      </c>
      <c r="CE14" s="359"/>
      <c r="CF14" s="359"/>
      <c r="CG14" s="359"/>
      <c r="CH14" s="359"/>
      <c r="CI14" s="359"/>
      <c r="CJ14" s="359"/>
      <c r="CK14" s="359"/>
      <c r="CL14" s="359"/>
      <c r="CM14" s="359"/>
      <c r="CN14" s="359"/>
      <c r="CO14" s="359"/>
      <c r="CP14" s="359"/>
      <c r="CQ14" s="571"/>
      <c r="CR14" s="572">
        <v>248771</v>
      </c>
      <c r="CS14" s="456"/>
      <c r="CT14" s="456"/>
      <c r="CU14" s="456"/>
      <c r="CV14" s="456"/>
      <c r="CW14" s="456"/>
      <c r="CX14" s="456"/>
      <c r="CY14" s="585"/>
      <c r="CZ14" s="605">
        <v>7.8</v>
      </c>
      <c r="DA14" s="605"/>
      <c r="DB14" s="605"/>
      <c r="DC14" s="605"/>
      <c r="DD14" s="578">
        <v>78716</v>
      </c>
      <c r="DE14" s="456"/>
      <c r="DF14" s="456"/>
      <c r="DG14" s="456"/>
      <c r="DH14" s="456"/>
      <c r="DI14" s="456"/>
      <c r="DJ14" s="456"/>
      <c r="DK14" s="456"/>
      <c r="DL14" s="456"/>
      <c r="DM14" s="456"/>
      <c r="DN14" s="456"/>
      <c r="DO14" s="456"/>
      <c r="DP14" s="585"/>
      <c r="DQ14" s="578">
        <v>168701</v>
      </c>
      <c r="DR14" s="456"/>
      <c r="DS14" s="456"/>
      <c r="DT14" s="456"/>
      <c r="DU14" s="456"/>
      <c r="DV14" s="456"/>
      <c r="DW14" s="456"/>
      <c r="DX14" s="456"/>
      <c r="DY14" s="456"/>
      <c r="DZ14" s="456"/>
      <c r="EA14" s="456"/>
      <c r="EB14" s="456"/>
      <c r="EC14" s="603"/>
    </row>
    <row r="15" spans="2:143" ht="11.25" customHeight="1">
      <c r="B15" s="570" t="s">
        <v>348</v>
      </c>
      <c r="C15" s="359"/>
      <c r="D15" s="359"/>
      <c r="E15" s="359"/>
      <c r="F15" s="359"/>
      <c r="G15" s="359"/>
      <c r="H15" s="359"/>
      <c r="I15" s="359"/>
      <c r="J15" s="359"/>
      <c r="K15" s="359"/>
      <c r="L15" s="359"/>
      <c r="M15" s="359"/>
      <c r="N15" s="359"/>
      <c r="O15" s="359"/>
      <c r="P15" s="359"/>
      <c r="Q15" s="571"/>
      <c r="R15" s="572">
        <v>1255</v>
      </c>
      <c r="S15" s="456"/>
      <c r="T15" s="456"/>
      <c r="U15" s="456"/>
      <c r="V15" s="456"/>
      <c r="W15" s="456"/>
      <c r="X15" s="456"/>
      <c r="Y15" s="585"/>
      <c r="Z15" s="605">
        <v>0</v>
      </c>
      <c r="AA15" s="605"/>
      <c r="AB15" s="605"/>
      <c r="AC15" s="605"/>
      <c r="AD15" s="606">
        <v>1255</v>
      </c>
      <c r="AE15" s="606"/>
      <c r="AF15" s="606"/>
      <c r="AG15" s="606"/>
      <c r="AH15" s="606"/>
      <c r="AI15" s="606"/>
      <c r="AJ15" s="606"/>
      <c r="AK15" s="606"/>
      <c r="AL15" s="575">
        <v>0.1</v>
      </c>
      <c r="AM15" s="319"/>
      <c r="AN15" s="319"/>
      <c r="AO15" s="607"/>
      <c r="AP15" s="570" t="s">
        <v>138</v>
      </c>
      <c r="AQ15" s="359"/>
      <c r="AR15" s="359"/>
      <c r="AS15" s="359"/>
      <c r="AT15" s="359"/>
      <c r="AU15" s="359"/>
      <c r="AV15" s="359"/>
      <c r="AW15" s="359"/>
      <c r="AX15" s="359"/>
      <c r="AY15" s="359"/>
      <c r="AZ15" s="359"/>
      <c r="BA15" s="359"/>
      <c r="BB15" s="359"/>
      <c r="BC15" s="359"/>
      <c r="BD15" s="359"/>
      <c r="BE15" s="359"/>
      <c r="BF15" s="571"/>
      <c r="BG15" s="572">
        <v>5997</v>
      </c>
      <c r="BH15" s="456"/>
      <c r="BI15" s="456"/>
      <c r="BJ15" s="456"/>
      <c r="BK15" s="456"/>
      <c r="BL15" s="456"/>
      <c r="BM15" s="456"/>
      <c r="BN15" s="585"/>
      <c r="BO15" s="605">
        <v>3.7</v>
      </c>
      <c r="BP15" s="605"/>
      <c r="BQ15" s="605"/>
      <c r="BR15" s="605"/>
      <c r="BS15" s="606" t="s">
        <v>196</v>
      </c>
      <c r="BT15" s="606"/>
      <c r="BU15" s="606"/>
      <c r="BV15" s="606"/>
      <c r="BW15" s="606"/>
      <c r="BX15" s="606"/>
      <c r="BY15" s="606"/>
      <c r="BZ15" s="606"/>
      <c r="CA15" s="606"/>
      <c r="CB15" s="628"/>
      <c r="CD15" s="570" t="s">
        <v>349</v>
      </c>
      <c r="CE15" s="359"/>
      <c r="CF15" s="359"/>
      <c r="CG15" s="359"/>
      <c r="CH15" s="359"/>
      <c r="CI15" s="359"/>
      <c r="CJ15" s="359"/>
      <c r="CK15" s="359"/>
      <c r="CL15" s="359"/>
      <c r="CM15" s="359"/>
      <c r="CN15" s="359"/>
      <c r="CO15" s="359"/>
      <c r="CP15" s="359"/>
      <c r="CQ15" s="571"/>
      <c r="CR15" s="572">
        <v>183830</v>
      </c>
      <c r="CS15" s="456"/>
      <c r="CT15" s="456"/>
      <c r="CU15" s="456"/>
      <c r="CV15" s="456"/>
      <c r="CW15" s="456"/>
      <c r="CX15" s="456"/>
      <c r="CY15" s="585"/>
      <c r="CZ15" s="605">
        <v>5.7</v>
      </c>
      <c r="DA15" s="605"/>
      <c r="DB15" s="605"/>
      <c r="DC15" s="605"/>
      <c r="DD15" s="578">
        <v>17569</v>
      </c>
      <c r="DE15" s="456"/>
      <c r="DF15" s="456"/>
      <c r="DG15" s="456"/>
      <c r="DH15" s="456"/>
      <c r="DI15" s="456"/>
      <c r="DJ15" s="456"/>
      <c r="DK15" s="456"/>
      <c r="DL15" s="456"/>
      <c r="DM15" s="456"/>
      <c r="DN15" s="456"/>
      <c r="DO15" s="456"/>
      <c r="DP15" s="585"/>
      <c r="DQ15" s="578">
        <v>144403</v>
      </c>
      <c r="DR15" s="456"/>
      <c r="DS15" s="456"/>
      <c r="DT15" s="456"/>
      <c r="DU15" s="456"/>
      <c r="DV15" s="456"/>
      <c r="DW15" s="456"/>
      <c r="DX15" s="456"/>
      <c r="DY15" s="456"/>
      <c r="DZ15" s="456"/>
      <c r="EA15" s="456"/>
      <c r="EB15" s="456"/>
      <c r="EC15" s="603"/>
    </row>
    <row r="16" spans="2:143" ht="11.25" customHeight="1">
      <c r="B16" s="570" t="s">
        <v>350</v>
      </c>
      <c r="C16" s="359"/>
      <c r="D16" s="359"/>
      <c r="E16" s="359"/>
      <c r="F16" s="359"/>
      <c r="G16" s="359"/>
      <c r="H16" s="359"/>
      <c r="I16" s="359"/>
      <c r="J16" s="359"/>
      <c r="K16" s="359"/>
      <c r="L16" s="359"/>
      <c r="M16" s="359"/>
      <c r="N16" s="359"/>
      <c r="O16" s="359"/>
      <c r="P16" s="359"/>
      <c r="Q16" s="571"/>
      <c r="R16" s="572">
        <v>2310</v>
      </c>
      <c r="S16" s="456"/>
      <c r="T16" s="456"/>
      <c r="U16" s="456"/>
      <c r="V16" s="456"/>
      <c r="W16" s="456"/>
      <c r="X16" s="456"/>
      <c r="Y16" s="585"/>
      <c r="Z16" s="605">
        <v>0.1</v>
      </c>
      <c r="AA16" s="605"/>
      <c r="AB16" s="605"/>
      <c r="AC16" s="605"/>
      <c r="AD16" s="606">
        <v>2310</v>
      </c>
      <c r="AE16" s="606"/>
      <c r="AF16" s="606"/>
      <c r="AG16" s="606"/>
      <c r="AH16" s="606"/>
      <c r="AI16" s="606"/>
      <c r="AJ16" s="606"/>
      <c r="AK16" s="606"/>
      <c r="AL16" s="575">
        <v>0.1</v>
      </c>
      <c r="AM16" s="319"/>
      <c r="AN16" s="319"/>
      <c r="AO16" s="607"/>
      <c r="AP16" s="570" t="s">
        <v>351</v>
      </c>
      <c r="AQ16" s="359"/>
      <c r="AR16" s="359"/>
      <c r="AS16" s="359"/>
      <c r="AT16" s="359"/>
      <c r="AU16" s="359"/>
      <c r="AV16" s="359"/>
      <c r="AW16" s="359"/>
      <c r="AX16" s="359"/>
      <c r="AY16" s="359"/>
      <c r="AZ16" s="359"/>
      <c r="BA16" s="359"/>
      <c r="BB16" s="359"/>
      <c r="BC16" s="359"/>
      <c r="BD16" s="359"/>
      <c r="BE16" s="359"/>
      <c r="BF16" s="571"/>
      <c r="BG16" s="572" t="s">
        <v>196</v>
      </c>
      <c r="BH16" s="456"/>
      <c r="BI16" s="456"/>
      <c r="BJ16" s="456"/>
      <c r="BK16" s="456"/>
      <c r="BL16" s="456"/>
      <c r="BM16" s="456"/>
      <c r="BN16" s="585"/>
      <c r="BO16" s="605" t="s">
        <v>196</v>
      </c>
      <c r="BP16" s="605"/>
      <c r="BQ16" s="605"/>
      <c r="BR16" s="605"/>
      <c r="BS16" s="606" t="s">
        <v>196</v>
      </c>
      <c r="BT16" s="606"/>
      <c r="BU16" s="606"/>
      <c r="BV16" s="606"/>
      <c r="BW16" s="606"/>
      <c r="BX16" s="606"/>
      <c r="BY16" s="606"/>
      <c r="BZ16" s="606"/>
      <c r="CA16" s="606"/>
      <c r="CB16" s="628"/>
      <c r="CD16" s="570" t="s">
        <v>352</v>
      </c>
      <c r="CE16" s="359"/>
      <c r="CF16" s="359"/>
      <c r="CG16" s="359"/>
      <c r="CH16" s="359"/>
      <c r="CI16" s="359"/>
      <c r="CJ16" s="359"/>
      <c r="CK16" s="359"/>
      <c r="CL16" s="359"/>
      <c r="CM16" s="359"/>
      <c r="CN16" s="359"/>
      <c r="CO16" s="359"/>
      <c r="CP16" s="359"/>
      <c r="CQ16" s="571"/>
      <c r="CR16" s="572">
        <v>22957</v>
      </c>
      <c r="CS16" s="456"/>
      <c r="CT16" s="456"/>
      <c r="CU16" s="456"/>
      <c r="CV16" s="456"/>
      <c r="CW16" s="456"/>
      <c r="CX16" s="456"/>
      <c r="CY16" s="585"/>
      <c r="CZ16" s="605">
        <v>0.7</v>
      </c>
      <c r="DA16" s="605"/>
      <c r="DB16" s="605"/>
      <c r="DC16" s="605"/>
      <c r="DD16" s="578" t="s">
        <v>196</v>
      </c>
      <c r="DE16" s="456"/>
      <c r="DF16" s="456"/>
      <c r="DG16" s="456"/>
      <c r="DH16" s="456"/>
      <c r="DI16" s="456"/>
      <c r="DJ16" s="456"/>
      <c r="DK16" s="456"/>
      <c r="DL16" s="456"/>
      <c r="DM16" s="456"/>
      <c r="DN16" s="456"/>
      <c r="DO16" s="456"/>
      <c r="DP16" s="585"/>
      <c r="DQ16" s="578">
        <v>8357</v>
      </c>
      <c r="DR16" s="456"/>
      <c r="DS16" s="456"/>
      <c r="DT16" s="456"/>
      <c r="DU16" s="456"/>
      <c r="DV16" s="456"/>
      <c r="DW16" s="456"/>
      <c r="DX16" s="456"/>
      <c r="DY16" s="456"/>
      <c r="DZ16" s="456"/>
      <c r="EA16" s="456"/>
      <c r="EB16" s="456"/>
      <c r="EC16" s="603"/>
    </row>
    <row r="17" spans="2:133" ht="11.25" customHeight="1">
      <c r="B17" s="570" t="s">
        <v>353</v>
      </c>
      <c r="C17" s="359"/>
      <c r="D17" s="359"/>
      <c r="E17" s="359"/>
      <c r="F17" s="359"/>
      <c r="G17" s="359"/>
      <c r="H17" s="359"/>
      <c r="I17" s="359"/>
      <c r="J17" s="359"/>
      <c r="K17" s="359"/>
      <c r="L17" s="359"/>
      <c r="M17" s="359"/>
      <c r="N17" s="359"/>
      <c r="O17" s="359"/>
      <c r="P17" s="359"/>
      <c r="Q17" s="571"/>
      <c r="R17" s="572">
        <v>6397</v>
      </c>
      <c r="S17" s="456"/>
      <c r="T17" s="456"/>
      <c r="U17" s="456"/>
      <c r="V17" s="456"/>
      <c r="W17" s="456"/>
      <c r="X17" s="456"/>
      <c r="Y17" s="585"/>
      <c r="Z17" s="605">
        <v>0.2</v>
      </c>
      <c r="AA17" s="605"/>
      <c r="AB17" s="605"/>
      <c r="AC17" s="605"/>
      <c r="AD17" s="606">
        <v>6397</v>
      </c>
      <c r="AE17" s="606"/>
      <c r="AF17" s="606"/>
      <c r="AG17" s="606"/>
      <c r="AH17" s="606"/>
      <c r="AI17" s="606"/>
      <c r="AJ17" s="606"/>
      <c r="AK17" s="606"/>
      <c r="AL17" s="575">
        <v>0.3</v>
      </c>
      <c r="AM17" s="319"/>
      <c r="AN17" s="319"/>
      <c r="AO17" s="607"/>
      <c r="AP17" s="570" t="s">
        <v>354</v>
      </c>
      <c r="AQ17" s="359"/>
      <c r="AR17" s="359"/>
      <c r="AS17" s="359"/>
      <c r="AT17" s="359"/>
      <c r="AU17" s="359"/>
      <c r="AV17" s="359"/>
      <c r="AW17" s="359"/>
      <c r="AX17" s="359"/>
      <c r="AY17" s="359"/>
      <c r="AZ17" s="359"/>
      <c r="BA17" s="359"/>
      <c r="BB17" s="359"/>
      <c r="BC17" s="359"/>
      <c r="BD17" s="359"/>
      <c r="BE17" s="359"/>
      <c r="BF17" s="571"/>
      <c r="BG17" s="572" t="s">
        <v>196</v>
      </c>
      <c r="BH17" s="456"/>
      <c r="BI17" s="456"/>
      <c r="BJ17" s="456"/>
      <c r="BK17" s="456"/>
      <c r="BL17" s="456"/>
      <c r="BM17" s="456"/>
      <c r="BN17" s="585"/>
      <c r="BO17" s="605" t="s">
        <v>196</v>
      </c>
      <c r="BP17" s="605"/>
      <c r="BQ17" s="605"/>
      <c r="BR17" s="605"/>
      <c r="BS17" s="606" t="s">
        <v>196</v>
      </c>
      <c r="BT17" s="606"/>
      <c r="BU17" s="606"/>
      <c r="BV17" s="606"/>
      <c r="BW17" s="606"/>
      <c r="BX17" s="606"/>
      <c r="BY17" s="606"/>
      <c r="BZ17" s="606"/>
      <c r="CA17" s="606"/>
      <c r="CB17" s="628"/>
      <c r="CD17" s="570" t="s">
        <v>356</v>
      </c>
      <c r="CE17" s="359"/>
      <c r="CF17" s="359"/>
      <c r="CG17" s="359"/>
      <c r="CH17" s="359"/>
      <c r="CI17" s="359"/>
      <c r="CJ17" s="359"/>
      <c r="CK17" s="359"/>
      <c r="CL17" s="359"/>
      <c r="CM17" s="359"/>
      <c r="CN17" s="359"/>
      <c r="CO17" s="359"/>
      <c r="CP17" s="359"/>
      <c r="CQ17" s="571"/>
      <c r="CR17" s="572">
        <v>480475</v>
      </c>
      <c r="CS17" s="456"/>
      <c r="CT17" s="456"/>
      <c r="CU17" s="456"/>
      <c r="CV17" s="456"/>
      <c r="CW17" s="456"/>
      <c r="CX17" s="456"/>
      <c r="CY17" s="585"/>
      <c r="CZ17" s="605">
        <v>15</v>
      </c>
      <c r="DA17" s="605"/>
      <c r="DB17" s="605"/>
      <c r="DC17" s="605"/>
      <c r="DD17" s="578" t="s">
        <v>196</v>
      </c>
      <c r="DE17" s="456"/>
      <c r="DF17" s="456"/>
      <c r="DG17" s="456"/>
      <c r="DH17" s="456"/>
      <c r="DI17" s="456"/>
      <c r="DJ17" s="456"/>
      <c r="DK17" s="456"/>
      <c r="DL17" s="456"/>
      <c r="DM17" s="456"/>
      <c r="DN17" s="456"/>
      <c r="DO17" s="456"/>
      <c r="DP17" s="585"/>
      <c r="DQ17" s="578">
        <v>480475</v>
      </c>
      <c r="DR17" s="456"/>
      <c r="DS17" s="456"/>
      <c r="DT17" s="456"/>
      <c r="DU17" s="456"/>
      <c r="DV17" s="456"/>
      <c r="DW17" s="456"/>
      <c r="DX17" s="456"/>
      <c r="DY17" s="456"/>
      <c r="DZ17" s="456"/>
      <c r="EA17" s="456"/>
      <c r="EB17" s="456"/>
      <c r="EC17" s="603"/>
    </row>
    <row r="18" spans="2:133" ht="11.25" customHeight="1">
      <c r="B18" s="570" t="s">
        <v>216</v>
      </c>
      <c r="C18" s="359"/>
      <c r="D18" s="359"/>
      <c r="E18" s="359"/>
      <c r="F18" s="359"/>
      <c r="G18" s="359"/>
      <c r="H18" s="359"/>
      <c r="I18" s="359"/>
      <c r="J18" s="359"/>
      <c r="K18" s="359"/>
      <c r="L18" s="359"/>
      <c r="M18" s="359"/>
      <c r="N18" s="359"/>
      <c r="O18" s="359"/>
      <c r="P18" s="359"/>
      <c r="Q18" s="571"/>
      <c r="R18" s="572">
        <v>360</v>
      </c>
      <c r="S18" s="456"/>
      <c r="T18" s="456"/>
      <c r="U18" s="456"/>
      <c r="V18" s="456"/>
      <c r="W18" s="456"/>
      <c r="X18" s="456"/>
      <c r="Y18" s="585"/>
      <c r="Z18" s="605">
        <v>0</v>
      </c>
      <c r="AA18" s="605"/>
      <c r="AB18" s="605"/>
      <c r="AC18" s="605"/>
      <c r="AD18" s="606">
        <v>360</v>
      </c>
      <c r="AE18" s="606"/>
      <c r="AF18" s="606"/>
      <c r="AG18" s="606"/>
      <c r="AH18" s="606"/>
      <c r="AI18" s="606"/>
      <c r="AJ18" s="606"/>
      <c r="AK18" s="606"/>
      <c r="AL18" s="575">
        <v>0</v>
      </c>
      <c r="AM18" s="319"/>
      <c r="AN18" s="319"/>
      <c r="AO18" s="607"/>
      <c r="AP18" s="570" t="s">
        <v>102</v>
      </c>
      <c r="AQ18" s="359"/>
      <c r="AR18" s="359"/>
      <c r="AS18" s="359"/>
      <c r="AT18" s="359"/>
      <c r="AU18" s="359"/>
      <c r="AV18" s="359"/>
      <c r="AW18" s="359"/>
      <c r="AX18" s="359"/>
      <c r="AY18" s="359"/>
      <c r="AZ18" s="359"/>
      <c r="BA18" s="359"/>
      <c r="BB18" s="359"/>
      <c r="BC18" s="359"/>
      <c r="BD18" s="359"/>
      <c r="BE18" s="359"/>
      <c r="BF18" s="571"/>
      <c r="BG18" s="572" t="s">
        <v>196</v>
      </c>
      <c r="BH18" s="456"/>
      <c r="BI18" s="456"/>
      <c r="BJ18" s="456"/>
      <c r="BK18" s="456"/>
      <c r="BL18" s="456"/>
      <c r="BM18" s="456"/>
      <c r="BN18" s="585"/>
      <c r="BO18" s="605" t="s">
        <v>196</v>
      </c>
      <c r="BP18" s="605"/>
      <c r="BQ18" s="605"/>
      <c r="BR18" s="605"/>
      <c r="BS18" s="606" t="s">
        <v>196</v>
      </c>
      <c r="BT18" s="606"/>
      <c r="BU18" s="606"/>
      <c r="BV18" s="606"/>
      <c r="BW18" s="606"/>
      <c r="BX18" s="606"/>
      <c r="BY18" s="606"/>
      <c r="BZ18" s="606"/>
      <c r="CA18" s="606"/>
      <c r="CB18" s="628"/>
      <c r="CD18" s="570" t="s">
        <v>357</v>
      </c>
      <c r="CE18" s="359"/>
      <c r="CF18" s="359"/>
      <c r="CG18" s="359"/>
      <c r="CH18" s="359"/>
      <c r="CI18" s="359"/>
      <c r="CJ18" s="359"/>
      <c r="CK18" s="359"/>
      <c r="CL18" s="359"/>
      <c r="CM18" s="359"/>
      <c r="CN18" s="359"/>
      <c r="CO18" s="359"/>
      <c r="CP18" s="359"/>
      <c r="CQ18" s="571"/>
      <c r="CR18" s="572" t="s">
        <v>196</v>
      </c>
      <c r="CS18" s="456"/>
      <c r="CT18" s="456"/>
      <c r="CU18" s="456"/>
      <c r="CV18" s="456"/>
      <c r="CW18" s="456"/>
      <c r="CX18" s="456"/>
      <c r="CY18" s="585"/>
      <c r="CZ18" s="605" t="s">
        <v>196</v>
      </c>
      <c r="DA18" s="605"/>
      <c r="DB18" s="605"/>
      <c r="DC18" s="605"/>
      <c r="DD18" s="578" t="s">
        <v>196</v>
      </c>
      <c r="DE18" s="456"/>
      <c r="DF18" s="456"/>
      <c r="DG18" s="456"/>
      <c r="DH18" s="456"/>
      <c r="DI18" s="456"/>
      <c r="DJ18" s="456"/>
      <c r="DK18" s="456"/>
      <c r="DL18" s="456"/>
      <c r="DM18" s="456"/>
      <c r="DN18" s="456"/>
      <c r="DO18" s="456"/>
      <c r="DP18" s="585"/>
      <c r="DQ18" s="578" t="s">
        <v>196</v>
      </c>
      <c r="DR18" s="456"/>
      <c r="DS18" s="456"/>
      <c r="DT18" s="456"/>
      <c r="DU18" s="456"/>
      <c r="DV18" s="456"/>
      <c r="DW18" s="456"/>
      <c r="DX18" s="456"/>
      <c r="DY18" s="456"/>
      <c r="DZ18" s="456"/>
      <c r="EA18" s="456"/>
      <c r="EB18" s="456"/>
      <c r="EC18" s="603"/>
    </row>
    <row r="19" spans="2:133" ht="11.25" customHeight="1">
      <c r="B19" s="570" t="s">
        <v>359</v>
      </c>
      <c r="C19" s="359"/>
      <c r="D19" s="359"/>
      <c r="E19" s="359"/>
      <c r="F19" s="359"/>
      <c r="G19" s="359"/>
      <c r="H19" s="359"/>
      <c r="I19" s="359"/>
      <c r="J19" s="359"/>
      <c r="K19" s="359"/>
      <c r="L19" s="359"/>
      <c r="M19" s="359"/>
      <c r="N19" s="359"/>
      <c r="O19" s="359"/>
      <c r="P19" s="359"/>
      <c r="Q19" s="571"/>
      <c r="R19" s="572">
        <v>6037</v>
      </c>
      <c r="S19" s="456"/>
      <c r="T19" s="456"/>
      <c r="U19" s="456"/>
      <c r="V19" s="456"/>
      <c r="W19" s="456"/>
      <c r="X19" s="456"/>
      <c r="Y19" s="585"/>
      <c r="Z19" s="605">
        <v>0.2</v>
      </c>
      <c r="AA19" s="605"/>
      <c r="AB19" s="605"/>
      <c r="AC19" s="605"/>
      <c r="AD19" s="606">
        <v>6037</v>
      </c>
      <c r="AE19" s="606"/>
      <c r="AF19" s="606"/>
      <c r="AG19" s="606"/>
      <c r="AH19" s="606"/>
      <c r="AI19" s="606"/>
      <c r="AJ19" s="606"/>
      <c r="AK19" s="606"/>
      <c r="AL19" s="575">
        <v>0.3</v>
      </c>
      <c r="AM19" s="319"/>
      <c r="AN19" s="319"/>
      <c r="AO19" s="607"/>
      <c r="AP19" s="570" t="s">
        <v>248</v>
      </c>
      <c r="AQ19" s="359"/>
      <c r="AR19" s="359"/>
      <c r="AS19" s="359"/>
      <c r="AT19" s="359"/>
      <c r="AU19" s="359"/>
      <c r="AV19" s="359"/>
      <c r="AW19" s="359"/>
      <c r="AX19" s="359"/>
      <c r="AY19" s="359"/>
      <c r="AZ19" s="359"/>
      <c r="BA19" s="359"/>
      <c r="BB19" s="359"/>
      <c r="BC19" s="359"/>
      <c r="BD19" s="359"/>
      <c r="BE19" s="359"/>
      <c r="BF19" s="571"/>
      <c r="BG19" s="572" t="s">
        <v>196</v>
      </c>
      <c r="BH19" s="456"/>
      <c r="BI19" s="456"/>
      <c r="BJ19" s="456"/>
      <c r="BK19" s="456"/>
      <c r="BL19" s="456"/>
      <c r="BM19" s="456"/>
      <c r="BN19" s="585"/>
      <c r="BO19" s="605" t="s">
        <v>196</v>
      </c>
      <c r="BP19" s="605"/>
      <c r="BQ19" s="605"/>
      <c r="BR19" s="605"/>
      <c r="BS19" s="606" t="s">
        <v>196</v>
      </c>
      <c r="BT19" s="606"/>
      <c r="BU19" s="606"/>
      <c r="BV19" s="606"/>
      <c r="BW19" s="606"/>
      <c r="BX19" s="606"/>
      <c r="BY19" s="606"/>
      <c r="BZ19" s="606"/>
      <c r="CA19" s="606"/>
      <c r="CB19" s="628"/>
      <c r="CD19" s="570" t="s">
        <v>361</v>
      </c>
      <c r="CE19" s="359"/>
      <c r="CF19" s="359"/>
      <c r="CG19" s="359"/>
      <c r="CH19" s="359"/>
      <c r="CI19" s="359"/>
      <c r="CJ19" s="359"/>
      <c r="CK19" s="359"/>
      <c r="CL19" s="359"/>
      <c r="CM19" s="359"/>
      <c r="CN19" s="359"/>
      <c r="CO19" s="359"/>
      <c r="CP19" s="359"/>
      <c r="CQ19" s="571"/>
      <c r="CR19" s="572" t="s">
        <v>196</v>
      </c>
      <c r="CS19" s="456"/>
      <c r="CT19" s="456"/>
      <c r="CU19" s="456"/>
      <c r="CV19" s="456"/>
      <c r="CW19" s="456"/>
      <c r="CX19" s="456"/>
      <c r="CY19" s="585"/>
      <c r="CZ19" s="605" t="s">
        <v>196</v>
      </c>
      <c r="DA19" s="605"/>
      <c r="DB19" s="605"/>
      <c r="DC19" s="605"/>
      <c r="DD19" s="578" t="s">
        <v>196</v>
      </c>
      <c r="DE19" s="456"/>
      <c r="DF19" s="456"/>
      <c r="DG19" s="456"/>
      <c r="DH19" s="456"/>
      <c r="DI19" s="456"/>
      <c r="DJ19" s="456"/>
      <c r="DK19" s="456"/>
      <c r="DL19" s="456"/>
      <c r="DM19" s="456"/>
      <c r="DN19" s="456"/>
      <c r="DO19" s="456"/>
      <c r="DP19" s="585"/>
      <c r="DQ19" s="578" t="s">
        <v>196</v>
      </c>
      <c r="DR19" s="456"/>
      <c r="DS19" s="456"/>
      <c r="DT19" s="456"/>
      <c r="DU19" s="456"/>
      <c r="DV19" s="456"/>
      <c r="DW19" s="456"/>
      <c r="DX19" s="456"/>
      <c r="DY19" s="456"/>
      <c r="DZ19" s="456"/>
      <c r="EA19" s="456"/>
      <c r="EB19" s="456"/>
      <c r="EC19" s="603"/>
    </row>
    <row r="20" spans="2:133" ht="11.25" customHeight="1">
      <c r="B20" s="622" t="s">
        <v>362</v>
      </c>
      <c r="C20" s="623"/>
      <c r="D20" s="623"/>
      <c r="E20" s="623"/>
      <c r="F20" s="623"/>
      <c r="G20" s="623"/>
      <c r="H20" s="623"/>
      <c r="I20" s="623"/>
      <c r="J20" s="623"/>
      <c r="K20" s="623"/>
      <c r="L20" s="623"/>
      <c r="M20" s="623"/>
      <c r="N20" s="623"/>
      <c r="O20" s="623"/>
      <c r="P20" s="623"/>
      <c r="Q20" s="624"/>
      <c r="R20" s="572" t="s">
        <v>196</v>
      </c>
      <c r="S20" s="456"/>
      <c r="T20" s="456"/>
      <c r="U20" s="456"/>
      <c r="V20" s="456"/>
      <c r="W20" s="456"/>
      <c r="X20" s="456"/>
      <c r="Y20" s="585"/>
      <c r="Z20" s="605" t="s">
        <v>196</v>
      </c>
      <c r="AA20" s="605"/>
      <c r="AB20" s="605"/>
      <c r="AC20" s="605"/>
      <c r="AD20" s="606" t="s">
        <v>196</v>
      </c>
      <c r="AE20" s="606"/>
      <c r="AF20" s="606"/>
      <c r="AG20" s="606"/>
      <c r="AH20" s="606"/>
      <c r="AI20" s="606"/>
      <c r="AJ20" s="606"/>
      <c r="AK20" s="606"/>
      <c r="AL20" s="575" t="s">
        <v>196</v>
      </c>
      <c r="AM20" s="319"/>
      <c r="AN20" s="319"/>
      <c r="AO20" s="607"/>
      <c r="AP20" s="570" t="s">
        <v>363</v>
      </c>
      <c r="AQ20" s="359"/>
      <c r="AR20" s="359"/>
      <c r="AS20" s="359"/>
      <c r="AT20" s="359"/>
      <c r="AU20" s="359"/>
      <c r="AV20" s="359"/>
      <c r="AW20" s="359"/>
      <c r="AX20" s="359"/>
      <c r="AY20" s="359"/>
      <c r="AZ20" s="359"/>
      <c r="BA20" s="359"/>
      <c r="BB20" s="359"/>
      <c r="BC20" s="359"/>
      <c r="BD20" s="359"/>
      <c r="BE20" s="359"/>
      <c r="BF20" s="571"/>
      <c r="BG20" s="572" t="s">
        <v>196</v>
      </c>
      <c r="BH20" s="456"/>
      <c r="BI20" s="456"/>
      <c r="BJ20" s="456"/>
      <c r="BK20" s="456"/>
      <c r="BL20" s="456"/>
      <c r="BM20" s="456"/>
      <c r="BN20" s="585"/>
      <c r="BO20" s="605" t="s">
        <v>196</v>
      </c>
      <c r="BP20" s="605"/>
      <c r="BQ20" s="605"/>
      <c r="BR20" s="605"/>
      <c r="BS20" s="606" t="s">
        <v>196</v>
      </c>
      <c r="BT20" s="606"/>
      <c r="BU20" s="606"/>
      <c r="BV20" s="606"/>
      <c r="BW20" s="606"/>
      <c r="BX20" s="606"/>
      <c r="BY20" s="606"/>
      <c r="BZ20" s="606"/>
      <c r="CA20" s="606"/>
      <c r="CB20" s="628"/>
      <c r="CD20" s="570" t="s">
        <v>189</v>
      </c>
      <c r="CE20" s="359"/>
      <c r="CF20" s="359"/>
      <c r="CG20" s="359"/>
      <c r="CH20" s="359"/>
      <c r="CI20" s="359"/>
      <c r="CJ20" s="359"/>
      <c r="CK20" s="359"/>
      <c r="CL20" s="359"/>
      <c r="CM20" s="359"/>
      <c r="CN20" s="359"/>
      <c r="CO20" s="359"/>
      <c r="CP20" s="359"/>
      <c r="CQ20" s="571"/>
      <c r="CR20" s="572">
        <v>3203890</v>
      </c>
      <c r="CS20" s="456"/>
      <c r="CT20" s="456"/>
      <c r="CU20" s="456"/>
      <c r="CV20" s="456"/>
      <c r="CW20" s="456"/>
      <c r="CX20" s="456"/>
      <c r="CY20" s="585"/>
      <c r="CZ20" s="605">
        <v>100</v>
      </c>
      <c r="DA20" s="605"/>
      <c r="DB20" s="605"/>
      <c r="DC20" s="605"/>
      <c r="DD20" s="578">
        <v>454383</v>
      </c>
      <c r="DE20" s="456"/>
      <c r="DF20" s="456"/>
      <c r="DG20" s="456"/>
      <c r="DH20" s="456"/>
      <c r="DI20" s="456"/>
      <c r="DJ20" s="456"/>
      <c r="DK20" s="456"/>
      <c r="DL20" s="456"/>
      <c r="DM20" s="456"/>
      <c r="DN20" s="456"/>
      <c r="DO20" s="456"/>
      <c r="DP20" s="585"/>
      <c r="DQ20" s="578">
        <v>2364942</v>
      </c>
      <c r="DR20" s="456"/>
      <c r="DS20" s="456"/>
      <c r="DT20" s="456"/>
      <c r="DU20" s="456"/>
      <c r="DV20" s="456"/>
      <c r="DW20" s="456"/>
      <c r="DX20" s="456"/>
      <c r="DY20" s="456"/>
      <c r="DZ20" s="456"/>
      <c r="EA20" s="456"/>
      <c r="EB20" s="456"/>
      <c r="EC20" s="603"/>
    </row>
    <row r="21" spans="2:133" ht="11.25" customHeight="1">
      <c r="B21" s="570" t="s">
        <v>339</v>
      </c>
      <c r="C21" s="359"/>
      <c r="D21" s="359"/>
      <c r="E21" s="359"/>
      <c r="F21" s="359"/>
      <c r="G21" s="359"/>
      <c r="H21" s="359"/>
      <c r="I21" s="359"/>
      <c r="J21" s="359"/>
      <c r="K21" s="359"/>
      <c r="L21" s="359"/>
      <c r="M21" s="359"/>
      <c r="N21" s="359"/>
      <c r="O21" s="359"/>
      <c r="P21" s="359"/>
      <c r="Q21" s="571"/>
      <c r="R21" s="572">
        <v>1846753</v>
      </c>
      <c r="S21" s="456"/>
      <c r="T21" s="456"/>
      <c r="U21" s="456"/>
      <c r="V21" s="456"/>
      <c r="W21" s="456"/>
      <c r="X21" s="456"/>
      <c r="Y21" s="585"/>
      <c r="Z21" s="605">
        <v>55.8</v>
      </c>
      <c r="AA21" s="605"/>
      <c r="AB21" s="605"/>
      <c r="AC21" s="605"/>
      <c r="AD21" s="606">
        <v>1667072</v>
      </c>
      <c r="AE21" s="606"/>
      <c r="AF21" s="606"/>
      <c r="AG21" s="606"/>
      <c r="AH21" s="606"/>
      <c r="AI21" s="606"/>
      <c r="AJ21" s="606"/>
      <c r="AK21" s="606"/>
      <c r="AL21" s="575">
        <v>86</v>
      </c>
      <c r="AM21" s="319"/>
      <c r="AN21" s="319"/>
      <c r="AO21" s="607"/>
      <c r="AP21" s="570" t="s">
        <v>365</v>
      </c>
      <c r="AQ21" s="629"/>
      <c r="AR21" s="629"/>
      <c r="AS21" s="629"/>
      <c r="AT21" s="629"/>
      <c r="AU21" s="629"/>
      <c r="AV21" s="629"/>
      <c r="AW21" s="629"/>
      <c r="AX21" s="629"/>
      <c r="AY21" s="629"/>
      <c r="AZ21" s="629"/>
      <c r="BA21" s="629"/>
      <c r="BB21" s="629"/>
      <c r="BC21" s="629"/>
      <c r="BD21" s="629"/>
      <c r="BE21" s="629"/>
      <c r="BF21" s="630"/>
      <c r="BG21" s="572" t="s">
        <v>196</v>
      </c>
      <c r="BH21" s="456"/>
      <c r="BI21" s="456"/>
      <c r="BJ21" s="456"/>
      <c r="BK21" s="456"/>
      <c r="BL21" s="456"/>
      <c r="BM21" s="456"/>
      <c r="BN21" s="585"/>
      <c r="BO21" s="605" t="s">
        <v>196</v>
      </c>
      <c r="BP21" s="605"/>
      <c r="BQ21" s="605"/>
      <c r="BR21" s="605"/>
      <c r="BS21" s="606" t="s">
        <v>196</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c r="B22" s="570" t="s">
        <v>290</v>
      </c>
      <c r="C22" s="359"/>
      <c r="D22" s="359"/>
      <c r="E22" s="359"/>
      <c r="F22" s="359"/>
      <c r="G22" s="359"/>
      <c r="H22" s="359"/>
      <c r="I22" s="359"/>
      <c r="J22" s="359"/>
      <c r="K22" s="359"/>
      <c r="L22" s="359"/>
      <c r="M22" s="359"/>
      <c r="N22" s="359"/>
      <c r="O22" s="359"/>
      <c r="P22" s="359"/>
      <c r="Q22" s="571"/>
      <c r="R22" s="572">
        <v>1667072</v>
      </c>
      <c r="S22" s="456"/>
      <c r="T22" s="456"/>
      <c r="U22" s="456"/>
      <c r="V22" s="456"/>
      <c r="W22" s="456"/>
      <c r="X22" s="456"/>
      <c r="Y22" s="585"/>
      <c r="Z22" s="605">
        <v>50.4</v>
      </c>
      <c r="AA22" s="605"/>
      <c r="AB22" s="605"/>
      <c r="AC22" s="605"/>
      <c r="AD22" s="606">
        <v>1667072</v>
      </c>
      <c r="AE22" s="606"/>
      <c r="AF22" s="606"/>
      <c r="AG22" s="606"/>
      <c r="AH22" s="606"/>
      <c r="AI22" s="606"/>
      <c r="AJ22" s="606"/>
      <c r="AK22" s="606"/>
      <c r="AL22" s="575">
        <v>86</v>
      </c>
      <c r="AM22" s="319"/>
      <c r="AN22" s="319"/>
      <c r="AO22" s="607"/>
      <c r="AP22" s="570" t="s">
        <v>366</v>
      </c>
      <c r="AQ22" s="629"/>
      <c r="AR22" s="629"/>
      <c r="AS22" s="629"/>
      <c r="AT22" s="629"/>
      <c r="AU22" s="629"/>
      <c r="AV22" s="629"/>
      <c r="AW22" s="629"/>
      <c r="AX22" s="629"/>
      <c r="AY22" s="629"/>
      <c r="AZ22" s="629"/>
      <c r="BA22" s="629"/>
      <c r="BB22" s="629"/>
      <c r="BC22" s="629"/>
      <c r="BD22" s="629"/>
      <c r="BE22" s="629"/>
      <c r="BF22" s="630"/>
      <c r="BG22" s="572" t="s">
        <v>196</v>
      </c>
      <c r="BH22" s="456"/>
      <c r="BI22" s="456"/>
      <c r="BJ22" s="456"/>
      <c r="BK22" s="456"/>
      <c r="BL22" s="456"/>
      <c r="BM22" s="456"/>
      <c r="BN22" s="585"/>
      <c r="BO22" s="605" t="s">
        <v>196</v>
      </c>
      <c r="BP22" s="605"/>
      <c r="BQ22" s="605"/>
      <c r="BR22" s="605"/>
      <c r="BS22" s="606" t="s">
        <v>196</v>
      </c>
      <c r="BT22" s="606"/>
      <c r="BU22" s="606"/>
      <c r="BV22" s="606"/>
      <c r="BW22" s="606"/>
      <c r="BX22" s="606"/>
      <c r="BY22" s="606"/>
      <c r="BZ22" s="606"/>
      <c r="CA22" s="606"/>
      <c r="CB22" s="628"/>
      <c r="CD22" s="485" t="s">
        <v>368</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c r="B23" s="570" t="s">
        <v>288</v>
      </c>
      <c r="C23" s="359"/>
      <c r="D23" s="359"/>
      <c r="E23" s="359"/>
      <c r="F23" s="359"/>
      <c r="G23" s="359"/>
      <c r="H23" s="359"/>
      <c r="I23" s="359"/>
      <c r="J23" s="359"/>
      <c r="K23" s="359"/>
      <c r="L23" s="359"/>
      <c r="M23" s="359"/>
      <c r="N23" s="359"/>
      <c r="O23" s="359"/>
      <c r="P23" s="359"/>
      <c r="Q23" s="571"/>
      <c r="R23" s="572">
        <v>179681</v>
      </c>
      <c r="S23" s="456"/>
      <c r="T23" s="456"/>
      <c r="U23" s="456"/>
      <c r="V23" s="456"/>
      <c r="W23" s="456"/>
      <c r="X23" s="456"/>
      <c r="Y23" s="585"/>
      <c r="Z23" s="605">
        <v>5.4</v>
      </c>
      <c r="AA23" s="605"/>
      <c r="AB23" s="605"/>
      <c r="AC23" s="605"/>
      <c r="AD23" s="606" t="s">
        <v>196</v>
      </c>
      <c r="AE23" s="606"/>
      <c r="AF23" s="606"/>
      <c r="AG23" s="606"/>
      <c r="AH23" s="606"/>
      <c r="AI23" s="606"/>
      <c r="AJ23" s="606"/>
      <c r="AK23" s="606"/>
      <c r="AL23" s="575" t="s">
        <v>196</v>
      </c>
      <c r="AM23" s="319"/>
      <c r="AN23" s="319"/>
      <c r="AO23" s="607"/>
      <c r="AP23" s="570" t="s">
        <v>65</v>
      </c>
      <c r="AQ23" s="629"/>
      <c r="AR23" s="629"/>
      <c r="AS23" s="629"/>
      <c r="AT23" s="629"/>
      <c r="AU23" s="629"/>
      <c r="AV23" s="629"/>
      <c r="AW23" s="629"/>
      <c r="AX23" s="629"/>
      <c r="AY23" s="629"/>
      <c r="AZ23" s="629"/>
      <c r="BA23" s="629"/>
      <c r="BB23" s="629"/>
      <c r="BC23" s="629"/>
      <c r="BD23" s="629"/>
      <c r="BE23" s="629"/>
      <c r="BF23" s="630"/>
      <c r="BG23" s="572" t="s">
        <v>196</v>
      </c>
      <c r="BH23" s="456"/>
      <c r="BI23" s="456"/>
      <c r="BJ23" s="456"/>
      <c r="BK23" s="456"/>
      <c r="BL23" s="456"/>
      <c r="BM23" s="456"/>
      <c r="BN23" s="585"/>
      <c r="BO23" s="605" t="s">
        <v>196</v>
      </c>
      <c r="BP23" s="605"/>
      <c r="BQ23" s="605"/>
      <c r="BR23" s="605"/>
      <c r="BS23" s="606" t="s">
        <v>196</v>
      </c>
      <c r="BT23" s="606"/>
      <c r="BU23" s="606"/>
      <c r="BV23" s="606"/>
      <c r="BW23" s="606"/>
      <c r="BX23" s="606"/>
      <c r="BY23" s="606"/>
      <c r="BZ23" s="606"/>
      <c r="CA23" s="606"/>
      <c r="CB23" s="628"/>
      <c r="CD23" s="485" t="s">
        <v>312</v>
      </c>
      <c r="CE23" s="486"/>
      <c r="CF23" s="486"/>
      <c r="CG23" s="486"/>
      <c r="CH23" s="486"/>
      <c r="CI23" s="486"/>
      <c r="CJ23" s="486"/>
      <c r="CK23" s="486"/>
      <c r="CL23" s="486"/>
      <c r="CM23" s="486"/>
      <c r="CN23" s="486"/>
      <c r="CO23" s="486"/>
      <c r="CP23" s="486"/>
      <c r="CQ23" s="528"/>
      <c r="CR23" s="485" t="s">
        <v>369</v>
      </c>
      <c r="CS23" s="486"/>
      <c r="CT23" s="486"/>
      <c r="CU23" s="486"/>
      <c r="CV23" s="486"/>
      <c r="CW23" s="486"/>
      <c r="CX23" s="486"/>
      <c r="CY23" s="528"/>
      <c r="CZ23" s="485" t="s">
        <v>372</v>
      </c>
      <c r="DA23" s="486"/>
      <c r="DB23" s="486"/>
      <c r="DC23" s="528"/>
      <c r="DD23" s="485" t="s">
        <v>294</v>
      </c>
      <c r="DE23" s="486"/>
      <c r="DF23" s="486"/>
      <c r="DG23" s="486"/>
      <c r="DH23" s="486"/>
      <c r="DI23" s="486"/>
      <c r="DJ23" s="486"/>
      <c r="DK23" s="528"/>
      <c r="DL23" s="631" t="s">
        <v>375</v>
      </c>
      <c r="DM23" s="632"/>
      <c r="DN23" s="632"/>
      <c r="DO23" s="632"/>
      <c r="DP23" s="632"/>
      <c r="DQ23" s="632"/>
      <c r="DR23" s="632"/>
      <c r="DS23" s="632"/>
      <c r="DT23" s="632"/>
      <c r="DU23" s="632"/>
      <c r="DV23" s="633"/>
      <c r="DW23" s="485" t="s">
        <v>376</v>
      </c>
      <c r="DX23" s="486"/>
      <c r="DY23" s="486"/>
      <c r="DZ23" s="486"/>
      <c r="EA23" s="486"/>
      <c r="EB23" s="486"/>
      <c r="EC23" s="528"/>
    </row>
    <row r="24" spans="2:133" ht="11.25" customHeight="1">
      <c r="B24" s="570" t="s">
        <v>377</v>
      </c>
      <c r="C24" s="359"/>
      <c r="D24" s="359"/>
      <c r="E24" s="359"/>
      <c r="F24" s="359"/>
      <c r="G24" s="359"/>
      <c r="H24" s="359"/>
      <c r="I24" s="359"/>
      <c r="J24" s="359"/>
      <c r="K24" s="359"/>
      <c r="L24" s="359"/>
      <c r="M24" s="359"/>
      <c r="N24" s="359"/>
      <c r="O24" s="359"/>
      <c r="P24" s="359"/>
      <c r="Q24" s="571"/>
      <c r="R24" s="572" t="s">
        <v>196</v>
      </c>
      <c r="S24" s="456"/>
      <c r="T24" s="456"/>
      <c r="U24" s="456"/>
      <c r="V24" s="456"/>
      <c r="W24" s="456"/>
      <c r="X24" s="456"/>
      <c r="Y24" s="585"/>
      <c r="Z24" s="605" t="s">
        <v>196</v>
      </c>
      <c r="AA24" s="605"/>
      <c r="AB24" s="605"/>
      <c r="AC24" s="605"/>
      <c r="AD24" s="606" t="s">
        <v>196</v>
      </c>
      <c r="AE24" s="606"/>
      <c r="AF24" s="606"/>
      <c r="AG24" s="606"/>
      <c r="AH24" s="606"/>
      <c r="AI24" s="606"/>
      <c r="AJ24" s="606"/>
      <c r="AK24" s="606"/>
      <c r="AL24" s="575" t="s">
        <v>196</v>
      </c>
      <c r="AM24" s="319"/>
      <c r="AN24" s="319"/>
      <c r="AO24" s="607"/>
      <c r="AP24" s="570" t="s">
        <v>378</v>
      </c>
      <c r="AQ24" s="629"/>
      <c r="AR24" s="629"/>
      <c r="AS24" s="629"/>
      <c r="AT24" s="629"/>
      <c r="AU24" s="629"/>
      <c r="AV24" s="629"/>
      <c r="AW24" s="629"/>
      <c r="AX24" s="629"/>
      <c r="AY24" s="629"/>
      <c r="AZ24" s="629"/>
      <c r="BA24" s="629"/>
      <c r="BB24" s="629"/>
      <c r="BC24" s="629"/>
      <c r="BD24" s="629"/>
      <c r="BE24" s="629"/>
      <c r="BF24" s="630"/>
      <c r="BG24" s="572" t="s">
        <v>196</v>
      </c>
      <c r="BH24" s="456"/>
      <c r="BI24" s="456"/>
      <c r="BJ24" s="456"/>
      <c r="BK24" s="456"/>
      <c r="BL24" s="456"/>
      <c r="BM24" s="456"/>
      <c r="BN24" s="585"/>
      <c r="BO24" s="605" t="s">
        <v>196</v>
      </c>
      <c r="BP24" s="605"/>
      <c r="BQ24" s="605"/>
      <c r="BR24" s="605"/>
      <c r="BS24" s="606" t="s">
        <v>196</v>
      </c>
      <c r="BT24" s="606"/>
      <c r="BU24" s="606"/>
      <c r="BV24" s="606"/>
      <c r="BW24" s="606"/>
      <c r="BX24" s="606"/>
      <c r="BY24" s="606"/>
      <c r="BZ24" s="606"/>
      <c r="CA24" s="606"/>
      <c r="CB24" s="628"/>
      <c r="CD24" s="614" t="s">
        <v>379</v>
      </c>
      <c r="CE24" s="615"/>
      <c r="CF24" s="615"/>
      <c r="CG24" s="615"/>
      <c r="CH24" s="615"/>
      <c r="CI24" s="615"/>
      <c r="CJ24" s="615"/>
      <c r="CK24" s="615"/>
      <c r="CL24" s="615"/>
      <c r="CM24" s="615"/>
      <c r="CN24" s="615"/>
      <c r="CO24" s="615"/>
      <c r="CP24" s="615"/>
      <c r="CQ24" s="616"/>
      <c r="CR24" s="611">
        <v>1182131</v>
      </c>
      <c r="CS24" s="612"/>
      <c r="CT24" s="612"/>
      <c r="CU24" s="612"/>
      <c r="CV24" s="612"/>
      <c r="CW24" s="612"/>
      <c r="CX24" s="612"/>
      <c r="CY24" s="634"/>
      <c r="CZ24" s="635">
        <v>36.9</v>
      </c>
      <c r="DA24" s="618"/>
      <c r="DB24" s="618"/>
      <c r="DC24" s="636"/>
      <c r="DD24" s="637">
        <v>1066165</v>
      </c>
      <c r="DE24" s="612"/>
      <c r="DF24" s="612"/>
      <c r="DG24" s="612"/>
      <c r="DH24" s="612"/>
      <c r="DI24" s="612"/>
      <c r="DJ24" s="612"/>
      <c r="DK24" s="634"/>
      <c r="DL24" s="637">
        <v>1052198</v>
      </c>
      <c r="DM24" s="612"/>
      <c r="DN24" s="612"/>
      <c r="DO24" s="612"/>
      <c r="DP24" s="612"/>
      <c r="DQ24" s="612"/>
      <c r="DR24" s="612"/>
      <c r="DS24" s="612"/>
      <c r="DT24" s="612"/>
      <c r="DU24" s="612"/>
      <c r="DV24" s="634"/>
      <c r="DW24" s="635">
        <v>54.2</v>
      </c>
      <c r="DX24" s="618"/>
      <c r="DY24" s="618"/>
      <c r="DZ24" s="618"/>
      <c r="EA24" s="618"/>
      <c r="EB24" s="618"/>
      <c r="EC24" s="638"/>
    </row>
    <row r="25" spans="2:133" ht="11.25" customHeight="1">
      <c r="B25" s="570" t="s">
        <v>84</v>
      </c>
      <c r="C25" s="359"/>
      <c r="D25" s="359"/>
      <c r="E25" s="359"/>
      <c r="F25" s="359"/>
      <c r="G25" s="359"/>
      <c r="H25" s="359"/>
      <c r="I25" s="359"/>
      <c r="J25" s="359"/>
      <c r="K25" s="359"/>
      <c r="L25" s="359"/>
      <c r="M25" s="359"/>
      <c r="N25" s="359"/>
      <c r="O25" s="359"/>
      <c r="P25" s="359"/>
      <c r="Q25" s="571"/>
      <c r="R25" s="572">
        <v>2114150</v>
      </c>
      <c r="S25" s="456"/>
      <c r="T25" s="456"/>
      <c r="U25" s="456"/>
      <c r="V25" s="456"/>
      <c r="W25" s="456"/>
      <c r="X25" s="456"/>
      <c r="Y25" s="585"/>
      <c r="Z25" s="605">
        <v>63.9</v>
      </c>
      <c r="AA25" s="605"/>
      <c r="AB25" s="605"/>
      <c r="AC25" s="605"/>
      <c r="AD25" s="606">
        <v>1934469</v>
      </c>
      <c r="AE25" s="606"/>
      <c r="AF25" s="606"/>
      <c r="AG25" s="606"/>
      <c r="AH25" s="606"/>
      <c r="AI25" s="606"/>
      <c r="AJ25" s="606"/>
      <c r="AK25" s="606"/>
      <c r="AL25" s="575">
        <v>99.8</v>
      </c>
      <c r="AM25" s="319"/>
      <c r="AN25" s="319"/>
      <c r="AO25" s="607"/>
      <c r="AP25" s="570" t="s">
        <v>266</v>
      </c>
      <c r="AQ25" s="629"/>
      <c r="AR25" s="629"/>
      <c r="AS25" s="629"/>
      <c r="AT25" s="629"/>
      <c r="AU25" s="629"/>
      <c r="AV25" s="629"/>
      <c r="AW25" s="629"/>
      <c r="AX25" s="629"/>
      <c r="AY25" s="629"/>
      <c r="AZ25" s="629"/>
      <c r="BA25" s="629"/>
      <c r="BB25" s="629"/>
      <c r="BC25" s="629"/>
      <c r="BD25" s="629"/>
      <c r="BE25" s="629"/>
      <c r="BF25" s="630"/>
      <c r="BG25" s="572" t="s">
        <v>196</v>
      </c>
      <c r="BH25" s="456"/>
      <c r="BI25" s="456"/>
      <c r="BJ25" s="456"/>
      <c r="BK25" s="456"/>
      <c r="BL25" s="456"/>
      <c r="BM25" s="456"/>
      <c r="BN25" s="585"/>
      <c r="BO25" s="605" t="s">
        <v>196</v>
      </c>
      <c r="BP25" s="605"/>
      <c r="BQ25" s="605"/>
      <c r="BR25" s="605"/>
      <c r="BS25" s="606" t="s">
        <v>196</v>
      </c>
      <c r="BT25" s="606"/>
      <c r="BU25" s="606"/>
      <c r="BV25" s="606"/>
      <c r="BW25" s="606"/>
      <c r="BX25" s="606"/>
      <c r="BY25" s="606"/>
      <c r="BZ25" s="606"/>
      <c r="CA25" s="606"/>
      <c r="CB25" s="628"/>
      <c r="CD25" s="570" t="s">
        <v>194</v>
      </c>
      <c r="CE25" s="359"/>
      <c r="CF25" s="359"/>
      <c r="CG25" s="359"/>
      <c r="CH25" s="359"/>
      <c r="CI25" s="359"/>
      <c r="CJ25" s="359"/>
      <c r="CK25" s="359"/>
      <c r="CL25" s="359"/>
      <c r="CM25" s="359"/>
      <c r="CN25" s="359"/>
      <c r="CO25" s="359"/>
      <c r="CP25" s="359"/>
      <c r="CQ25" s="571"/>
      <c r="CR25" s="572">
        <v>595965</v>
      </c>
      <c r="CS25" s="573"/>
      <c r="CT25" s="573"/>
      <c r="CU25" s="573"/>
      <c r="CV25" s="573"/>
      <c r="CW25" s="573"/>
      <c r="CX25" s="573"/>
      <c r="CY25" s="574"/>
      <c r="CZ25" s="575">
        <v>18.600000000000001</v>
      </c>
      <c r="DA25" s="576"/>
      <c r="DB25" s="576"/>
      <c r="DC25" s="577"/>
      <c r="DD25" s="578">
        <v>542886</v>
      </c>
      <c r="DE25" s="573"/>
      <c r="DF25" s="573"/>
      <c r="DG25" s="573"/>
      <c r="DH25" s="573"/>
      <c r="DI25" s="573"/>
      <c r="DJ25" s="573"/>
      <c r="DK25" s="574"/>
      <c r="DL25" s="578">
        <v>528919</v>
      </c>
      <c r="DM25" s="573"/>
      <c r="DN25" s="573"/>
      <c r="DO25" s="573"/>
      <c r="DP25" s="573"/>
      <c r="DQ25" s="573"/>
      <c r="DR25" s="573"/>
      <c r="DS25" s="573"/>
      <c r="DT25" s="573"/>
      <c r="DU25" s="573"/>
      <c r="DV25" s="574"/>
      <c r="DW25" s="575">
        <v>27.3</v>
      </c>
      <c r="DX25" s="576"/>
      <c r="DY25" s="576"/>
      <c r="DZ25" s="576"/>
      <c r="EA25" s="576"/>
      <c r="EB25" s="576"/>
      <c r="EC25" s="604"/>
    </row>
    <row r="26" spans="2:133" ht="11.25" customHeight="1">
      <c r="B26" s="570" t="s">
        <v>382</v>
      </c>
      <c r="C26" s="359"/>
      <c r="D26" s="359"/>
      <c r="E26" s="359"/>
      <c r="F26" s="359"/>
      <c r="G26" s="359"/>
      <c r="H26" s="359"/>
      <c r="I26" s="359"/>
      <c r="J26" s="359"/>
      <c r="K26" s="359"/>
      <c r="L26" s="359"/>
      <c r="M26" s="359"/>
      <c r="N26" s="359"/>
      <c r="O26" s="359"/>
      <c r="P26" s="359"/>
      <c r="Q26" s="571"/>
      <c r="R26" s="572" t="s">
        <v>196</v>
      </c>
      <c r="S26" s="456"/>
      <c r="T26" s="456"/>
      <c r="U26" s="456"/>
      <c r="V26" s="456"/>
      <c r="W26" s="456"/>
      <c r="X26" s="456"/>
      <c r="Y26" s="585"/>
      <c r="Z26" s="605" t="s">
        <v>196</v>
      </c>
      <c r="AA26" s="605"/>
      <c r="AB26" s="605"/>
      <c r="AC26" s="605"/>
      <c r="AD26" s="606" t="s">
        <v>196</v>
      </c>
      <c r="AE26" s="606"/>
      <c r="AF26" s="606"/>
      <c r="AG26" s="606"/>
      <c r="AH26" s="606"/>
      <c r="AI26" s="606"/>
      <c r="AJ26" s="606"/>
      <c r="AK26" s="606"/>
      <c r="AL26" s="575" t="s">
        <v>196</v>
      </c>
      <c r="AM26" s="319"/>
      <c r="AN26" s="319"/>
      <c r="AO26" s="607"/>
      <c r="AP26" s="570" t="s">
        <v>384</v>
      </c>
      <c r="AQ26" s="629"/>
      <c r="AR26" s="629"/>
      <c r="AS26" s="629"/>
      <c r="AT26" s="629"/>
      <c r="AU26" s="629"/>
      <c r="AV26" s="629"/>
      <c r="AW26" s="629"/>
      <c r="AX26" s="629"/>
      <c r="AY26" s="629"/>
      <c r="AZ26" s="629"/>
      <c r="BA26" s="629"/>
      <c r="BB26" s="629"/>
      <c r="BC26" s="629"/>
      <c r="BD26" s="629"/>
      <c r="BE26" s="629"/>
      <c r="BF26" s="630"/>
      <c r="BG26" s="572" t="s">
        <v>196</v>
      </c>
      <c r="BH26" s="456"/>
      <c r="BI26" s="456"/>
      <c r="BJ26" s="456"/>
      <c r="BK26" s="456"/>
      <c r="BL26" s="456"/>
      <c r="BM26" s="456"/>
      <c r="BN26" s="585"/>
      <c r="BO26" s="605" t="s">
        <v>196</v>
      </c>
      <c r="BP26" s="605"/>
      <c r="BQ26" s="605"/>
      <c r="BR26" s="605"/>
      <c r="BS26" s="606" t="s">
        <v>196</v>
      </c>
      <c r="BT26" s="606"/>
      <c r="BU26" s="606"/>
      <c r="BV26" s="606"/>
      <c r="BW26" s="606"/>
      <c r="BX26" s="606"/>
      <c r="BY26" s="606"/>
      <c r="BZ26" s="606"/>
      <c r="CA26" s="606"/>
      <c r="CB26" s="628"/>
      <c r="CD26" s="570" t="s">
        <v>122</v>
      </c>
      <c r="CE26" s="359"/>
      <c r="CF26" s="359"/>
      <c r="CG26" s="359"/>
      <c r="CH26" s="359"/>
      <c r="CI26" s="359"/>
      <c r="CJ26" s="359"/>
      <c r="CK26" s="359"/>
      <c r="CL26" s="359"/>
      <c r="CM26" s="359"/>
      <c r="CN26" s="359"/>
      <c r="CO26" s="359"/>
      <c r="CP26" s="359"/>
      <c r="CQ26" s="571"/>
      <c r="CR26" s="572">
        <v>267903</v>
      </c>
      <c r="CS26" s="456"/>
      <c r="CT26" s="456"/>
      <c r="CU26" s="456"/>
      <c r="CV26" s="456"/>
      <c r="CW26" s="456"/>
      <c r="CX26" s="456"/>
      <c r="CY26" s="585"/>
      <c r="CZ26" s="575">
        <v>8.4</v>
      </c>
      <c r="DA26" s="576"/>
      <c r="DB26" s="576"/>
      <c r="DC26" s="577"/>
      <c r="DD26" s="578">
        <v>246447</v>
      </c>
      <c r="DE26" s="456"/>
      <c r="DF26" s="456"/>
      <c r="DG26" s="456"/>
      <c r="DH26" s="456"/>
      <c r="DI26" s="456"/>
      <c r="DJ26" s="456"/>
      <c r="DK26" s="585"/>
      <c r="DL26" s="578" t="s">
        <v>196</v>
      </c>
      <c r="DM26" s="456"/>
      <c r="DN26" s="456"/>
      <c r="DO26" s="456"/>
      <c r="DP26" s="456"/>
      <c r="DQ26" s="456"/>
      <c r="DR26" s="456"/>
      <c r="DS26" s="456"/>
      <c r="DT26" s="456"/>
      <c r="DU26" s="456"/>
      <c r="DV26" s="585"/>
      <c r="DW26" s="575" t="s">
        <v>196</v>
      </c>
      <c r="DX26" s="576"/>
      <c r="DY26" s="576"/>
      <c r="DZ26" s="576"/>
      <c r="EA26" s="576"/>
      <c r="EB26" s="576"/>
      <c r="EC26" s="604"/>
    </row>
    <row r="27" spans="2:133" ht="11.25" customHeight="1">
      <c r="B27" s="570" t="s">
        <v>154</v>
      </c>
      <c r="C27" s="359"/>
      <c r="D27" s="359"/>
      <c r="E27" s="359"/>
      <c r="F27" s="359"/>
      <c r="G27" s="359"/>
      <c r="H27" s="359"/>
      <c r="I27" s="359"/>
      <c r="J27" s="359"/>
      <c r="K27" s="359"/>
      <c r="L27" s="359"/>
      <c r="M27" s="359"/>
      <c r="N27" s="359"/>
      <c r="O27" s="359"/>
      <c r="P27" s="359"/>
      <c r="Q27" s="571"/>
      <c r="R27" s="572">
        <v>2216</v>
      </c>
      <c r="S27" s="456"/>
      <c r="T27" s="456"/>
      <c r="U27" s="456"/>
      <c r="V27" s="456"/>
      <c r="W27" s="456"/>
      <c r="X27" s="456"/>
      <c r="Y27" s="585"/>
      <c r="Z27" s="605">
        <v>0.1</v>
      </c>
      <c r="AA27" s="605"/>
      <c r="AB27" s="605"/>
      <c r="AC27" s="605"/>
      <c r="AD27" s="606" t="s">
        <v>196</v>
      </c>
      <c r="AE27" s="606"/>
      <c r="AF27" s="606"/>
      <c r="AG27" s="606"/>
      <c r="AH27" s="606"/>
      <c r="AI27" s="606"/>
      <c r="AJ27" s="606"/>
      <c r="AK27" s="606"/>
      <c r="AL27" s="575" t="s">
        <v>196</v>
      </c>
      <c r="AM27" s="319"/>
      <c r="AN27" s="319"/>
      <c r="AO27" s="607"/>
      <c r="AP27" s="570" t="s">
        <v>386</v>
      </c>
      <c r="AQ27" s="359"/>
      <c r="AR27" s="359"/>
      <c r="AS27" s="359"/>
      <c r="AT27" s="359"/>
      <c r="AU27" s="359"/>
      <c r="AV27" s="359"/>
      <c r="AW27" s="359"/>
      <c r="AX27" s="359"/>
      <c r="AY27" s="359"/>
      <c r="AZ27" s="359"/>
      <c r="BA27" s="359"/>
      <c r="BB27" s="359"/>
      <c r="BC27" s="359"/>
      <c r="BD27" s="359"/>
      <c r="BE27" s="359"/>
      <c r="BF27" s="571"/>
      <c r="BG27" s="572">
        <v>163539</v>
      </c>
      <c r="BH27" s="456"/>
      <c r="BI27" s="456"/>
      <c r="BJ27" s="456"/>
      <c r="BK27" s="456"/>
      <c r="BL27" s="456"/>
      <c r="BM27" s="456"/>
      <c r="BN27" s="585"/>
      <c r="BO27" s="605">
        <v>100</v>
      </c>
      <c r="BP27" s="605"/>
      <c r="BQ27" s="605"/>
      <c r="BR27" s="605"/>
      <c r="BS27" s="606" t="s">
        <v>196</v>
      </c>
      <c r="BT27" s="606"/>
      <c r="BU27" s="606"/>
      <c r="BV27" s="606"/>
      <c r="BW27" s="606"/>
      <c r="BX27" s="606"/>
      <c r="BY27" s="606"/>
      <c r="BZ27" s="606"/>
      <c r="CA27" s="606"/>
      <c r="CB27" s="628"/>
      <c r="CD27" s="570" t="s">
        <v>218</v>
      </c>
      <c r="CE27" s="359"/>
      <c r="CF27" s="359"/>
      <c r="CG27" s="359"/>
      <c r="CH27" s="359"/>
      <c r="CI27" s="359"/>
      <c r="CJ27" s="359"/>
      <c r="CK27" s="359"/>
      <c r="CL27" s="359"/>
      <c r="CM27" s="359"/>
      <c r="CN27" s="359"/>
      <c r="CO27" s="359"/>
      <c r="CP27" s="359"/>
      <c r="CQ27" s="571"/>
      <c r="CR27" s="572">
        <v>105691</v>
      </c>
      <c r="CS27" s="573"/>
      <c r="CT27" s="573"/>
      <c r="CU27" s="573"/>
      <c r="CV27" s="573"/>
      <c r="CW27" s="573"/>
      <c r="CX27" s="573"/>
      <c r="CY27" s="574"/>
      <c r="CZ27" s="575">
        <v>3.3</v>
      </c>
      <c r="DA27" s="576"/>
      <c r="DB27" s="576"/>
      <c r="DC27" s="577"/>
      <c r="DD27" s="578">
        <v>42804</v>
      </c>
      <c r="DE27" s="573"/>
      <c r="DF27" s="573"/>
      <c r="DG27" s="573"/>
      <c r="DH27" s="573"/>
      <c r="DI27" s="573"/>
      <c r="DJ27" s="573"/>
      <c r="DK27" s="574"/>
      <c r="DL27" s="578">
        <v>42804</v>
      </c>
      <c r="DM27" s="573"/>
      <c r="DN27" s="573"/>
      <c r="DO27" s="573"/>
      <c r="DP27" s="573"/>
      <c r="DQ27" s="573"/>
      <c r="DR27" s="573"/>
      <c r="DS27" s="573"/>
      <c r="DT27" s="573"/>
      <c r="DU27" s="573"/>
      <c r="DV27" s="574"/>
      <c r="DW27" s="575">
        <v>2.2000000000000002</v>
      </c>
      <c r="DX27" s="576"/>
      <c r="DY27" s="576"/>
      <c r="DZ27" s="576"/>
      <c r="EA27" s="576"/>
      <c r="EB27" s="576"/>
      <c r="EC27" s="604"/>
    </row>
    <row r="28" spans="2:133" ht="11.25" customHeight="1">
      <c r="B28" s="570" t="s">
        <v>311</v>
      </c>
      <c r="C28" s="359"/>
      <c r="D28" s="359"/>
      <c r="E28" s="359"/>
      <c r="F28" s="359"/>
      <c r="G28" s="359"/>
      <c r="H28" s="359"/>
      <c r="I28" s="359"/>
      <c r="J28" s="359"/>
      <c r="K28" s="359"/>
      <c r="L28" s="359"/>
      <c r="M28" s="359"/>
      <c r="N28" s="359"/>
      <c r="O28" s="359"/>
      <c r="P28" s="359"/>
      <c r="Q28" s="571"/>
      <c r="R28" s="572">
        <v>17252</v>
      </c>
      <c r="S28" s="456"/>
      <c r="T28" s="456"/>
      <c r="U28" s="456"/>
      <c r="V28" s="456"/>
      <c r="W28" s="456"/>
      <c r="X28" s="456"/>
      <c r="Y28" s="585"/>
      <c r="Z28" s="605">
        <v>0.5</v>
      </c>
      <c r="AA28" s="605"/>
      <c r="AB28" s="605"/>
      <c r="AC28" s="605"/>
      <c r="AD28" s="606" t="s">
        <v>196</v>
      </c>
      <c r="AE28" s="606"/>
      <c r="AF28" s="606"/>
      <c r="AG28" s="606"/>
      <c r="AH28" s="606"/>
      <c r="AI28" s="606"/>
      <c r="AJ28" s="606"/>
      <c r="AK28" s="606"/>
      <c r="AL28" s="575" t="s">
        <v>196</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380</v>
      </c>
      <c r="CE28" s="359"/>
      <c r="CF28" s="359"/>
      <c r="CG28" s="359"/>
      <c r="CH28" s="359"/>
      <c r="CI28" s="359"/>
      <c r="CJ28" s="359"/>
      <c r="CK28" s="359"/>
      <c r="CL28" s="359"/>
      <c r="CM28" s="359"/>
      <c r="CN28" s="359"/>
      <c r="CO28" s="359"/>
      <c r="CP28" s="359"/>
      <c r="CQ28" s="571"/>
      <c r="CR28" s="572">
        <v>480475</v>
      </c>
      <c r="CS28" s="456"/>
      <c r="CT28" s="456"/>
      <c r="CU28" s="456"/>
      <c r="CV28" s="456"/>
      <c r="CW28" s="456"/>
      <c r="CX28" s="456"/>
      <c r="CY28" s="585"/>
      <c r="CZ28" s="575">
        <v>15</v>
      </c>
      <c r="DA28" s="576"/>
      <c r="DB28" s="576"/>
      <c r="DC28" s="577"/>
      <c r="DD28" s="578">
        <v>480475</v>
      </c>
      <c r="DE28" s="456"/>
      <c r="DF28" s="456"/>
      <c r="DG28" s="456"/>
      <c r="DH28" s="456"/>
      <c r="DI28" s="456"/>
      <c r="DJ28" s="456"/>
      <c r="DK28" s="585"/>
      <c r="DL28" s="578">
        <v>480475</v>
      </c>
      <c r="DM28" s="456"/>
      <c r="DN28" s="456"/>
      <c r="DO28" s="456"/>
      <c r="DP28" s="456"/>
      <c r="DQ28" s="456"/>
      <c r="DR28" s="456"/>
      <c r="DS28" s="456"/>
      <c r="DT28" s="456"/>
      <c r="DU28" s="456"/>
      <c r="DV28" s="585"/>
      <c r="DW28" s="575">
        <v>24.8</v>
      </c>
      <c r="DX28" s="576"/>
      <c r="DY28" s="576"/>
      <c r="DZ28" s="576"/>
      <c r="EA28" s="576"/>
      <c r="EB28" s="576"/>
      <c r="EC28" s="604"/>
    </row>
    <row r="29" spans="2:133" ht="11.25" customHeight="1">
      <c r="B29" s="570" t="s">
        <v>17</v>
      </c>
      <c r="C29" s="359"/>
      <c r="D29" s="359"/>
      <c r="E29" s="359"/>
      <c r="F29" s="359"/>
      <c r="G29" s="359"/>
      <c r="H29" s="359"/>
      <c r="I29" s="359"/>
      <c r="J29" s="359"/>
      <c r="K29" s="359"/>
      <c r="L29" s="359"/>
      <c r="M29" s="359"/>
      <c r="N29" s="359"/>
      <c r="O29" s="359"/>
      <c r="P29" s="359"/>
      <c r="Q29" s="571"/>
      <c r="R29" s="572">
        <v>6610</v>
      </c>
      <c r="S29" s="456"/>
      <c r="T29" s="456"/>
      <c r="U29" s="456"/>
      <c r="V29" s="456"/>
      <c r="W29" s="456"/>
      <c r="X29" s="456"/>
      <c r="Y29" s="585"/>
      <c r="Z29" s="605">
        <v>0.2</v>
      </c>
      <c r="AA29" s="605"/>
      <c r="AB29" s="605"/>
      <c r="AC29" s="605"/>
      <c r="AD29" s="606" t="s">
        <v>196</v>
      </c>
      <c r="AE29" s="606"/>
      <c r="AF29" s="606"/>
      <c r="AG29" s="606"/>
      <c r="AH29" s="606"/>
      <c r="AI29" s="606"/>
      <c r="AJ29" s="606"/>
      <c r="AK29" s="606"/>
      <c r="AL29" s="575" t="s">
        <v>196</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168</v>
      </c>
      <c r="CE29" s="352"/>
      <c r="CF29" s="570" t="s">
        <v>23</v>
      </c>
      <c r="CG29" s="359"/>
      <c r="CH29" s="359"/>
      <c r="CI29" s="359"/>
      <c r="CJ29" s="359"/>
      <c r="CK29" s="359"/>
      <c r="CL29" s="359"/>
      <c r="CM29" s="359"/>
      <c r="CN29" s="359"/>
      <c r="CO29" s="359"/>
      <c r="CP29" s="359"/>
      <c r="CQ29" s="571"/>
      <c r="CR29" s="572">
        <v>480475</v>
      </c>
      <c r="CS29" s="573"/>
      <c r="CT29" s="573"/>
      <c r="CU29" s="573"/>
      <c r="CV29" s="573"/>
      <c r="CW29" s="573"/>
      <c r="CX29" s="573"/>
      <c r="CY29" s="574"/>
      <c r="CZ29" s="575">
        <v>15</v>
      </c>
      <c r="DA29" s="576"/>
      <c r="DB29" s="576"/>
      <c r="DC29" s="577"/>
      <c r="DD29" s="578">
        <v>480475</v>
      </c>
      <c r="DE29" s="573"/>
      <c r="DF29" s="573"/>
      <c r="DG29" s="573"/>
      <c r="DH29" s="573"/>
      <c r="DI29" s="573"/>
      <c r="DJ29" s="573"/>
      <c r="DK29" s="574"/>
      <c r="DL29" s="578">
        <v>480475</v>
      </c>
      <c r="DM29" s="573"/>
      <c r="DN29" s="573"/>
      <c r="DO29" s="573"/>
      <c r="DP29" s="573"/>
      <c r="DQ29" s="573"/>
      <c r="DR29" s="573"/>
      <c r="DS29" s="573"/>
      <c r="DT29" s="573"/>
      <c r="DU29" s="573"/>
      <c r="DV29" s="574"/>
      <c r="DW29" s="575">
        <v>24.8</v>
      </c>
      <c r="DX29" s="576"/>
      <c r="DY29" s="576"/>
      <c r="DZ29" s="576"/>
      <c r="EA29" s="576"/>
      <c r="EB29" s="576"/>
      <c r="EC29" s="604"/>
    </row>
    <row r="30" spans="2:133" ht="11.25" customHeight="1">
      <c r="B30" s="570" t="s">
        <v>340</v>
      </c>
      <c r="C30" s="359"/>
      <c r="D30" s="359"/>
      <c r="E30" s="359"/>
      <c r="F30" s="359"/>
      <c r="G30" s="359"/>
      <c r="H30" s="359"/>
      <c r="I30" s="359"/>
      <c r="J30" s="359"/>
      <c r="K30" s="359"/>
      <c r="L30" s="359"/>
      <c r="M30" s="359"/>
      <c r="N30" s="359"/>
      <c r="O30" s="359"/>
      <c r="P30" s="359"/>
      <c r="Q30" s="571"/>
      <c r="R30" s="572">
        <v>278289</v>
      </c>
      <c r="S30" s="456"/>
      <c r="T30" s="456"/>
      <c r="U30" s="456"/>
      <c r="V30" s="456"/>
      <c r="W30" s="456"/>
      <c r="X30" s="456"/>
      <c r="Y30" s="585"/>
      <c r="Z30" s="605">
        <v>8.4</v>
      </c>
      <c r="AA30" s="605"/>
      <c r="AB30" s="605"/>
      <c r="AC30" s="605"/>
      <c r="AD30" s="606" t="s">
        <v>196</v>
      </c>
      <c r="AE30" s="606"/>
      <c r="AF30" s="606"/>
      <c r="AG30" s="606"/>
      <c r="AH30" s="606"/>
      <c r="AI30" s="606"/>
      <c r="AJ30" s="606"/>
      <c r="AK30" s="606"/>
      <c r="AL30" s="575" t="s">
        <v>196</v>
      </c>
      <c r="AM30" s="319"/>
      <c r="AN30" s="319"/>
      <c r="AO30" s="607"/>
      <c r="AP30" s="485" t="s">
        <v>312</v>
      </c>
      <c r="AQ30" s="486"/>
      <c r="AR30" s="486"/>
      <c r="AS30" s="486"/>
      <c r="AT30" s="486"/>
      <c r="AU30" s="486"/>
      <c r="AV30" s="486"/>
      <c r="AW30" s="486"/>
      <c r="AX30" s="486"/>
      <c r="AY30" s="486"/>
      <c r="AZ30" s="486"/>
      <c r="BA30" s="486"/>
      <c r="BB30" s="486"/>
      <c r="BC30" s="486"/>
      <c r="BD30" s="486"/>
      <c r="BE30" s="486"/>
      <c r="BF30" s="528"/>
      <c r="BG30" s="485" t="s">
        <v>184</v>
      </c>
      <c r="BH30" s="626"/>
      <c r="BI30" s="626"/>
      <c r="BJ30" s="626"/>
      <c r="BK30" s="626"/>
      <c r="BL30" s="626"/>
      <c r="BM30" s="626"/>
      <c r="BN30" s="626"/>
      <c r="BO30" s="626"/>
      <c r="BP30" s="626"/>
      <c r="BQ30" s="627"/>
      <c r="BR30" s="485" t="s">
        <v>388</v>
      </c>
      <c r="BS30" s="626"/>
      <c r="BT30" s="626"/>
      <c r="BU30" s="626"/>
      <c r="BV30" s="626"/>
      <c r="BW30" s="626"/>
      <c r="BX30" s="626"/>
      <c r="BY30" s="626"/>
      <c r="BZ30" s="626"/>
      <c r="CA30" s="626"/>
      <c r="CB30" s="627"/>
      <c r="CD30" s="353"/>
      <c r="CE30" s="355"/>
      <c r="CF30" s="570" t="s">
        <v>389</v>
      </c>
      <c r="CG30" s="359"/>
      <c r="CH30" s="359"/>
      <c r="CI30" s="359"/>
      <c r="CJ30" s="359"/>
      <c r="CK30" s="359"/>
      <c r="CL30" s="359"/>
      <c r="CM30" s="359"/>
      <c r="CN30" s="359"/>
      <c r="CO30" s="359"/>
      <c r="CP30" s="359"/>
      <c r="CQ30" s="571"/>
      <c r="CR30" s="572">
        <v>461456</v>
      </c>
      <c r="CS30" s="456"/>
      <c r="CT30" s="456"/>
      <c r="CU30" s="456"/>
      <c r="CV30" s="456"/>
      <c r="CW30" s="456"/>
      <c r="CX30" s="456"/>
      <c r="CY30" s="585"/>
      <c r="CZ30" s="575">
        <v>14.4</v>
      </c>
      <c r="DA30" s="576"/>
      <c r="DB30" s="576"/>
      <c r="DC30" s="577"/>
      <c r="DD30" s="578">
        <v>461456</v>
      </c>
      <c r="DE30" s="456"/>
      <c r="DF30" s="456"/>
      <c r="DG30" s="456"/>
      <c r="DH30" s="456"/>
      <c r="DI30" s="456"/>
      <c r="DJ30" s="456"/>
      <c r="DK30" s="585"/>
      <c r="DL30" s="578">
        <v>461456</v>
      </c>
      <c r="DM30" s="456"/>
      <c r="DN30" s="456"/>
      <c r="DO30" s="456"/>
      <c r="DP30" s="456"/>
      <c r="DQ30" s="456"/>
      <c r="DR30" s="456"/>
      <c r="DS30" s="456"/>
      <c r="DT30" s="456"/>
      <c r="DU30" s="456"/>
      <c r="DV30" s="585"/>
      <c r="DW30" s="575">
        <v>23.8</v>
      </c>
      <c r="DX30" s="576"/>
      <c r="DY30" s="576"/>
      <c r="DZ30" s="576"/>
      <c r="EA30" s="576"/>
      <c r="EB30" s="576"/>
      <c r="EC30" s="604"/>
    </row>
    <row r="31" spans="2:133" ht="11.25" customHeight="1">
      <c r="B31" s="622" t="s">
        <v>53</v>
      </c>
      <c r="C31" s="623"/>
      <c r="D31" s="623"/>
      <c r="E31" s="623"/>
      <c r="F31" s="623"/>
      <c r="G31" s="623"/>
      <c r="H31" s="623"/>
      <c r="I31" s="623"/>
      <c r="J31" s="623"/>
      <c r="K31" s="623"/>
      <c r="L31" s="623"/>
      <c r="M31" s="623"/>
      <c r="N31" s="623"/>
      <c r="O31" s="623"/>
      <c r="P31" s="623"/>
      <c r="Q31" s="624"/>
      <c r="R31" s="572" t="s">
        <v>196</v>
      </c>
      <c r="S31" s="456"/>
      <c r="T31" s="456"/>
      <c r="U31" s="456"/>
      <c r="V31" s="456"/>
      <c r="W31" s="456"/>
      <c r="X31" s="456"/>
      <c r="Y31" s="585"/>
      <c r="Z31" s="605" t="s">
        <v>196</v>
      </c>
      <c r="AA31" s="605"/>
      <c r="AB31" s="605"/>
      <c r="AC31" s="605"/>
      <c r="AD31" s="606" t="s">
        <v>196</v>
      </c>
      <c r="AE31" s="606"/>
      <c r="AF31" s="606"/>
      <c r="AG31" s="606"/>
      <c r="AH31" s="606"/>
      <c r="AI31" s="606"/>
      <c r="AJ31" s="606"/>
      <c r="AK31" s="606"/>
      <c r="AL31" s="575" t="s">
        <v>196</v>
      </c>
      <c r="AM31" s="319"/>
      <c r="AN31" s="319"/>
      <c r="AO31" s="607"/>
      <c r="AP31" s="342" t="s">
        <v>4</v>
      </c>
      <c r="AQ31" s="343"/>
      <c r="AR31" s="343"/>
      <c r="AS31" s="343"/>
      <c r="AT31" s="567" t="s">
        <v>390</v>
      </c>
      <c r="AU31" s="42"/>
      <c r="AV31" s="42"/>
      <c r="AW31" s="42"/>
      <c r="AX31" s="614" t="s">
        <v>267</v>
      </c>
      <c r="AY31" s="615"/>
      <c r="AZ31" s="615"/>
      <c r="BA31" s="615"/>
      <c r="BB31" s="615"/>
      <c r="BC31" s="615"/>
      <c r="BD31" s="615"/>
      <c r="BE31" s="615"/>
      <c r="BF31" s="616"/>
      <c r="BG31" s="625">
        <v>99.8</v>
      </c>
      <c r="BH31" s="619"/>
      <c r="BI31" s="619"/>
      <c r="BJ31" s="619"/>
      <c r="BK31" s="619"/>
      <c r="BL31" s="619"/>
      <c r="BM31" s="618">
        <v>99.4</v>
      </c>
      <c r="BN31" s="619"/>
      <c r="BO31" s="619"/>
      <c r="BP31" s="619"/>
      <c r="BQ31" s="620"/>
      <c r="BR31" s="625">
        <v>99.7</v>
      </c>
      <c r="BS31" s="619"/>
      <c r="BT31" s="619"/>
      <c r="BU31" s="619"/>
      <c r="BV31" s="619"/>
      <c r="BW31" s="619"/>
      <c r="BX31" s="618">
        <v>99.4</v>
      </c>
      <c r="BY31" s="619"/>
      <c r="BZ31" s="619"/>
      <c r="CA31" s="619"/>
      <c r="CB31" s="620"/>
      <c r="CD31" s="353"/>
      <c r="CE31" s="355"/>
      <c r="CF31" s="570" t="s">
        <v>313</v>
      </c>
      <c r="CG31" s="359"/>
      <c r="CH31" s="359"/>
      <c r="CI31" s="359"/>
      <c r="CJ31" s="359"/>
      <c r="CK31" s="359"/>
      <c r="CL31" s="359"/>
      <c r="CM31" s="359"/>
      <c r="CN31" s="359"/>
      <c r="CO31" s="359"/>
      <c r="CP31" s="359"/>
      <c r="CQ31" s="571"/>
      <c r="CR31" s="572">
        <v>19019</v>
      </c>
      <c r="CS31" s="573"/>
      <c r="CT31" s="573"/>
      <c r="CU31" s="573"/>
      <c r="CV31" s="573"/>
      <c r="CW31" s="573"/>
      <c r="CX31" s="573"/>
      <c r="CY31" s="574"/>
      <c r="CZ31" s="575">
        <v>0.6</v>
      </c>
      <c r="DA31" s="576"/>
      <c r="DB31" s="576"/>
      <c r="DC31" s="577"/>
      <c r="DD31" s="578">
        <v>19019</v>
      </c>
      <c r="DE31" s="573"/>
      <c r="DF31" s="573"/>
      <c r="DG31" s="573"/>
      <c r="DH31" s="573"/>
      <c r="DI31" s="573"/>
      <c r="DJ31" s="573"/>
      <c r="DK31" s="574"/>
      <c r="DL31" s="578">
        <v>19019</v>
      </c>
      <c r="DM31" s="573"/>
      <c r="DN31" s="573"/>
      <c r="DO31" s="573"/>
      <c r="DP31" s="573"/>
      <c r="DQ31" s="573"/>
      <c r="DR31" s="573"/>
      <c r="DS31" s="573"/>
      <c r="DT31" s="573"/>
      <c r="DU31" s="573"/>
      <c r="DV31" s="574"/>
      <c r="DW31" s="575">
        <v>1</v>
      </c>
      <c r="DX31" s="576"/>
      <c r="DY31" s="576"/>
      <c r="DZ31" s="576"/>
      <c r="EA31" s="576"/>
      <c r="EB31" s="576"/>
      <c r="EC31" s="604"/>
    </row>
    <row r="32" spans="2:133" ht="11.25" customHeight="1">
      <c r="B32" s="570" t="s">
        <v>391</v>
      </c>
      <c r="C32" s="359"/>
      <c r="D32" s="359"/>
      <c r="E32" s="359"/>
      <c r="F32" s="359"/>
      <c r="G32" s="359"/>
      <c r="H32" s="359"/>
      <c r="I32" s="359"/>
      <c r="J32" s="359"/>
      <c r="K32" s="359"/>
      <c r="L32" s="359"/>
      <c r="M32" s="359"/>
      <c r="N32" s="359"/>
      <c r="O32" s="359"/>
      <c r="P32" s="359"/>
      <c r="Q32" s="571"/>
      <c r="R32" s="572">
        <v>185914</v>
      </c>
      <c r="S32" s="456"/>
      <c r="T32" s="456"/>
      <c r="U32" s="456"/>
      <c r="V32" s="456"/>
      <c r="W32" s="456"/>
      <c r="X32" s="456"/>
      <c r="Y32" s="585"/>
      <c r="Z32" s="605">
        <v>5.6</v>
      </c>
      <c r="AA32" s="605"/>
      <c r="AB32" s="605"/>
      <c r="AC32" s="605"/>
      <c r="AD32" s="606" t="s">
        <v>196</v>
      </c>
      <c r="AE32" s="606"/>
      <c r="AF32" s="606"/>
      <c r="AG32" s="606"/>
      <c r="AH32" s="606"/>
      <c r="AI32" s="606"/>
      <c r="AJ32" s="606"/>
      <c r="AK32" s="606"/>
      <c r="AL32" s="575" t="s">
        <v>196</v>
      </c>
      <c r="AM32" s="319"/>
      <c r="AN32" s="319"/>
      <c r="AO32" s="607"/>
      <c r="AP32" s="566"/>
      <c r="AQ32" s="408"/>
      <c r="AR32" s="408"/>
      <c r="AS32" s="408"/>
      <c r="AT32" s="568"/>
      <c r="AU32" s="1" t="s">
        <v>241</v>
      </c>
      <c r="AX32" s="570" t="s">
        <v>370</v>
      </c>
      <c r="AY32" s="359"/>
      <c r="AZ32" s="359"/>
      <c r="BA32" s="359"/>
      <c r="BB32" s="359"/>
      <c r="BC32" s="359"/>
      <c r="BD32" s="359"/>
      <c r="BE32" s="359"/>
      <c r="BF32" s="571"/>
      <c r="BG32" s="621">
        <v>100</v>
      </c>
      <c r="BH32" s="573"/>
      <c r="BI32" s="573"/>
      <c r="BJ32" s="573"/>
      <c r="BK32" s="573"/>
      <c r="BL32" s="573"/>
      <c r="BM32" s="319">
        <v>100</v>
      </c>
      <c r="BN32" s="573"/>
      <c r="BO32" s="573"/>
      <c r="BP32" s="573"/>
      <c r="BQ32" s="602"/>
      <c r="BR32" s="621">
        <v>100</v>
      </c>
      <c r="BS32" s="573"/>
      <c r="BT32" s="573"/>
      <c r="BU32" s="573"/>
      <c r="BV32" s="573"/>
      <c r="BW32" s="573"/>
      <c r="BX32" s="319">
        <v>100</v>
      </c>
      <c r="BY32" s="573"/>
      <c r="BZ32" s="573"/>
      <c r="CA32" s="573"/>
      <c r="CB32" s="602"/>
      <c r="CD32" s="356"/>
      <c r="CE32" s="358"/>
      <c r="CF32" s="570" t="s">
        <v>392</v>
      </c>
      <c r="CG32" s="359"/>
      <c r="CH32" s="359"/>
      <c r="CI32" s="359"/>
      <c r="CJ32" s="359"/>
      <c r="CK32" s="359"/>
      <c r="CL32" s="359"/>
      <c r="CM32" s="359"/>
      <c r="CN32" s="359"/>
      <c r="CO32" s="359"/>
      <c r="CP32" s="359"/>
      <c r="CQ32" s="571"/>
      <c r="CR32" s="572" t="s">
        <v>196</v>
      </c>
      <c r="CS32" s="456"/>
      <c r="CT32" s="456"/>
      <c r="CU32" s="456"/>
      <c r="CV32" s="456"/>
      <c r="CW32" s="456"/>
      <c r="CX32" s="456"/>
      <c r="CY32" s="585"/>
      <c r="CZ32" s="575" t="s">
        <v>196</v>
      </c>
      <c r="DA32" s="576"/>
      <c r="DB32" s="576"/>
      <c r="DC32" s="577"/>
      <c r="DD32" s="578" t="s">
        <v>196</v>
      </c>
      <c r="DE32" s="456"/>
      <c r="DF32" s="456"/>
      <c r="DG32" s="456"/>
      <c r="DH32" s="456"/>
      <c r="DI32" s="456"/>
      <c r="DJ32" s="456"/>
      <c r="DK32" s="585"/>
      <c r="DL32" s="578" t="s">
        <v>196</v>
      </c>
      <c r="DM32" s="456"/>
      <c r="DN32" s="456"/>
      <c r="DO32" s="456"/>
      <c r="DP32" s="456"/>
      <c r="DQ32" s="456"/>
      <c r="DR32" s="456"/>
      <c r="DS32" s="456"/>
      <c r="DT32" s="456"/>
      <c r="DU32" s="456"/>
      <c r="DV32" s="585"/>
      <c r="DW32" s="575" t="s">
        <v>196</v>
      </c>
      <c r="DX32" s="576"/>
      <c r="DY32" s="576"/>
      <c r="DZ32" s="576"/>
      <c r="EA32" s="576"/>
      <c r="EB32" s="576"/>
      <c r="EC32" s="604"/>
    </row>
    <row r="33" spans="2:133" ht="11.25" customHeight="1">
      <c r="B33" s="570" t="s">
        <v>228</v>
      </c>
      <c r="C33" s="359"/>
      <c r="D33" s="359"/>
      <c r="E33" s="359"/>
      <c r="F33" s="359"/>
      <c r="G33" s="359"/>
      <c r="H33" s="359"/>
      <c r="I33" s="359"/>
      <c r="J33" s="359"/>
      <c r="K33" s="359"/>
      <c r="L33" s="359"/>
      <c r="M33" s="359"/>
      <c r="N33" s="359"/>
      <c r="O33" s="359"/>
      <c r="P33" s="359"/>
      <c r="Q33" s="571"/>
      <c r="R33" s="572">
        <v>16118</v>
      </c>
      <c r="S33" s="456"/>
      <c r="T33" s="456"/>
      <c r="U33" s="456"/>
      <c r="V33" s="456"/>
      <c r="W33" s="456"/>
      <c r="X33" s="456"/>
      <c r="Y33" s="585"/>
      <c r="Z33" s="605">
        <v>0.5</v>
      </c>
      <c r="AA33" s="605"/>
      <c r="AB33" s="605"/>
      <c r="AC33" s="605"/>
      <c r="AD33" s="606" t="s">
        <v>196</v>
      </c>
      <c r="AE33" s="606"/>
      <c r="AF33" s="606"/>
      <c r="AG33" s="606"/>
      <c r="AH33" s="606"/>
      <c r="AI33" s="606"/>
      <c r="AJ33" s="606"/>
      <c r="AK33" s="606"/>
      <c r="AL33" s="575" t="s">
        <v>196</v>
      </c>
      <c r="AM33" s="319"/>
      <c r="AN33" s="319"/>
      <c r="AO33" s="607"/>
      <c r="AP33" s="345"/>
      <c r="AQ33" s="346"/>
      <c r="AR33" s="346"/>
      <c r="AS33" s="346"/>
      <c r="AT33" s="569"/>
      <c r="AU33" s="43"/>
      <c r="AV33" s="43"/>
      <c r="AW33" s="43"/>
      <c r="AX33" s="550" t="s">
        <v>156</v>
      </c>
      <c r="AY33" s="551"/>
      <c r="AZ33" s="551"/>
      <c r="BA33" s="551"/>
      <c r="BB33" s="551"/>
      <c r="BC33" s="551"/>
      <c r="BD33" s="551"/>
      <c r="BE33" s="551"/>
      <c r="BF33" s="552"/>
      <c r="BG33" s="617">
        <v>99.5</v>
      </c>
      <c r="BH33" s="554"/>
      <c r="BI33" s="554"/>
      <c r="BJ33" s="554"/>
      <c r="BK33" s="554"/>
      <c r="BL33" s="554"/>
      <c r="BM33" s="598">
        <v>98.7</v>
      </c>
      <c r="BN33" s="554"/>
      <c r="BO33" s="554"/>
      <c r="BP33" s="554"/>
      <c r="BQ33" s="593"/>
      <c r="BR33" s="617">
        <v>99.4</v>
      </c>
      <c r="BS33" s="554"/>
      <c r="BT33" s="554"/>
      <c r="BU33" s="554"/>
      <c r="BV33" s="554"/>
      <c r="BW33" s="554"/>
      <c r="BX33" s="598">
        <v>98.6</v>
      </c>
      <c r="BY33" s="554"/>
      <c r="BZ33" s="554"/>
      <c r="CA33" s="554"/>
      <c r="CB33" s="593"/>
      <c r="CD33" s="570" t="s">
        <v>394</v>
      </c>
      <c r="CE33" s="359"/>
      <c r="CF33" s="359"/>
      <c r="CG33" s="359"/>
      <c r="CH33" s="359"/>
      <c r="CI33" s="359"/>
      <c r="CJ33" s="359"/>
      <c r="CK33" s="359"/>
      <c r="CL33" s="359"/>
      <c r="CM33" s="359"/>
      <c r="CN33" s="359"/>
      <c r="CO33" s="359"/>
      <c r="CP33" s="359"/>
      <c r="CQ33" s="571"/>
      <c r="CR33" s="572">
        <v>1544419</v>
      </c>
      <c r="CS33" s="573"/>
      <c r="CT33" s="573"/>
      <c r="CU33" s="573"/>
      <c r="CV33" s="573"/>
      <c r="CW33" s="573"/>
      <c r="CX33" s="573"/>
      <c r="CY33" s="574"/>
      <c r="CZ33" s="575">
        <v>48.2</v>
      </c>
      <c r="DA33" s="576"/>
      <c r="DB33" s="576"/>
      <c r="DC33" s="577"/>
      <c r="DD33" s="578">
        <v>1159706</v>
      </c>
      <c r="DE33" s="573"/>
      <c r="DF33" s="573"/>
      <c r="DG33" s="573"/>
      <c r="DH33" s="573"/>
      <c r="DI33" s="573"/>
      <c r="DJ33" s="573"/>
      <c r="DK33" s="574"/>
      <c r="DL33" s="578">
        <v>742891</v>
      </c>
      <c r="DM33" s="573"/>
      <c r="DN33" s="573"/>
      <c r="DO33" s="573"/>
      <c r="DP33" s="573"/>
      <c r="DQ33" s="573"/>
      <c r="DR33" s="573"/>
      <c r="DS33" s="573"/>
      <c r="DT33" s="573"/>
      <c r="DU33" s="573"/>
      <c r="DV33" s="574"/>
      <c r="DW33" s="575">
        <v>38.299999999999997</v>
      </c>
      <c r="DX33" s="576"/>
      <c r="DY33" s="576"/>
      <c r="DZ33" s="576"/>
      <c r="EA33" s="576"/>
      <c r="EB33" s="576"/>
      <c r="EC33" s="604"/>
    </row>
    <row r="34" spans="2:133" ht="11.25" customHeight="1">
      <c r="B34" s="570" t="s">
        <v>145</v>
      </c>
      <c r="C34" s="359"/>
      <c r="D34" s="359"/>
      <c r="E34" s="359"/>
      <c r="F34" s="359"/>
      <c r="G34" s="359"/>
      <c r="H34" s="359"/>
      <c r="I34" s="359"/>
      <c r="J34" s="359"/>
      <c r="K34" s="359"/>
      <c r="L34" s="359"/>
      <c r="M34" s="359"/>
      <c r="N34" s="359"/>
      <c r="O34" s="359"/>
      <c r="P34" s="359"/>
      <c r="Q34" s="571"/>
      <c r="R34" s="572">
        <v>74804</v>
      </c>
      <c r="S34" s="456"/>
      <c r="T34" s="456"/>
      <c r="U34" s="456"/>
      <c r="V34" s="456"/>
      <c r="W34" s="456"/>
      <c r="X34" s="456"/>
      <c r="Y34" s="585"/>
      <c r="Z34" s="605">
        <v>2.2999999999999998</v>
      </c>
      <c r="AA34" s="605"/>
      <c r="AB34" s="605"/>
      <c r="AC34" s="605"/>
      <c r="AD34" s="606" t="s">
        <v>196</v>
      </c>
      <c r="AE34" s="606"/>
      <c r="AF34" s="606"/>
      <c r="AG34" s="606"/>
      <c r="AH34" s="606"/>
      <c r="AI34" s="606"/>
      <c r="AJ34" s="606"/>
      <c r="AK34" s="606"/>
      <c r="AL34" s="575" t="s">
        <v>196</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397</v>
      </c>
      <c r="CE34" s="359"/>
      <c r="CF34" s="359"/>
      <c r="CG34" s="359"/>
      <c r="CH34" s="359"/>
      <c r="CI34" s="359"/>
      <c r="CJ34" s="359"/>
      <c r="CK34" s="359"/>
      <c r="CL34" s="359"/>
      <c r="CM34" s="359"/>
      <c r="CN34" s="359"/>
      <c r="CO34" s="359"/>
      <c r="CP34" s="359"/>
      <c r="CQ34" s="571"/>
      <c r="CR34" s="572">
        <v>570287</v>
      </c>
      <c r="CS34" s="456"/>
      <c r="CT34" s="456"/>
      <c r="CU34" s="456"/>
      <c r="CV34" s="456"/>
      <c r="CW34" s="456"/>
      <c r="CX34" s="456"/>
      <c r="CY34" s="585"/>
      <c r="CZ34" s="575">
        <v>17.8</v>
      </c>
      <c r="DA34" s="576"/>
      <c r="DB34" s="576"/>
      <c r="DC34" s="577"/>
      <c r="DD34" s="578">
        <v>395390</v>
      </c>
      <c r="DE34" s="456"/>
      <c r="DF34" s="456"/>
      <c r="DG34" s="456"/>
      <c r="DH34" s="456"/>
      <c r="DI34" s="456"/>
      <c r="DJ34" s="456"/>
      <c r="DK34" s="585"/>
      <c r="DL34" s="578">
        <v>235104</v>
      </c>
      <c r="DM34" s="456"/>
      <c r="DN34" s="456"/>
      <c r="DO34" s="456"/>
      <c r="DP34" s="456"/>
      <c r="DQ34" s="456"/>
      <c r="DR34" s="456"/>
      <c r="DS34" s="456"/>
      <c r="DT34" s="456"/>
      <c r="DU34" s="456"/>
      <c r="DV34" s="585"/>
      <c r="DW34" s="575">
        <v>12.1</v>
      </c>
      <c r="DX34" s="576"/>
      <c r="DY34" s="576"/>
      <c r="DZ34" s="576"/>
      <c r="EA34" s="576"/>
      <c r="EB34" s="576"/>
      <c r="EC34" s="604"/>
    </row>
    <row r="35" spans="2:133" ht="11.25" customHeight="1">
      <c r="B35" s="570" t="s">
        <v>399</v>
      </c>
      <c r="C35" s="359"/>
      <c r="D35" s="359"/>
      <c r="E35" s="359"/>
      <c r="F35" s="359"/>
      <c r="G35" s="359"/>
      <c r="H35" s="359"/>
      <c r="I35" s="359"/>
      <c r="J35" s="359"/>
      <c r="K35" s="359"/>
      <c r="L35" s="359"/>
      <c r="M35" s="359"/>
      <c r="N35" s="359"/>
      <c r="O35" s="359"/>
      <c r="P35" s="359"/>
      <c r="Q35" s="571"/>
      <c r="R35" s="572">
        <v>253559</v>
      </c>
      <c r="S35" s="456"/>
      <c r="T35" s="456"/>
      <c r="U35" s="456"/>
      <c r="V35" s="456"/>
      <c r="W35" s="456"/>
      <c r="X35" s="456"/>
      <c r="Y35" s="585"/>
      <c r="Z35" s="605">
        <v>7.7</v>
      </c>
      <c r="AA35" s="605"/>
      <c r="AB35" s="605"/>
      <c r="AC35" s="605"/>
      <c r="AD35" s="606" t="s">
        <v>196</v>
      </c>
      <c r="AE35" s="606"/>
      <c r="AF35" s="606"/>
      <c r="AG35" s="606"/>
      <c r="AH35" s="606"/>
      <c r="AI35" s="606"/>
      <c r="AJ35" s="606"/>
      <c r="AK35" s="606"/>
      <c r="AL35" s="575" t="s">
        <v>196</v>
      </c>
      <c r="AM35" s="319"/>
      <c r="AN35" s="319"/>
      <c r="AO35" s="607"/>
      <c r="AP35" s="16"/>
      <c r="AQ35" s="485" t="s">
        <v>400</v>
      </c>
      <c r="AR35" s="486"/>
      <c r="AS35" s="486"/>
      <c r="AT35" s="486"/>
      <c r="AU35" s="486"/>
      <c r="AV35" s="486"/>
      <c r="AW35" s="486"/>
      <c r="AX35" s="486"/>
      <c r="AY35" s="486"/>
      <c r="AZ35" s="486"/>
      <c r="BA35" s="486"/>
      <c r="BB35" s="486"/>
      <c r="BC35" s="486"/>
      <c r="BD35" s="486"/>
      <c r="BE35" s="486"/>
      <c r="BF35" s="528"/>
      <c r="BG35" s="485" t="s">
        <v>205</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402</v>
      </c>
      <c r="CE35" s="359"/>
      <c r="CF35" s="359"/>
      <c r="CG35" s="359"/>
      <c r="CH35" s="359"/>
      <c r="CI35" s="359"/>
      <c r="CJ35" s="359"/>
      <c r="CK35" s="359"/>
      <c r="CL35" s="359"/>
      <c r="CM35" s="359"/>
      <c r="CN35" s="359"/>
      <c r="CO35" s="359"/>
      <c r="CP35" s="359"/>
      <c r="CQ35" s="571"/>
      <c r="CR35" s="572">
        <v>4550</v>
      </c>
      <c r="CS35" s="573"/>
      <c r="CT35" s="573"/>
      <c r="CU35" s="573"/>
      <c r="CV35" s="573"/>
      <c r="CW35" s="573"/>
      <c r="CX35" s="573"/>
      <c r="CY35" s="574"/>
      <c r="CZ35" s="575">
        <v>0.1</v>
      </c>
      <c r="DA35" s="576"/>
      <c r="DB35" s="576"/>
      <c r="DC35" s="577"/>
      <c r="DD35" s="578">
        <v>3129</v>
      </c>
      <c r="DE35" s="573"/>
      <c r="DF35" s="573"/>
      <c r="DG35" s="573"/>
      <c r="DH35" s="573"/>
      <c r="DI35" s="573"/>
      <c r="DJ35" s="573"/>
      <c r="DK35" s="574"/>
      <c r="DL35" s="578">
        <v>3129</v>
      </c>
      <c r="DM35" s="573"/>
      <c r="DN35" s="573"/>
      <c r="DO35" s="573"/>
      <c r="DP35" s="573"/>
      <c r="DQ35" s="573"/>
      <c r="DR35" s="573"/>
      <c r="DS35" s="573"/>
      <c r="DT35" s="573"/>
      <c r="DU35" s="573"/>
      <c r="DV35" s="574"/>
      <c r="DW35" s="575">
        <v>0.2</v>
      </c>
      <c r="DX35" s="576"/>
      <c r="DY35" s="576"/>
      <c r="DZ35" s="576"/>
      <c r="EA35" s="576"/>
      <c r="EB35" s="576"/>
      <c r="EC35" s="604"/>
    </row>
    <row r="36" spans="2:133" ht="11.25" customHeight="1">
      <c r="B36" s="570" t="s">
        <v>371</v>
      </c>
      <c r="C36" s="359"/>
      <c r="D36" s="359"/>
      <c r="E36" s="359"/>
      <c r="F36" s="359"/>
      <c r="G36" s="359"/>
      <c r="H36" s="359"/>
      <c r="I36" s="359"/>
      <c r="J36" s="359"/>
      <c r="K36" s="359"/>
      <c r="L36" s="359"/>
      <c r="M36" s="359"/>
      <c r="N36" s="359"/>
      <c r="O36" s="359"/>
      <c r="P36" s="359"/>
      <c r="Q36" s="571"/>
      <c r="R36" s="572">
        <v>72171</v>
      </c>
      <c r="S36" s="456"/>
      <c r="T36" s="456"/>
      <c r="U36" s="456"/>
      <c r="V36" s="456"/>
      <c r="W36" s="456"/>
      <c r="X36" s="456"/>
      <c r="Y36" s="585"/>
      <c r="Z36" s="605">
        <v>2.2000000000000002</v>
      </c>
      <c r="AA36" s="605"/>
      <c r="AB36" s="605"/>
      <c r="AC36" s="605"/>
      <c r="AD36" s="606" t="s">
        <v>196</v>
      </c>
      <c r="AE36" s="606"/>
      <c r="AF36" s="606"/>
      <c r="AG36" s="606"/>
      <c r="AH36" s="606"/>
      <c r="AI36" s="606"/>
      <c r="AJ36" s="606"/>
      <c r="AK36" s="606"/>
      <c r="AL36" s="575" t="s">
        <v>196</v>
      </c>
      <c r="AM36" s="319"/>
      <c r="AN36" s="319"/>
      <c r="AO36" s="607"/>
      <c r="AP36" s="16"/>
      <c r="AQ36" s="608" t="s">
        <v>386</v>
      </c>
      <c r="AR36" s="609"/>
      <c r="AS36" s="609"/>
      <c r="AT36" s="609"/>
      <c r="AU36" s="609"/>
      <c r="AV36" s="609"/>
      <c r="AW36" s="609"/>
      <c r="AX36" s="609"/>
      <c r="AY36" s="610"/>
      <c r="AZ36" s="611">
        <v>442219</v>
      </c>
      <c r="BA36" s="612"/>
      <c r="BB36" s="612"/>
      <c r="BC36" s="612"/>
      <c r="BD36" s="612"/>
      <c r="BE36" s="612"/>
      <c r="BF36" s="613"/>
      <c r="BG36" s="614" t="s">
        <v>404</v>
      </c>
      <c r="BH36" s="615"/>
      <c r="BI36" s="615"/>
      <c r="BJ36" s="615"/>
      <c r="BK36" s="615"/>
      <c r="BL36" s="615"/>
      <c r="BM36" s="615"/>
      <c r="BN36" s="615"/>
      <c r="BO36" s="615"/>
      <c r="BP36" s="615"/>
      <c r="BQ36" s="615"/>
      <c r="BR36" s="615"/>
      <c r="BS36" s="615"/>
      <c r="BT36" s="615"/>
      <c r="BU36" s="616"/>
      <c r="BV36" s="611">
        <v>447</v>
      </c>
      <c r="BW36" s="612"/>
      <c r="BX36" s="612"/>
      <c r="BY36" s="612"/>
      <c r="BZ36" s="612"/>
      <c r="CA36" s="612"/>
      <c r="CB36" s="613"/>
      <c r="CD36" s="570" t="s">
        <v>27</v>
      </c>
      <c r="CE36" s="359"/>
      <c r="CF36" s="359"/>
      <c r="CG36" s="359"/>
      <c r="CH36" s="359"/>
      <c r="CI36" s="359"/>
      <c r="CJ36" s="359"/>
      <c r="CK36" s="359"/>
      <c r="CL36" s="359"/>
      <c r="CM36" s="359"/>
      <c r="CN36" s="359"/>
      <c r="CO36" s="359"/>
      <c r="CP36" s="359"/>
      <c r="CQ36" s="571"/>
      <c r="CR36" s="572">
        <v>541985</v>
      </c>
      <c r="CS36" s="456"/>
      <c r="CT36" s="456"/>
      <c r="CU36" s="456"/>
      <c r="CV36" s="456"/>
      <c r="CW36" s="456"/>
      <c r="CX36" s="456"/>
      <c r="CY36" s="585"/>
      <c r="CZ36" s="575">
        <v>16.899999999999999</v>
      </c>
      <c r="DA36" s="576"/>
      <c r="DB36" s="576"/>
      <c r="DC36" s="577"/>
      <c r="DD36" s="578">
        <v>416330</v>
      </c>
      <c r="DE36" s="456"/>
      <c r="DF36" s="456"/>
      <c r="DG36" s="456"/>
      <c r="DH36" s="456"/>
      <c r="DI36" s="456"/>
      <c r="DJ36" s="456"/>
      <c r="DK36" s="585"/>
      <c r="DL36" s="578">
        <v>300619</v>
      </c>
      <c r="DM36" s="456"/>
      <c r="DN36" s="456"/>
      <c r="DO36" s="456"/>
      <c r="DP36" s="456"/>
      <c r="DQ36" s="456"/>
      <c r="DR36" s="456"/>
      <c r="DS36" s="456"/>
      <c r="DT36" s="456"/>
      <c r="DU36" s="456"/>
      <c r="DV36" s="585"/>
      <c r="DW36" s="575">
        <v>15.5</v>
      </c>
      <c r="DX36" s="576"/>
      <c r="DY36" s="576"/>
      <c r="DZ36" s="576"/>
      <c r="EA36" s="576"/>
      <c r="EB36" s="576"/>
      <c r="EC36" s="604"/>
    </row>
    <row r="37" spans="2:133" ht="11.25" customHeight="1">
      <c r="B37" s="570" t="s">
        <v>395</v>
      </c>
      <c r="C37" s="359"/>
      <c r="D37" s="359"/>
      <c r="E37" s="359"/>
      <c r="F37" s="359"/>
      <c r="G37" s="359"/>
      <c r="H37" s="359"/>
      <c r="I37" s="359"/>
      <c r="J37" s="359"/>
      <c r="K37" s="359"/>
      <c r="L37" s="359"/>
      <c r="M37" s="359"/>
      <c r="N37" s="359"/>
      <c r="O37" s="359"/>
      <c r="P37" s="359"/>
      <c r="Q37" s="571"/>
      <c r="R37" s="572">
        <v>54343</v>
      </c>
      <c r="S37" s="456"/>
      <c r="T37" s="456"/>
      <c r="U37" s="456"/>
      <c r="V37" s="456"/>
      <c r="W37" s="456"/>
      <c r="X37" s="456"/>
      <c r="Y37" s="585"/>
      <c r="Z37" s="605">
        <v>1.6</v>
      </c>
      <c r="AA37" s="605"/>
      <c r="AB37" s="605"/>
      <c r="AC37" s="605"/>
      <c r="AD37" s="606">
        <v>3261</v>
      </c>
      <c r="AE37" s="606"/>
      <c r="AF37" s="606"/>
      <c r="AG37" s="606"/>
      <c r="AH37" s="606"/>
      <c r="AI37" s="606"/>
      <c r="AJ37" s="606"/>
      <c r="AK37" s="606"/>
      <c r="AL37" s="575">
        <v>0.2</v>
      </c>
      <c r="AM37" s="319"/>
      <c r="AN37" s="319"/>
      <c r="AO37" s="607"/>
      <c r="AQ37" s="600" t="s">
        <v>405</v>
      </c>
      <c r="AR37" s="417"/>
      <c r="AS37" s="417"/>
      <c r="AT37" s="417"/>
      <c r="AU37" s="417"/>
      <c r="AV37" s="417"/>
      <c r="AW37" s="417"/>
      <c r="AX37" s="417"/>
      <c r="AY37" s="601"/>
      <c r="AZ37" s="572">
        <v>114334</v>
      </c>
      <c r="BA37" s="456"/>
      <c r="BB37" s="456"/>
      <c r="BC37" s="456"/>
      <c r="BD37" s="573"/>
      <c r="BE37" s="573"/>
      <c r="BF37" s="602"/>
      <c r="BG37" s="570" t="s">
        <v>406</v>
      </c>
      <c r="BH37" s="359"/>
      <c r="BI37" s="359"/>
      <c r="BJ37" s="359"/>
      <c r="BK37" s="359"/>
      <c r="BL37" s="359"/>
      <c r="BM37" s="359"/>
      <c r="BN37" s="359"/>
      <c r="BO37" s="359"/>
      <c r="BP37" s="359"/>
      <c r="BQ37" s="359"/>
      <c r="BR37" s="359"/>
      <c r="BS37" s="359"/>
      <c r="BT37" s="359"/>
      <c r="BU37" s="571"/>
      <c r="BV37" s="572">
        <v>-6603</v>
      </c>
      <c r="BW37" s="456"/>
      <c r="BX37" s="456"/>
      <c r="BY37" s="456"/>
      <c r="BZ37" s="456"/>
      <c r="CA37" s="456"/>
      <c r="CB37" s="603"/>
      <c r="CD37" s="570" t="s">
        <v>158</v>
      </c>
      <c r="CE37" s="359"/>
      <c r="CF37" s="359"/>
      <c r="CG37" s="359"/>
      <c r="CH37" s="359"/>
      <c r="CI37" s="359"/>
      <c r="CJ37" s="359"/>
      <c r="CK37" s="359"/>
      <c r="CL37" s="359"/>
      <c r="CM37" s="359"/>
      <c r="CN37" s="359"/>
      <c r="CO37" s="359"/>
      <c r="CP37" s="359"/>
      <c r="CQ37" s="571"/>
      <c r="CR37" s="572">
        <v>56251</v>
      </c>
      <c r="CS37" s="573"/>
      <c r="CT37" s="573"/>
      <c r="CU37" s="573"/>
      <c r="CV37" s="573"/>
      <c r="CW37" s="573"/>
      <c r="CX37" s="573"/>
      <c r="CY37" s="574"/>
      <c r="CZ37" s="575">
        <v>1.8</v>
      </c>
      <c r="DA37" s="576"/>
      <c r="DB37" s="576"/>
      <c r="DC37" s="577"/>
      <c r="DD37" s="578">
        <v>56251</v>
      </c>
      <c r="DE37" s="573"/>
      <c r="DF37" s="573"/>
      <c r="DG37" s="573"/>
      <c r="DH37" s="573"/>
      <c r="DI37" s="573"/>
      <c r="DJ37" s="573"/>
      <c r="DK37" s="574"/>
      <c r="DL37" s="578">
        <v>44259</v>
      </c>
      <c r="DM37" s="573"/>
      <c r="DN37" s="573"/>
      <c r="DO37" s="573"/>
      <c r="DP37" s="573"/>
      <c r="DQ37" s="573"/>
      <c r="DR37" s="573"/>
      <c r="DS37" s="573"/>
      <c r="DT37" s="573"/>
      <c r="DU37" s="573"/>
      <c r="DV37" s="574"/>
      <c r="DW37" s="575">
        <v>2.2999999999999998</v>
      </c>
      <c r="DX37" s="576"/>
      <c r="DY37" s="576"/>
      <c r="DZ37" s="576"/>
      <c r="EA37" s="576"/>
      <c r="EB37" s="576"/>
      <c r="EC37" s="604"/>
    </row>
    <row r="38" spans="2:133" ht="11.25" customHeight="1">
      <c r="B38" s="570" t="s">
        <v>408</v>
      </c>
      <c r="C38" s="359"/>
      <c r="D38" s="359"/>
      <c r="E38" s="359"/>
      <c r="F38" s="359"/>
      <c r="G38" s="359"/>
      <c r="H38" s="359"/>
      <c r="I38" s="359"/>
      <c r="J38" s="359"/>
      <c r="K38" s="359"/>
      <c r="L38" s="359"/>
      <c r="M38" s="359"/>
      <c r="N38" s="359"/>
      <c r="O38" s="359"/>
      <c r="P38" s="359"/>
      <c r="Q38" s="571"/>
      <c r="R38" s="572">
        <v>231575</v>
      </c>
      <c r="S38" s="456"/>
      <c r="T38" s="456"/>
      <c r="U38" s="456"/>
      <c r="V38" s="456"/>
      <c r="W38" s="456"/>
      <c r="X38" s="456"/>
      <c r="Y38" s="585"/>
      <c r="Z38" s="605">
        <v>7</v>
      </c>
      <c r="AA38" s="605"/>
      <c r="AB38" s="605"/>
      <c r="AC38" s="605"/>
      <c r="AD38" s="606" t="s">
        <v>196</v>
      </c>
      <c r="AE38" s="606"/>
      <c r="AF38" s="606"/>
      <c r="AG38" s="606"/>
      <c r="AH38" s="606"/>
      <c r="AI38" s="606"/>
      <c r="AJ38" s="606"/>
      <c r="AK38" s="606"/>
      <c r="AL38" s="575" t="s">
        <v>196</v>
      </c>
      <c r="AM38" s="319"/>
      <c r="AN38" s="319"/>
      <c r="AO38" s="607"/>
      <c r="AQ38" s="600" t="s">
        <v>410</v>
      </c>
      <c r="AR38" s="417"/>
      <c r="AS38" s="417"/>
      <c r="AT38" s="417"/>
      <c r="AU38" s="417"/>
      <c r="AV38" s="417"/>
      <c r="AW38" s="417"/>
      <c r="AX38" s="417"/>
      <c r="AY38" s="601"/>
      <c r="AZ38" s="572">
        <v>87404</v>
      </c>
      <c r="BA38" s="456"/>
      <c r="BB38" s="456"/>
      <c r="BC38" s="456"/>
      <c r="BD38" s="573"/>
      <c r="BE38" s="573"/>
      <c r="BF38" s="602"/>
      <c r="BG38" s="570" t="s">
        <v>411</v>
      </c>
      <c r="BH38" s="359"/>
      <c r="BI38" s="359"/>
      <c r="BJ38" s="359"/>
      <c r="BK38" s="359"/>
      <c r="BL38" s="359"/>
      <c r="BM38" s="359"/>
      <c r="BN38" s="359"/>
      <c r="BO38" s="359"/>
      <c r="BP38" s="359"/>
      <c r="BQ38" s="359"/>
      <c r="BR38" s="359"/>
      <c r="BS38" s="359"/>
      <c r="BT38" s="359"/>
      <c r="BU38" s="571"/>
      <c r="BV38" s="572">
        <v>400</v>
      </c>
      <c r="BW38" s="456"/>
      <c r="BX38" s="456"/>
      <c r="BY38" s="456"/>
      <c r="BZ38" s="456"/>
      <c r="CA38" s="456"/>
      <c r="CB38" s="603"/>
      <c r="CD38" s="570" t="s">
        <v>412</v>
      </c>
      <c r="CE38" s="359"/>
      <c r="CF38" s="359"/>
      <c r="CG38" s="359"/>
      <c r="CH38" s="359"/>
      <c r="CI38" s="359"/>
      <c r="CJ38" s="359"/>
      <c r="CK38" s="359"/>
      <c r="CL38" s="359"/>
      <c r="CM38" s="359"/>
      <c r="CN38" s="359"/>
      <c r="CO38" s="359"/>
      <c r="CP38" s="359"/>
      <c r="CQ38" s="571"/>
      <c r="CR38" s="572">
        <v>240481</v>
      </c>
      <c r="CS38" s="456"/>
      <c r="CT38" s="456"/>
      <c r="CU38" s="456"/>
      <c r="CV38" s="456"/>
      <c r="CW38" s="456"/>
      <c r="CX38" s="456"/>
      <c r="CY38" s="585"/>
      <c r="CZ38" s="575">
        <v>7.5</v>
      </c>
      <c r="DA38" s="576"/>
      <c r="DB38" s="576"/>
      <c r="DC38" s="577"/>
      <c r="DD38" s="578">
        <v>204039</v>
      </c>
      <c r="DE38" s="456"/>
      <c r="DF38" s="456"/>
      <c r="DG38" s="456"/>
      <c r="DH38" s="456"/>
      <c r="DI38" s="456"/>
      <c r="DJ38" s="456"/>
      <c r="DK38" s="585"/>
      <c r="DL38" s="578">
        <v>204039</v>
      </c>
      <c r="DM38" s="456"/>
      <c r="DN38" s="456"/>
      <c r="DO38" s="456"/>
      <c r="DP38" s="456"/>
      <c r="DQ38" s="456"/>
      <c r="DR38" s="456"/>
      <c r="DS38" s="456"/>
      <c r="DT38" s="456"/>
      <c r="DU38" s="456"/>
      <c r="DV38" s="585"/>
      <c r="DW38" s="575">
        <v>10.5</v>
      </c>
      <c r="DX38" s="576"/>
      <c r="DY38" s="576"/>
      <c r="DZ38" s="576"/>
      <c r="EA38" s="576"/>
      <c r="EB38" s="576"/>
      <c r="EC38" s="604"/>
    </row>
    <row r="39" spans="2:133" ht="11.25" customHeight="1">
      <c r="B39" s="570" t="s">
        <v>413</v>
      </c>
      <c r="C39" s="359"/>
      <c r="D39" s="359"/>
      <c r="E39" s="359"/>
      <c r="F39" s="359"/>
      <c r="G39" s="359"/>
      <c r="H39" s="359"/>
      <c r="I39" s="359"/>
      <c r="J39" s="359"/>
      <c r="K39" s="359"/>
      <c r="L39" s="359"/>
      <c r="M39" s="359"/>
      <c r="N39" s="359"/>
      <c r="O39" s="359"/>
      <c r="P39" s="359"/>
      <c r="Q39" s="571"/>
      <c r="R39" s="572" t="s">
        <v>196</v>
      </c>
      <c r="S39" s="456"/>
      <c r="T39" s="456"/>
      <c r="U39" s="456"/>
      <c r="V39" s="456"/>
      <c r="W39" s="456"/>
      <c r="X39" s="456"/>
      <c r="Y39" s="585"/>
      <c r="Z39" s="605" t="s">
        <v>196</v>
      </c>
      <c r="AA39" s="605"/>
      <c r="AB39" s="605"/>
      <c r="AC39" s="605"/>
      <c r="AD39" s="606" t="s">
        <v>196</v>
      </c>
      <c r="AE39" s="606"/>
      <c r="AF39" s="606"/>
      <c r="AG39" s="606"/>
      <c r="AH39" s="606"/>
      <c r="AI39" s="606"/>
      <c r="AJ39" s="606"/>
      <c r="AK39" s="606"/>
      <c r="AL39" s="575" t="s">
        <v>196</v>
      </c>
      <c r="AM39" s="319"/>
      <c r="AN39" s="319"/>
      <c r="AO39" s="607"/>
      <c r="AQ39" s="600" t="s">
        <v>414</v>
      </c>
      <c r="AR39" s="417"/>
      <c r="AS39" s="417"/>
      <c r="AT39" s="417"/>
      <c r="AU39" s="417"/>
      <c r="AV39" s="417"/>
      <c r="AW39" s="417"/>
      <c r="AX39" s="417"/>
      <c r="AY39" s="601"/>
      <c r="AZ39" s="572">
        <v>1800</v>
      </c>
      <c r="BA39" s="456"/>
      <c r="BB39" s="456"/>
      <c r="BC39" s="456"/>
      <c r="BD39" s="573"/>
      <c r="BE39" s="573"/>
      <c r="BF39" s="602"/>
      <c r="BG39" s="570" t="s">
        <v>333</v>
      </c>
      <c r="BH39" s="359"/>
      <c r="BI39" s="359"/>
      <c r="BJ39" s="359"/>
      <c r="BK39" s="359"/>
      <c r="BL39" s="359"/>
      <c r="BM39" s="359"/>
      <c r="BN39" s="359"/>
      <c r="BO39" s="359"/>
      <c r="BP39" s="359"/>
      <c r="BQ39" s="359"/>
      <c r="BR39" s="359"/>
      <c r="BS39" s="359"/>
      <c r="BT39" s="359"/>
      <c r="BU39" s="571"/>
      <c r="BV39" s="572">
        <v>563</v>
      </c>
      <c r="BW39" s="456"/>
      <c r="BX39" s="456"/>
      <c r="BY39" s="456"/>
      <c r="BZ39" s="456"/>
      <c r="CA39" s="456"/>
      <c r="CB39" s="603"/>
      <c r="CD39" s="570" t="s">
        <v>416</v>
      </c>
      <c r="CE39" s="359"/>
      <c r="CF39" s="359"/>
      <c r="CG39" s="359"/>
      <c r="CH39" s="359"/>
      <c r="CI39" s="359"/>
      <c r="CJ39" s="359"/>
      <c r="CK39" s="359"/>
      <c r="CL39" s="359"/>
      <c r="CM39" s="359"/>
      <c r="CN39" s="359"/>
      <c r="CO39" s="359"/>
      <c r="CP39" s="359"/>
      <c r="CQ39" s="571"/>
      <c r="CR39" s="572">
        <v>86374</v>
      </c>
      <c r="CS39" s="573"/>
      <c r="CT39" s="573"/>
      <c r="CU39" s="573"/>
      <c r="CV39" s="573"/>
      <c r="CW39" s="573"/>
      <c r="CX39" s="573"/>
      <c r="CY39" s="574"/>
      <c r="CZ39" s="575">
        <v>2.7</v>
      </c>
      <c r="DA39" s="576"/>
      <c r="DB39" s="576"/>
      <c r="DC39" s="577"/>
      <c r="DD39" s="578">
        <v>40076</v>
      </c>
      <c r="DE39" s="573"/>
      <c r="DF39" s="573"/>
      <c r="DG39" s="573"/>
      <c r="DH39" s="573"/>
      <c r="DI39" s="573"/>
      <c r="DJ39" s="573"/>
      <c r="DK39" s="574"/>
      <c r="DL39" s="578" t="s">
        <v>196</v>
      </c>
      <c r="DM39" s="573"/>
      <c r="DN39" s="573"/>
      <c r="DO39" s="573"/>
      <c r="DP39" s="573"/>
      <c r="DQ39" s="573"/>
      <c r="DR39" s="573"/>
      <c r="DS39" s="573"/>
      <c r="DT39" s="573"/>
      <c r="DU39" s="573"/>
      <c r="DV39" s="574"/>
      <c r="DW39" s="575" t="s">
        <v>196</v>
      </c>
      <c r="DX39" s="576"/>
      <c r="DY39" s="576"/>
      <c r="DZ39" s="576"/>
      <c r="EA39" s="576"/>
      <c r="EB39" s="576"/>
      <c r="EC39" s="604"/>
    </row>
    <row r="40" spans="2:133" ht="11.25" customHeight="1">
      <c r="B40" s="570" t="s">
        <v>420</v>
      </c>
      <c r="C40" s="359"/>
      <c r="D40" s="359"/>
      <c r="E40" s="359"/>
      <c r="F40" s="359"/>
      <c r="G40" s="359"/>
      <c r="H40" s="359"/>
      <c r="I40" s="359"/>
      <c r="J40" s="359"/>
      <c r="K40" s="359"/>
      <c r="L40" s="359"/>
      <c r="M40" s="359"/>
      <c r="N40" s="359"/>
      <c r="O40" s="359"/>
      <c r="P40" s="359"/>
      <c r="Q40" s="571"/>
      <c r="R40" s="572">
        <v>3175</v>
      </c>
      <c r="S40" s="456"/>
      <c r="T40" s="456"/>
      <c r="U40" s="456"/>
      <c r="V40" s="456"/>
      <c r="W40" s="456"/>
      <c r="X40" s="456"/>
      <c r="Y40" s="585"/>
      <c r="Z40" s="605">
        <v>0.1</v>
      </c>
      <c r="AA40" s="605"/>
      <c r="AB40" s="605"/>
      <c r="AC40" s="605"/>
      <c r="AD40" s="606" t="s">
        <v>196</v>
      </c>
      <c r="AE40" s="606"/>
      <c r="AF40" s="606"/>
      <c r="AG40" s="606"/>
      <c r="AH40" s="606"/>
      <c r="AI40" s="606"/>
      <c r="AJ40" s="606"/>
      <c r="AK40" s="606"/>
      <c r="AL40" s="575" t="s">
        <v>196</v>
      </c>
      <c r="AM40" s="319"/>
      <c r="AN40" s="319"/>
      <c r="AO40" s="607"/>
      <c r="AQ40" s="600" t="s">
        <v>305</v>
      </c>
      <c r="AR40" s="417"/>
      <c r="AS40" s="417"/>
      <c r="AT40" s="417"/>
      <c r="AU40" s="417"/>
      <c r="AV40" s="417"/>
      <c r="AW40" s="417"/>
      <c r="AX40" s="417"/>
      <c r="AY40" s="601"/>
      <c r="AZ40" s="572" t="s">
        <v>196</v>
      </c>
      <c r="BA40" s="456"/>
      <c r="BB40" s="456"/>
      <c r="BC40" s="456"/>
      <c r="BD40" s="573"/>
      <c r="BE40" s="573"/>
      <c r="BF40" s="602"/>
      <c r="BG40" s="566" t="s">
        <v>422</v>
      </c>
      <c r="BH40" s="408"/>
      <c r="BI40" s="408"/>
      <c r="BJ40" s="408"/>
      <c r="BK40" s="408"/>
      <c r="BL40" s="7"/>
      <c r="BM40" s="359" t="s">
        <v>423</v>
      </c>
      <c r="BN40" s="359"/>
      <c r="BO40" s="359"/>
      <c r="BP40" s="359"/>
      <c r="BQ40" s="359"/>
      <c r="BR40" s="359"/>
      <c r="BS40" s="359"/>
      <c r="BT40" s="359"/>
      <c r="BU40" s="571"/>
      <c r="BV40" s="572">
        <v>76</v>
      </c>
      <c r="BW40" s="456"/>
      <c r="BX40" s="456"/>
      <c r="BY40" s="456"/>
      <c r="BZ40" s="456"/>
      <c r="CA40" s="456"/>
      <c r="CB40" s="603"/>
      <c r="CD40" s="570" t="s">
        <v>367</v>
      </c>
      <c r="CE40" s="359"/>
      <c r="CF40" s="359"/>
      <c r="CG40" s="359"/>
      <c r="CH40" s="359"/>
      <c r="CI40" s="359"/>
      <c r="CJ40" s="359"/>
      <c r="CK40" s="359"/>
      <c r="CL40" s="359"/>
      <c r="CM40" s="359"/>
      <c r="CN40" s="359"/>
      <c r="CO40" s="359"/>
      <c r="CP40" s="359"/>
      <c r="CQ40" s="571"/>
      <c r="CR40" s="572">
        <v>100742</v>
      </c>
      <c r="CS40" s="456"/>
      <c r="CT40" s="456"/>
      <c r="CU40" s="456"/>
      <c r="CV40" s="456"/>
      <c r="CW40" s="456"/>
      <c r="CX40" s="456"/>
      <c r="CY40" s="585"/>
      <c r="CZ40" s="575">
        <v>3.1</v>
      </c>
      <c r="DA40" s="576"/>
      <c r="DB40" s="576"/>
      <c r="DC40" s="577"/>
      <c r="DD40" s="578">
        <v>100742</v>
      </c>
      <c r="DE40" s="456"/>
      <c r="DF40" s="456"/>
      <c r="DG40" s="456"/>
      <c r="DH40" s="456"/>
      <c r="DI40" s="456"/>
      <c r="DJ40" s="456"/>
      <c r="DK40" s="585"/>
      <c r="DL40" s="578" t="s">
        <v>196</v>
      </c>
      <c r="DM40" s="456"/>
      <c r="DN40" s="456"/>
      <c r="DO40" s="456"/>
      <c r="DP40" s="456"/>
      <c r="DQ40" s="456"/>
      <c r="DR40" s="456"/>
      <c r="DS40" s="456"/>
      <c r="DT40" s="456"/>
      <c r="DU40" s="456"/>
      <c r="DV40" s="585"/>
      <c r="DW40" s="575" t="s">
        <v>196</v>
      </c>
      <c r="DX40" s="576"/>
      <c r="DY40" s="576"/>
      <c r="DZ40" s="576"/>
      <c r="EA40" s="576"/>
      <c r="EB40" s="576"/>
      <c r="EC40" s="604"/>
    </row>
    <row r="41" spans="2:133" ht="11.25" customHeight="1">
      <c r="B41" s="550" t="s">
        <v>421</v>
      </c>
      <c r="C41" s="551"/>
      <c r="D41" s="551"/>
      <c r="E41" s="551"/>
      <c r="F41" s="551"/>
      <c r="G41" s="551"/>
      <c r="H41" s="551"/>
      <c r="I41" s="551"/>
      <c r="J41" s="551"/>
      <c r="K41" s="551"/>
      <c r="L41" s="551"/>
      <c r="M41" s="551"/>
      <c r="N41" s="551"/>
      <c r="O41" s="551"/>
      <c r="P41" s="551"/>
      <c r="Q41" s="552"/>
      <c r="R41" s="553">
        <v>3307001</v>
      </c>
      <c r="S41" s="592"/>
      <c r="T41" s="592"/>
      <c r="U41" s="592"/>
      <c r="V41" s="592"/>
      <c r="W41" s="592"/>
      <c r="X41" s="592"/>
      <c r="Y41" s="595"/>
      <c r="Z41" s="596">
        <v>100</v>
      </c>
      <c r="AA41" s="596"/>
      <c r="AB41" s="596"/>
      <c r="AC41" s="596"/>
      <c r="AD41" s="597">
        <v>1937730</v>
      </c>
      <c r="AE41" s="597"/>
      <c r="AF41" s="597"/>
      <c r="AG41" s="597"/>
      <c r="AH41" s="597"/>
      <c r="AI41" s="597"/>
      <c r="AJ41" s="597"/>
      <c r="AK41" s="597"/>
      <c r="AL41" s="556">
        <v>100</v>
      </c>
      <c r="AM41" s="598"/>
      <c r="AN41" s="598"/>
      <c r="AO41" s="599"/>
      <c r="AQ41" s="600" t="s">
        <v>424</v>
      </c>
      <c r="AR41" s="417"/>
      <c r="AS41" s="417"/>
      <c r="AT41" s="417"/>
      <c r="AU41" s="417"/>
      <c r="AV41" s="417"/>
      <c r="AW41" s="417"/>
      <c r="AX41" s="417"/>
      <c r="AY41" s="601"/>
      <c r="AZ41" s="572">
        <v>38465</v>
      </c>
      <c r="BA41" s="456"/>
      <c r="BB41" s="456"/>
      <c r="BC41" s="456"/>
      <c r="BD41" s="573"/>
      <c r="BE41" s="573"/>
      <c r="BF41" s="602"/>
      <c r="BG41" s="566"/>
      <c r="BH41" s="408"/>
      <c r="BI41" s="408"/>
      <c r="BJ41" s="408"/>
      <c r="BK41" s="408"/>
      <c r="BL41" s="7"/>
      <c r="BM41" s="359" t="s">
        <v>340</v>
      </c>
      <c r="BN41" s="359"/>
      <c r="BO41" s="359"/>
      <c r="BP41" s="359"/>
      <c r="BQ41" s="359"/>
      <c r="BR41" s="359"/>
      <c r="BS41" s="359"/>
      <c r="BT41" s="359"/>
      <c r="BU41" s="571"/>
      <c r="BV41" s="572">
        <v>5</v>
      </c>
      <c r="BW41" s="456"/>
      <c r="BX41" s="456"/>
      <c r="BY41" s="456"/>
      <c r="BZ41" s="456"/>
      <c r="CA41" s="456"/>
      <c r="CB41" s="603"/>
      <c r="CD41" s="570" t="s">
        <v>281</v>
      </c>
      <c r="CE41" s="359"/>
      <c r="CF41" s="359"/>
      <c r="CG41" s="359"/>
      <c r="CH41" s="359"/>
      <c r="CI41" s="359"/>
      <c r="CJ41" s="359"/>
      <c r="CK41" s="359"/>
      <c r="CL41" s="359"/>
      <c r="CM41" s="359"/>
      <c r="CN41" s="359"/>
      <c r="CO41" s="359"/>
      <c r="CP41" s="359"/>
      <c r="CQ41" s="571"/>
      <c r="CR41" s="572" t="s">
        <v>196</v>
      </c>
      <c r="CS41" s="573"/>
      <c r="CT41" s="573"/>
      <c r="CU41" s="573"/>
      <c r="CV41" s="573"/>
      <c r="CW41" s="573"/>
      <c r="CX41" s="573"/>
      <c r="CY41" s="574"/>
      <c r="CZ41" s="575" t="s">
        <v>196</v>
      </c>
      <c r="DA41" s="576"/>
      <c r="DB41" s="576"/>
      <c r="DC41" s="577"/>
      <c r="DD41" s="578" t="s">
        <v>196</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c r="AQ42" s="589" t="s">
        <v>425</v>
      </c>
      <c r="AR42" s="590"/>
      <c r="AS42" s="590"/>
      <c r="AT42" s="590"/>
      <c r="AU42" s="590"/>
      <c r="AV42" s="590"/>
      <c r="AW42" s="590"/>
      <c r="AX42" s="590"/>
      <c r="AY42" s="591"/>
      <c r="AZ42" s="553">
        <v>200216</v>
      </c>
      <c r="BA42" s="592"/>
      <c r="BB42" s="592"/>
      <c r="BC42" s="592"/>
      <c r="BD42" s="554"/>
      <c r="BE42" s="554"/>
      <c r="BF42" s="593"/>
      <c r="BG42" s="345"/>
      <c r="BH42" s="346"/>
      <c r="BI42" s="346"/>
      <c r="BJ42" s="346"/>
      <c r="BK42" s="346"/>
      <c r="BL42" s="20"/>
      <c r="BM42" s="551" t="s">
        <v>426</v>
      </c>
      <c r="BN42" s="551"/>
      <c r="BO42" s="551"/>
      <c r="BP42" s="551"/>
      <c r="BQ42" s="551"/>
      <c r="BR42" s="551"/>
      <c r="BS42" s="551"/>
      <c r="BT42" s="551"/>
      <c r="BU42" s="552"/>
      <c r="BV42" s="553">
        <v>621</v>
      </c>
      <c r="BW42" s="592"/>
      <c r="BX42" s="592"/>
      <c r="BY42" s="592"/>
      <c r="BZ42" s="592"/>
      <c r="CA42" s="592"/>
      <c r="CB42" s="594"/>
      <c r="CD42" s="570" t="s">
        <v>271</v>
      </c>
      <c r="CE42" s="359"/>
      <c r="CF42" s="359"/>
      <c r="CG42" s="359"/>
      <c r="CH42" s="359"/>
      <c r="CI42" s="359"/>
      <c r="CJ42" s="359"/>
      <c r="CK42" s="359"/>
      <c r="CL42" s="359"/>
      <c r="CM42" s="359"/>
      <c r="CN42" s="359"/>
      <c r="CO42" s="359"/>
      <c r="CP42" s="359"/>
      <c r="CQ42" s="571"/>
      <c r="CR42" s="572">
        <v>477340</v>
      </c>
      <c r="CS42" s="573"/>
      <c r="CT42" s="573"/>
      <c r="CU42" s="573"/>
      <c r="CV42" s="573"/>
      <c r="CW42" s="573"/>
      <c r="CX42" s="573"/>
      <c r="CY42" s="574"/>
      <c r="CZ42" s="575">
        <v>14.9</v>
      </c>
      <c r="DA42" s="576"/>
      <c r="DB42" s="576"/>
      <c r="DC42" s="577"/>
      <c r="DD42" s="578">
        <v>139071</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c r="B43" s="1" t="s">
        <v>50</v>
      </c>
      <c r="CD43" s="570" t="s">
        <v>85</v>
      </c>
      <c r="CE43" s="359"/>
      <c r="CF43" s="359"/>
      <c r="CG43" s="359"/>
      <c r="CH43" s="359"/>
      <c r="CI43" s="359"/>
      <c r="CJ43" s="359"/>
      <c r="CK43" s="359"/>
      <c r="CL43" s="359"/>
      <c r="CM43" s="359"/>
      <c r="CN43" s="359"/>
      <c r="CO43" s="359"/>
      <c r="CP43" s="359"/>
      <c r="CQ43" s="571"/>
      <c r="CR43" s="572">
        <v>15361</v>
      </c>
      <c r="CS43" s="573"/>
      <c r="CT43" s="573"/>
      <c r="CU43" s="573"/>
      <c r="CV43" s="573"/>
      <c r="CW43" s="573"/>
      <c r="CX43" s="573"/>
      <c r="CY43" s="574"/>
      <c r="CZ43" s="575">
        <v>0.5</v>
      </c>
      <c r="DA43" s="576"/>
      <c r="DB43" s="576"/>
      <c r="DC43" s="577"/>
      <c r="DD43" s="578">
        <v>15361</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c r="B44" s="587" t="s">
        <v>401</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168</v>
      </c>
      <c r="CE44" s="352"/>
      <c r="CF44" s="570" t="s">
        <v>427</v>
      </c>
      <c r="CG44" s="359"/>
      <c r="CH44" s="359"/>
      <c r="CI44" s="359"/>
      <c r="CJ44" s="359"/>
      <c r="CK44" s="359"/>
      <c r="CL44" s="359"/>
      <c r="CM44" s="359"/>
      <c r="CN44" s="359"/>
      <c r="CO44" s="359"/>
      <c r="CP44" s="359"/>
      <c r="CQ44" s="571"/>
      <c r="CR44" s="572">
        <v>454383</v>
      </c>
      <c r="CS44" s="456"/>
      <c r="CT44" s="456"/>
      <c r="CU44" s="456"/>
      <c r="CV44" s="456"/>
      <c r="CW44" s="456"/>
      <c r="CX44" s="456"/>
      <c r="CY44" s="585"/>
      <c r="CZ44" s="575">
        <v>14.2</v>
      </c>
      <c r="DA44" s="319"/>
      <c r="DB44" s="319"/>
      <c r="DC44" s="586"/>
      <c r="DD44" s="578">
        <v>130714</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c r="B45" s="587" t="s">
        <v>258</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428</v>
      </c>
      <c r="CG45" s="359"/>
      <c r="CH45" s="359"/>
      <c r="CI45" s="359"/>
      <c r="CJ45" s="359"/>
      <c r="CK45" s="359"/>
      <c r="CL45" s="359"/>
      <c r="CM45" s="359"/>
      <c r="CN45" s="359"/>
      <c r="CO45" s="359"/>
      <c r="CP45" s="359"/>
      <c r="CQ45" s="571"/>
      <c r="CR45" s="572">
        <v>209779</v>
      </c>
      <c r="CS45" s="573"/>
      <c r="CT45" s="573"/>
      <c r="CU45" s="573"/>
      <c r="CV45" s="573"/>
      <c r="CW45" s="573"/>
      <c r="CX45" s="573"/>
      <c r="CY45" s="574"/>
      <c r="CZ45" s="575">
        <v>6.5</v>
      </c>
      <c r="DA45" s="576"/>
      <c r="DB45" s="576"/>
      <c r="DC45" s="577"/>
      <c r="DD45" s="578">
        <v>19828</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c r="B46" s="41"/>
      <c r="CD46" s="353"/>
      <c r="CE46" s="355"/>
      <c r="CF46" s="570" t="s">
        <v>429</v>
      </c>
      <c r="CG46" s="359"/>
      <c r="CH46" s="359"/>
      <c r="CI46" s="359"/>
      <c r="CJ46" s="359"/>
      <c r="CK46" s="359"/>
      <c r="CL46" s="359"/>
      <c r="CM46" s="359"/>
      <c r="CN46" s="359"/>
      <c r="CO46" s="359"/>
      <c r="CP46" s="359"/>
      <c r="CQ46" s="571"/>
      <c r="CR46" s="572">
        <v>200185</v>
      </c>
      <c r="CS46" s="456"/>
      <c r="CT46" s="456"/>
      <c r="CU46" s="456"/>
      <c r="CV46" s="456"/>
      <c r="CW46" s="456"/>
      <c r="CX46" s="456"/>
      <c r="CY46" s="585"/>
      <c r="CZ46" s="575">
        <v>6.2</v>
      </c>
      <c r="DA46" s="319"/>
      <c r="DB46" s="319"/>
      <c r="DC46" s="586"/>
      <c r="DD46" s="578">
        <v>107767</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c r="B47" s="41"/>
      <c r="CD47" s="353"/>
      <c r="CE47" s="355"/>
      <c r="CF47" s="570" t="s">
        <v>430</v>
      </c>
      <c r="CG47" s="359"/>
      <c r="CH47" s="359"/>
      <c r="CI47" s="359"/>
      <c r="CJ47" s="359"/>
      <c r="CK47" s="359"/>
      <c r="CL47" s="359"/>
      <c r="CM47" s="359"/>
      <c r="CN47" s="359"/>
      <c r="CO47" s="359"/>
      <c r="CP47" s="359"/>
      <c r="CQ47" s="571"/>
      <c r="CR47" s="572">
        <v>22957</v>
      </c>
      <c r="CS47" s="573"/>
      <c r="CT47" s="573"/>
      <c r="CU47" s="573"/>
      <c r="CV47" s="573"/>
      <c r="CW47" s="573"/>
      <c r="CX47" s="573"/>
      <c r="CY47" s="574"/>
      <c r="CZ47" s="575">
        <v>0.7</v>
      </c>
      <c r="DA47" s="576"/>
      <c r="DB47" s="576"/>
      <c r="DC47" s="577"/>
      <c r="DD47" s="578">
        <v>8357</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c r="B48" s="41"/>
      <c r="CD48" s="356"/>
      <c r="CE48" s="358"/>
      <c r="CF48" s="570" t="s">
        <v>360</v>
      </c>
      <c r="CG48" s="359"/>
      <c r="CH48" s="359"/>
      <c r="CI48" s="359"/>
      <c r="CJ48" s="359"/>
      <c r="CK48" s="359"/>
      <c r="CL48" s="359"/>
      <c r="CM48" s="359"/>
      <c r="CN48" s="359"/>
      <c r="CO48" s="359"/>
      <c r="CP48" s="359"/>
      <c r="CQ48" s="571"/>
      <c r="CR48" s="572" t="s">
        <v>196</v>
      </c>
      <c r="CS48" s="456"/>
      <c r="CT48" s="456"/>
      <c r="CU48" s="456"/>
      <c r="CV48" s="456"/>
      <c r="CW48" s="456"/>
      <c r="CX48" s="456"/>
      <c r="CY48" s="585"/>
      <c r="CZ48" s="575" t="s">
        <v>196</v>
      </c>
      <c r="DA48" s="319"/>
      <c r="DB48" s="319"/>
      <c r="DC48" s="586"/>
      <c r="DD48" s="578" t="s">
        <v>196</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c r="B49" s="41"/>
      <c r="CD49" s="550" t="s">
        <v>189</v>
      </c>
      <c r="CE49" s="551"/>
      <c r="CF49" s="551"/>
      <c r="CG49" s="551"/>
      <c r="CH49" s="551"/>
      <c r="CI49" s="551"/>
      <c r="CJ49" s="551"/>
      <c r="CK49" s="551"/>
      <c r="CL49" s="551"/>
      <c r="CM49" s="551"/>
      <c r="CN49" s="551"/>
      <c r="CO49" s="551"/>
      <c r="CP49" s="551"/>
      <c r="CQ49" s="552"/>
      <c r="CR49" s="553">
        <v>3203890</v>
      </c>
      <c r="CS49" s="554"/>
      <c r="CT49" s="554"/>
      <c r="CU49" s="554"/>
      <c r="CV49" s="554"/>
      <c r="CW49" s="554"/>
      <c r="CX49" s="554"/>
      <c r="CY49" s="555"/>
      <c r="CZ49" s="556">
        <v>100</v>
      </c>
      <c r="DA49" s="557"/>
      <c r="DB49" s="557"/>
      <c r="DC49" s="558"/>
      <c r="DD49" s="559">
        <v>2364942</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uKhDrspCAE9fcO8/4zN/UvsvcWUszwrWnZRdyhfw0g6LJArujxfvuPkbA97K/mXBDU8b3mr5wkIPWO6ksDYOQ==" saltValue="4W35RI89FytKFaPxMoNWJ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70" zoomScaleNormal="70" zoomScaleSheetLayoutView="70" workbookViewId="0"/>
  </sheetViews>
  <sheetFormatPr defaultColWidth="0" defaultRowHeight="13.5" zeroHeight="1"/>
  <cols>
    <col min="1" max="130" width="2.75" style="46" customWidth="1"/>
    <col min="131" max="131" width="1.625" style="46" customWidth="1"/>
    <col min="132" max="132" width="9" style="46" hidden="1" customWidth="1"/>
    <col min="133" max="16384" width="9" style="46" hidden="1"/>
  </cols>
  <sheetData>
    <row r="1" spans="1:131" ht="11.25" customHeight="1">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c r="A2" s="971" t="s">
        <v>292</v>
      </c>
      <c r="B2" s="971"/>
      <c r="C2" s="971"/>
      <c r="D2" s="971"/>
      <c r="E2" s="971"/>
      <c r="F2" s="971"/>
      <c r="G2" s="971"/>
      <c r="H2" s="971"/>
      <c r="I2" s="971"/>
      <c r="J2" s="971"/>
      <c r="K2" s="971"/>
      <c r="L2" s="971"/>
      <c r="M2" s="971"/>
      <c r="N2" s="971"/>
      <c r="O2" s="971"/>
      <c r="P2" s="971"/>
      <c r="Q2" s="971"/>
      <c r="R2" s="971"/>
      <c r="S2" s="971"/>
      <c r="T2" s="971"/>
      <c r="U2" s="971"/>
      <c r="V2" s="971"/>
      <c r="W2" s="971"/>
      <c r="X2" s="971"/>
      <c r="Y2" s="971"/>
      <c r="Z2" s="971"/>
      <c r="AA2" s="971"/>
      <c r="AB2" s="971"/>
      <c r="AC2" s="971"/>
      <c r="AD2" s="971"/>
      <c r="AE2" s="971"/>
      <c r="AF2" s="971"/>
      <c r="AG2" s="971"/>
      <c r="AH2" s="971"/>
      <c r="AI2" s="971"/>
      <c r="AJ2" s="971"/>
      <c r="AK2" s="971"/>
      <c r="AL2" s="971"/>
      <c r="AM2" s="971"/>
      <c r="AN2" s="971"/>
      <c r="AO2" s="971"/>
      <c r="AP2" s="971"/>
      <c r="AQ2" s="971"/>
      <c r="AR2" s="971"/>
      <c r="AS2" s="971"/>
      <c r="AT2" s="971"/>
      <c r="AU2" s="971"/>
      <c r="AV2" s="971"/>
      <c r="AW2" s="971"/>
      <c r="AX2" s="971"/>
      <c r="AY2" s="971"/>
      <c r="AZ2" s="971"/>
      <c r="BA2" s="971"/>
      <c r="BB2" s="971"/>
      <c r="BC2" s="971"/>
      <c r="BD2" s="971"/>
      <c r="BE2" s="971"/>
      <c r="BF2" s="971"/>
      <c r="BG2" s="971"/>
      <c r="BH2" s="971"/>
      <c r="BI2" s="971"/>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2" t="s">
        <v>297</v>
      </c>
      <c r="DK2" s="973"/>
      <c r="DL2" s="973"/>
      <c r="DM2" s="973"/>
      <c r="DN2" s="973"/>
      <c r="DO2" s="974"/>
      <c r="DP2" s="50"/>
      <c r="DQ2" s="972" t="s">
        <v>300</v>
      </c>
      <c r="DR2" s="973"/>
      <c r="DS2" s="973"/>
      <c r="DT2" s="973"/>
      <c r="DU2" s="973"/>
      <c r="DV2" s="973"/>
      <c r="DW2" s="973"/>
      <c r="DX2" s="973"/>
      <c r="DY2" s="973"/>
      <c r="DZ2" s="974"/>
      <c r="EA2" s="48"/>
    </row>
    <row r="3" spans="1:131" ht="11.25" customHeight="1">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c r="A4" s="962" t="s">
        <v>433</v>
      </c>
      <c r="B4" s="962"/>
      <c r="C4" s="962"/>
      <c r="D4" s="962"/>
      <c r="E4" s="962"/>
      <c r="F4" s="962"/>
      <c r="G4" s="962"/>
      <c r="H4" s="962"/>
      <c r="I4" s="962"/>
      <c r="J4" s="962"/>
      <c r="K4" s="962"/>
      <c r="L4" s="962"/>
      <c r="M4" s="962"/>
      <c r="N4" s="962"/>
      <c r="O4" s="962"/>
      <c r="P4" s="962"/>
      <c r="Q4" s="962"/>
      <c r="R4" s="962"/>
      <c r="S4" s="962"/>
      <c r="T4" s="962"/>
      <c r="U4" s="962"/>
      <c r="V4" s="962"/>
      <c r="W4" s="962"/>
      <c r="X4" s="962"/>
      <c r="Y4" s="962"/>
      <c r="Z4" s="962"/>
      <c r="AA4" s="962"/>
      <c r="AB4" s="962"/>
      <c r="AC4" s="962"/>
      <c r="AD4" s="962"/>
      <c r="AE4" s="962"/>
      <c r="AF4" s="962"/>
      <c r="AG4" s="962"/>
      <c r="AH4" s="962"/>
      <c r="AI4" s="962"/>
      <c r="AJ4" s="962"/>
      <c r="AK4" s="962"/>
      <c r="AL4" s="962"/>
      <c r="AM4" s="962"/>
      <c r="AN4" s="962"/>
      <c r="AO4" s="962"/>
      <c r="AP4" s="962"/>
      <c r="AQ4" s="962"/>
      <c r="AR4" s="962"/>
      <c r="AS4" s="962"/>
      <c r="AT4" s="962"/>
      <c r="AU4" s="962"/>
      <c r="AV4" s="962"/>
      <c r="AW4" s="962"/>
      <c r="AX4" s="962"/>
      <c r="AY4" s="962"/>
      <c r="AZ4" s="56"/>
      <c r="BA4" s="56"/>
      <c r="BB4" s="56"/>
      <c r="BC4" s="56"/>
      <c r="BD4" s="56"/>
      <c r="BE4" s="67"/>
      <c r="BF4" s="67"/>
      <c r="BG4" s="67"/>
      <c r="BH4" s="67"/>
      <c r="BI4" s="67"/>
      <c r="BJ4" s="67"/>
      <c r="BK4" s="67"/>
      <c r="BL4" s="67"/>
      <c r="BM4" s="67"/>
      <c r="BN4" s="67"/>
      <c r="BO4" s="67"/>
      <c r="BP4" s="67"/>
      <c r="BQ4" s="743" t="s">
        <v>434</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c r="A5" s="659" t="s">
        <v>435</v>
      </c>
      <c r="B5" s="660"/>
      <c r="C5" s="660"/>
      <c r="D5" s="660"/>
      <c r="E5" s="660"/>
      <c r="F5" s="660"/>
      <c r="G5" s="660"/>
      <c r="H5" s="660"/>
      <c r="I5" s="660"/>
      <c r="J5" s="660"/>
      <c r="K5" s="660"/>
      <c r="L5" s="660"/>
      <c r="M5" s="660"/>
      <c r="N5" s="660"/>
      <c r="O5" s="660"/>
      <c r="P5" s="661"/>
      <c r="Q5" s="651" t="s">
        <v>174</v>
      </c>
      <c r="R5" s="652"/>
      <c r="S5" s="652"/>
      <c r="T5" s="652"/>
      <c r="U5" s="653"/>
      <c r="V5" s="651" t="s">
        <v>436</v>
      </c>
      <c r="W5" s="652"/>
      <c r="X5" s="652"/>
      <c r="Y5" s="652"/>
      <c r="Z5" s="653"/>
      <c r="AA5" s="651" t="s">
        <v>437</v>
      </c>
      <c r="AB5" s="652"/>
      <c r="AC5" s="652"/>
      <c r="AD5" s="652"/>
      <c r="AE5" s="652"/>
      <c r="AF5" s="693" t="s">
        <v>171</v>
      </c>
      <c r="AG5" s="652"/>
      <c r="AH5" s="652"/>
      <c r="AI5" s="652"/>
      <c r="AJ5" s="657"/>
      <c r="AK5" s="652" t="s">
        <v>438</v>
      </c>
      <c r="AL5" s="652"/>
      <c r="AM5" s="652"/>
      <c r="AN5" s="652"/>
      <c r="AO5" s="653"/>
      <c r="AP5" s="651" t="s">
        <v>439</v>
      </c>
      <c r="AQ5" s="652"/>
      <c r="AR5" s="652"/>
      <c r="AS5" s="652"/>
      <c r="AT5" s="653"/>
      <c r="AU5" s="651" t="s">
        <v>441</v>
      </c>
      <c r="AV5" s="652"/>
      <c r="AW5" s="652"/>
      <c r="AX5" s="652"/>
      <c r="AY5" s="657"/>
      <c r="AZ5" s="56"/>
      <c r="BA5" s="56"/>
      <c r="BB5" s="56"/>
      <c r="BC5" s="56"/>
      <c r="BD5" s="56"/>
      <c r="BE5" s="67"/>
      <c r="BF5" s="67"/>
      <c r="BG5" s="67"/>
      <c r="BH5" s="67"/>
      <c r="BI5" s="67"/>
      <c r="BJ5" s="67"/>
      <c r="BK5" s="67"/>
      <c r="BL5" s="67"/>
      <c r="BM5" s="67"/>
      <c r="BN5" s="67"/>
      <c r="BO5" s="67"/>
      <c r="BP5" s="67"/>
      <c r="BQ5" s="659" t="s">
        <v>442</v>
      </c>
      <c r="BR5" s="660"/>
      <c r="BS5" s="660"/>
      <c r="BT5" s="660"/>
      <c r="BU5" s="660"/>
      <c r="BV5" s="660"/>
      <c r="BW5" s="660"/>
      <c r="BX5" s="660"/>
      <c r="BY5" s="660"/>
      <c r="BZ5" s="660"/>
      <c r="CA5" s="660"/>
      <c r="CB5" s="660"/>
      <c r="CC5" s="660"/>
      <c r="CD5" s="660"/>
      <c r="CE5" s="660"/>
      <c r="CF5" s="660"/>
      <c r="CG5" s="661"/>
      <c r="CH5" s="651" t="s">
        <v>364</v>
      </c>
      <c r="CI5" s="652"/>
      <c r="CJ5" s="652"/>
      <c r="CK5" s="652"/>
      <c r="CL5" s="653"/>
      <c r="CM5" s="651" t="s">
        <v>320</v>
      </c>
      <c r="CN5" s="652"/>
      <c r="CO5" s="652"/>
      <c r="CP5" s="652"/>
      <c r="CQ5" s="653"/>
      <c r="CR5" s="651" t="s">
        <v>238</v>
      </c>
      <c r="CS5" s="652"/>
      <c r="CT5" s="652"/>
      <c r="CU5" s="652"/>
      <c r="CV5" s="653"/>
      <c r="CW5" s="651" t="s">
        <v>52</v>
      </c>
      <c r="CX5" s="652"/>
      <c r="CY5" s="652"/>
      <c r="CZ5" s="652"/>
      <c r="DA5" s="653"/>
      <c r="DB5" s="651" t="s">
        <v>443</v>
      </c>
      <c r="DC5" s="652"/>
      <c r="DD5" s="652"/>
      <c r="DE5" s="652"/>
      <c r="DF5" s="653"/>
      <c r="DG5" s="984" t="s">
        <v>235</v>
      </c>
      <c r="DH5" s="985"/>
      <c r="DI5" s="985"/>
      <c r="DJ5" s="985"/>
      <c r="DK5" s="986"/>
      <c r="DL5" s="984" t="s">
        <v>446</v>
      </c>
      <c r="DM5" s="985"/>
      <c r="DN5" s="985"/>
      <c r="DO5" s="985"/>
      <c r="DP5" s="986"/>
      <c r="DQ5" s="651" t="s">
        <v>447</v>
      </c>
      <c r="DR5" s="652"/>
      <c r="DS5" s="652"/>
      <c r="DT5" s="652"/>
      <c r="DU5" s="653"/>
      <c r="DV5" s="651" t="s">
        <v>441</v>
      </c>
      <c r="DW5" s="652"/>
      <c r="DX5" s="652"/>
      <c r="DY5" s="652"/>
      <c r="DZ5" s="657"/>
      <c r="EA5" s="67"/>
    </row>
    <row r="6" spans="1:131" s="47" customFormat="1" ht="26.25" customHeight="1">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7"/>
      <c r="DH6" s="988"/>
      <c r="DI6" s="988"/>
      <c r="DJ6" s="988"/>
      <c r="DK6" s="989"/>
      <c r="DL6" s="987"/>
      <c r="DM6" s="988"/>
      <c r="DN6" s="988"/>
      <c r="DO6" s="988"/>
      <c r="DP6" s="989"/>
      <c r="DQ6" s="654"/>
      <c r="DR6" s="655"/>
      <c r="DS6" s="655"/>
      <c r="DT6" s="655"/>
      <c r="DU6" s="656"/>
      <c r="DV6" s="654"/>
      <c r="DW6" s="655"/>
      <c r="DX6" s="655"/>
      <c r="DY6" s="655"/>
      <c r="DZ6" s="658"/>
      <c r="EA6" s="67"/>
    </row>
    <row r="7" spans="1:131" s="47" customFormat="1" ht="26.25" customHeight="1">
      <c r="A7" s="51">
        <v>1</v>
      </c>
      <c r="B7" s="924" t="s">
        <v>449</v>
      </c>
      <c r="C7" s="925"/>
      <c r="D7" s="925"/>
      <c r="E7" s="925"/>
      <c r="F7" s="925"/>
      <c r="G7" s="925"/>
      <c r="H7" s="925"/>
      <c r="I7" s="925"/>
      <c r="J7" s="925"/>
      <c r="K7" s="925"/>
      <c r="L7" s="925"/>
      <c r="M7" s="925"/>
      <c r="N7" s="925"/>
      <c r="O7" s="925"/>
      <c r="P7" s="926"/>
      <c r="Q7" s="927">
        <v>3253</v>
      </c>
      <c r="R7" s="928"/>
      <c r="S7" s="928"/>
      <c r="T7" s="928"/>
      <c r="U7" s="928"/>
      <c r="V7" s="928">
        <v>3091</v>
      </c>
      <c r="W7" s="928"/>
      <c r="X7" s="928"/>
      <c r="Y7" s="928"/>
      <c r="Z7" s="928"/>
      <c r="AA7" s="928">
        <v>161</v>
      </c>
      <c r="AB7" s="928"/>
      <c r="AC7" s="928"/>
      <c r="AD7" s="928"/>
      <c r="AE7" s="975"/>
      <c r="AF7" s="976">
        <v>121</v>
      </c>
      <c r="AG7" s="977"/>
      <c r="AH7" s="977"/>
      <c r="AI7" s="977"/>
      <c r="AJ7" s="978"/>
      <c r="AK7" s="979">
        <v>254</v>
      </c>
      <c r="AL7" s="928"/>
      <c r="AM7" s="928"/>
      <c r="AN7" s="928"/>
      <c r="AO7" s="928"/>
      <c r="AP7" s="928">
        <v>4093</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24" t="s">
        <v>531</v>
      </c>
      <c r="BT7" s="925"/>
      <c r="BU7" s="925"/>
      <c r="BV7" s="925"/>
      <c r="BW7" s="925"/>
      <c r="BX7" s="925"/>
      <c r="BY7" s="925"/>
      <c r="BZ7" s="925"/>
      <c r="CA7" s="925"/>
      <c r="CB7" s="925"/>
      <c r="CC7" s="925"/>
      <c r="CD7" s="925"/>
      <c r="CE7" s="925"/>
      <c r="CF7" s="925"/>
      <c r="CG7" s="926"/>
      <c r="CH7" s="980">
        <v>-4</v>
      </c>
      <c r="CI7" s="981"/>
      <c r="CJ7" s="981"/>
      <c r="CK7" s="981"/>
      <c r="CL7" s="982"/>
      <c r="CM7" s="980">
        <v>-13</v>
      </c>
      <c r="CN7" s="981"/>
      <c r="CO7" s="981"/>
      <c r="CP7" s="981"/>
      <c r="CQ7" s="982"/>
      <c r="CR7" s="980">
        <v>5</v>
      </c>
      <c r="CS7" s="981"/>
      <c r="CT7" s="981"/>
      <c r="CU7" s="981"/>
      <c r="CV7" s="982"/>
      <c r="CW7" s="980" t="s">
        <v>196</v>
      </c>
      <c r="CX7" s="981"/>
      <c r="CY7" s="981"/>
      <c r="CZ7" s="981"/>
      <c r="DA7" s="982"/>
      <c r="DB7" s="980" t="s">
        <v>196</v>
      </c>
      <c r="DC7" s="981"/>
      <c r="DD7" s="981"/>
      <c r="DE7" s="981"/>
      <c r="DF7" s="982"/>
      <c r="DG7" s="980" t="s">
        <v>196</v>
      </c>
      <c r="DH7" s="981"/>
      <c r="DI7" s="981"/>
      <c r="DJ7" s="981"/>
      <c r="DK7" s="982"/>
      <c r="DL7" s="980" t="s">
        <v>196</v>
      </c>
      <c r="DM7" s="981"/>
      <c r="DN7" s="981"/>
      <c r="DO7" s="981"/>
      <c r="DP7" s="982"/>
      <c r="DQ7" s="980" t="s">
        <v>196</v>
      </c>
      <c r="DR7" s="981"/>
      <c r="DS7" s="981"/>
      <c r="DT7" s="981"/>
      <c r="DU7" s="982"/>
      <c r="DV7" s="924"/>
      <c r="DW7" s="925"/>
      <c r="DX7" s="925"/>
      <c r="DY7" s="925"/>
      <c r="DZ7" s="983"/>
      <c r="EA7" s="67"/>
    </row>
    <row r="8" spans="1:131" s="47" customFormat="1" ht="26.25" customHeight="1">
      <c r="A8" s="52">
        <v>2</v>
      </c>
      <c r="B8" s="913" t="s">
        <v>431</v>
      </c>
      <c r="C8" s="914"/>
      <c r="D8" s="914"/>
      <c r="E8" s="914"/>
      <c r="F8" s="914"/>
      <c r="G8" s="914"/>
      <c r="H8" s="914"/>
      <c r="I8" s="914"/>
      <c r="J8" s="914"/>
      <c r="K8" s="914"/>
      <c r="L8" s="914"/>
      <c r="M8" s="914"/>
      <c r="N8" s="914"/>
      <c r="O8" s="914"/>
      <c r="P8" s="915"/>
      <c r="Q8" s="916">
        <v>54</v>
      </c>
      <c r="R8" s="917"/>
      <c r="S8" s="917"/>
      <c r="T8" s="917"/>
      <c r="U8" s="917"/>
      <c r="V8" s="917">
        <v>2</v>
      </c>
      <c r="W8" s="917"/>
      <c r="X8" s="917"/>
      <c r="Y8" s="917"/>
      <c r="Z8" s="917"/>
      <c r="AA8" s="917">
        <v>52</v>
      </c>
      <c r="AB8" s="917"/>
      <c r="AC8" s="917"/>
      <c r="AD8" s="917"/>
      <c r="AE8" s="923"/>
      <c r="AF8" s="943">
        <v>-58</v>
      </c>
      <c r="AG8" s="921"/>
      <c r="AH8" s="921"/>
      <c r="AI8" s="921"/>
      <c r="AJ8" s="944"/>
      <c r="AK8" s="922" t="s">
        <v>196</v>
      </c>
      <c r="AL8" s="917"/>
      <c r="AM8" s="917"/>
      <c r="AN8" s="917"/>
      <c r="AO8" s="917"/>
      <c r="AP8" s="917" t="s">
        <v>196</v>
      </c>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c r="BT8" s="914"/>
      <c r="BU8" s="914"/>
      <c r="BV8" s="914"/>
      <c r="BW8" s="914"/>
      <c r="BX8" s="914"/>
      <c r="BY8" s="914"/>
      <c r="BZ8" s="914"/>
      <c r="CA8" s="914"/>
      <c r="CB8" s="914"/>
      <c r="CC8" s="914"/>
      <c r="CD8" s="914"/>
      <c r="CE8" s="914"/>
      <c r="CF8" s="914"/>
      <c r="CG8" s="915"/>
      <c r="CH8" s="920"/>
      <c r="CI8" s="921"/>
      <c r="CJ8" s="921"/>
      <c r="CK8" s="921"/>
      <c r="CL8" s="931"/>
      <c r="CM8" s="920"/>
      <c r="CN8" s="921"/>
      <c r="CO8" s="921"/>
      <c r="CP8" s="921"/>
      <c r="CQ8" s="931"/>
      <c r="CR8" s="920"/>
      <c r="CS8" s="921"/>
      <c r="CT8" s="921"/>
      <c r="CU8" s="921"/>
      <c r="CV8" s="931"/>
      <c r="CW8" s="920"/>
      <c r="CX8" s="921"/>
      <c r="CY8" s="921"/>
      <c r="CZ8" s="921"/>
      <c r="DA8" s="931"/>
      <c r="DB8" s="920"/>
      <c r="DC8" s="921"/>
      <c r="DD8" s="921"/>
      <c r="DE8" s="921"/>
      <c r="DF8" s="931"/>
      <c r="DG8" s="920"/>
      <c r="DH8" s="921"/>
      <c r="DI8" s="921"/>
      <c r="DJ8" s="921"/>
      <c r="DK8" s="931"/>
      <c r="DL8" s="920"/>
      <c r="DM8" s="921"/>
      <c r="DN8" s="921"/>
      <c r="DO8" s="921"/>
      <c r="DP8" s="931"/>
      <c r="DQ8" s="920"/>
      <c r="DR8" s="921"/>
      <c r="DS8" s="921"/>
      <c r="DT8" s="921"/>
      <c r="DU8" s="931"/>
      <c r="DV8" s="913"/>
      <c r="DW8" s="914"/>
      <c r="DX8" s="914"/>
      <c r="DY8" s="914"/>
      <c r="DZ8" s="932"/>
      <c r="EA8" s="67"/>
    </row>
    <row r="9" spans="1:131" s="47" customFormat="1" ht="26.25" customHeight="1">
      <c r="A9" s="52">
        <v>3</v>
      </c>
      <c r="B9" s="913"/>
      <c r="C9" s="914"/>
      <c r="D9" s="914"/>
      <c r="E9" s="914"/>
      <c r="F9" s="914"/>
      <c r="G9" s="914"/>
      <c r="H9" s="914"/>
      <c r="I9" s="914"/>
      <c r="J9" s="914"/>
      <c r="K9" s="914"/>
      <c r="L9" s="914"/>
      <c r="M9" s="914"/>
      <c r="N9" s="914"/>
      <c r="O9" s="914"/>
      <c r="P9" s="915"/>
      <c r="Q9" s="916"/>
      <c r="R9" s="917"/>
      <c r="S9" s="917"/>
      <c r="T9" s="917"/>
      <c r="U9" s="917"/>
      <c r="V9" s="917"/>
      <c r="W9" s="917"/>
      <c r="X9" s="917"/>
      <c r="Y9" s="917"/>
      <c r="Z9" s="917"/>
      <c r="AA9" s="917"/>
      <c r="AB9" s="917"/>
      <c r="AC9" s="917"/>
      <c r="AD9" s="917"/>
      <c r="AE9" s="923"/>
      <c r="AF9" s="943"/>
      <c r="AG9" s="921"/>
      <c r="AH9" s="921"/>
      <c r="AI9" s="921"/>
      <c r="AJ9" s="944"/>
      <c r="AK9" s="922"/>
      <c r="AL9" s="917"/>
      <c r="AM9" s="917"/>
      <c r="AN9" s="917"/>
      <c r="AO9" s="917"/>
      <c r="AP9" s="917"/>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c r="BT9" s="914"/>
      <c r="BU9" s="914"/>
      <c r="BV9" s="914"/>
      <c r="BW9" s="914"/>
      <c r="BX9" s="914"/>
      <c r="BY9" s="914"/>
      <c r="BZ9" s="914"/>
      <c r="CA9" s="914"/>
      <c r="CB9" s="914"/>
      <c r="CC9" s="914"/>
      <c r="CD9" s="914"/>
      <c r="CE9" s="914"/>
      <c r="CF9" s="914"/>
      <c r="CG9" s="915"/>
      <c r="CH9" s="920"/>
      <c r="CI9" s="921"/>
      <c r="CJ9" s="921"/>
      <c r="CK9" s="921"/>
      <c r="CL9" s="931"/>
      <c r="CM9" s="920"/>
      <c r="CN9" s="921"/>
      <c r="CO9" s="921"/>
      <c r="CP9" s="921"/>
      <c r="CQ9" s="931"/>
      <c r="CR9" s="920"/>
      <c r="CS9" s="921"/>
      <c r="CT9" s="921"/>
      <c r="CU9" s="921"/>
      <c r="CV9" s="931"/>
      <c r="CW9" s="920"/>
      <c r="CX9" s="921"/>
      <c r="CY9" s="921"/>
      <c r="CZ9" s="921"/>
      <c r="DA9" s="931"/>
      <c r="DB9" s="920"/>
      <c r="DC9" s="921"/>
      <c r="DD9" s="921"/>
      <c r="DE9" s="921"/>
      <c r="DF9" s="931"/>
      <c r="DG9" s="920"/>
      <c r="DH9" s="921"/>
      <c r="DI9" s="921"/>
      <c r="DJ9" s="921"/>
      <c r="DK9" s="931"/>
      <c r="DL9" s="920"/>
      <c r="DM9" s="921"/>
      <c r="DN9" s="921"/>
      <c r="DO9" s="921"/>
      <c r="DP9" s="931"/>
      <c r="DQ9" s="920"/>
      <c r="DR9" s="921"/>
      <c r="DS9" s="921"/>
      <c r="DT9" s="921"/>
      <c r="DU9" s="931"/>
      <c r="DV9" s="913"/>
      <c r="DW9" s="914"/>
      <c r="DX9" s="914"/>
      <c r="DY9" s="914"/>
      <c r="DZ9" s="932"/>
      <c r="EA9" s="67"/>
    </row>
    <row r="10" spans="1:131" s="47" customFormat="1" ht="26.25" customHeight="1">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20"/>
      <c r="CI10" s="921"/>
      <c r="CJ10" s="921"/>
      <c r="CK10" s="921"/>
      <c r="CL10" s="931"/>
      <c r="CM10" s="920"/>
      <c r="CN10" s="921"/>
      <c r="CO10" s="921"/>
      <c r="CP10" s="921"/>
      <c r="CQ10" s="931"/>
      <c r="CR10" s="920"/>
      <c r="CS10" s="921"/>
      <c r="CT10" s="921"/>
      <c r="CU10" s="921"/>
      <c r="CV10" s="931"/>
      <c r="CW10" s="920"/>
      <c r="CX10" s="921"/>
      <c r="CY10" s="921"/>
      <c r="CZ10" s="921"/>
      <c r="DA10" s="931"/>
      <c r="DB10" s="920"/>
      <c r="DC10" s="921"/>
      <c r="DD10" s="921"/>
      <c r="DE10" s="921"/>
      <c r="DF10" s="931"/>
      <c r="DG10" s="920"/>
      <c r="DH10" s="921"/>
      <c r="DI10" s="921"/>
      <c r="DJ10" s="921"/>
      <c r="DK10" s="931"/>
      <c r="DL10" s="920"/>
      <c r="DM10" s="921"/>
      <c r="DN10" s="921"/>
      <c r="DO10" s="921"/>
      <c r="DP10" s="931"/>
      <c r="DQ10" s="920"/>
      <c r="DR10" s="921"/>
      <c r="DS10" s="921"/>
      <c r="DT10" s="921"/>
      <c r="DU10" s="931"/>
      <c r="DV10" s="913"/>
      <c r="DW10" s="914"/>
      <c r="DX10" s="914"/>
      <c r="DY10" s="914"/>
      <c r="DZ10" s="932"/>
      <c r="EA10" s="67"/>
    </row>
    <row r="11" spans="1:131" s="47" customFormat="1" ht="26.25" customHeight="1">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1"/>
      <c r="CM11" s="920"/>
      <c r="CN11" s="921"/>
      <c r="CO11" s="921"/>
      <c r="CP11" s="921"/>
      <c r="CQ11" s="931"/>
      <c r="CR11" s="920"/>
      <c r="CS11" s="921"/>
      <c r="CT11" s="921"/>
      <c r="CU11" s="921"/>
      <c r="CV11" s="931"/>
      <c r="CW11" s="920"/>
      <c r="CX11" s="921"/>
      <c r="CY11" s="921"/>
      <c r="CZ11" s="921"/>
      <c r="DA11" s="931"/>
      <c r="DB11" s="920"/>
      <c r="DC11" s="921"/>
      <c r="DD11" s="921"/>
      <c r="DE11" s="921"/>
      <c r="DF11" s="931"/>
      <c r="DG11" s="920"/>
      <c r="DH11" s="921"/>
      <c r="DI11" s="921"/>
      <c r="DJ11" s="921"/>
      <c r="DK11" s="931"/>
      <c r="DL11" s="920"/>
      <c r="DM11" s="921"/>
      <c r="DN11" s="921"/>
      <c r="DO11" s="921"/>
      <c r="DP11" s="931"/>
      <c r="DQ11" s="920"/>
      <c r="DR11" s="921"/>
      <c r="DS11" s="921"/>
      <c r="DT11" s="921"/>
      <c r="DU11" s="931"/>
      <c r="DV11" s="913"/>
      <c r="DW11" s="914"/>
      <c r="DX11" s="914"/>
      <c r="DY11" s="914"/>
      <c r="DZ11" s="932"/>
      <c r="EA11" s="67"/>
    </row>
    <row r="12" spans="1:131" s="47" customFormat="1" ht="26.25" customHeight="1">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1"/>
      <c r="CM12" s="920"/>
      <c r="CN12" s="921"/>
      <c r="CO12" s="921"/>
      <c r="CP12" s="921"/>
      <c r="CQ12" s="931"/>
      <c r="CR12" s="920"/>
      <c r="CS12" s="921"/>
      <c r="CT12" s="921"/>
      <c r="CU12" s="921"/>
      <c r="CV12" s="931"/>
      <c r="CW12" s="920"/>
      <c r="CX12" s="921"/>
      <c r="CY12" s="921"/>
      <c r="CZ12" s="921"/>
      <c r="DA12" s="931"/>
      <c r="DB12" s="920"/>
      <c r="DC12" s="921"/>
      <c r="DD12" s="921"/>
      <c r="DE12" s="921"/>
      <c r="DF12" s="931"/>
      <c r="DG12" s="920"/>
      <c r="DH12" s="921"/>
      <c r="DI12" s="921"/>
      <c r="DJ12" s="921"/>
      <c r="DK12" s="931"/>
      <c r="DL12" s="920"/>
      <c r="DM12" s="921"/>
      <c r="DN12" s="921"/>
      <c r="DO12" s="921"/>
      <c r="DP12" s="931"/>
      <c r="DQ12" s="920"/>
      <c r="DR12" s="921"/>
      <c r="DS12" s="921"/>
      <c r="DT12" s="921"/>
      <c r="DU12" s="931"/>
      <c r="DV12" s="913"/>
      <c r="DW12" s="914"/>
      <c r="DX12" s="914"/>
      <c r="DY12" s="914"/>
      <c r="DZ12" s="932"/>
      <c r="EA12" s="67"/>
    </row>
    <row r="13" spans="1:131" s="47" customFormat="1" ht="26.25" customHeight="1">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1"/>
      <c r="CM13" s="920"/>
      <c r="CN13" s="921"/>
      <c r="CO13" s="921"/>
      <c r="CP13" s="921"/>
      <c r="CQ13" s="931"/>
      <c r="CR13" s="920"/>
      <c r="CS13" s="921"/>
      <c r="CT13" s="921"/>
      <c r="CU13" s="921"/>
      <c r="CV13" s="931"/>
      <c r="CW13" s="920"/>
      <c r="CX13" s="921"/>
      <c r="CY13" s="921"/>
      <c r="CZ13" s="921"/>
      <c r="DA13" s="931"/>
      <c r="DB13" s="920"/>
      <c r="DC13" s="921"/>
      <c r="DD13" s="921"/>
      <c r="DE13" s="921"/>
      <c r="DF13" s="931"/>
      <c r="DG13" s="920"/>
      <c r="DH13" s="921"/>
      <c r="DI13" s="921"/>
      <c r="DJ13" s="921"/>
      <c r="DK13" s="931"/>
      <c r="DL13" s="920"/>
      <c r="DM13" s="921"/>
      <c r="DN13" s="921"/>
      <c r="DO13" s="921"/>
      <c r="DP13" s="931"/>
      <c r="DQ13" s="920"/>
      <c r="DR13" s="921"/>
      <c r="DS13" s="921"/>
      <c r="DT13" s="921"/>
      <c r="DU13" s="931"/>
      <c r="DV13" s="913"/>
      <c r="DW13" s="914"/>
      <c r="DX13" s="914"/>
      <c r="DY13" s="914"/>
      <c r="DZ13" s="932"/>
      <c r="EA13" s="67"/>
    </row>
    <row r="14" spans="1:131" s="47" customFormat="1" ht="26.25" customHeight="1">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c r="A22" s="52">
        <v>16</v>
      </c>
      <c r="B22" s="913"/>
      <c r="C22" s="914"/>
      <c r="D22" s="914"/>
      <c r="E22" s="914"/>
      <c r="F22" s="914"/>
      <c r="G22" s="914"/>
      <c r="H22" s="914"/>
      <c r="I22" s="914"/>
      <c r="J22" s="914"/>
      <c r="K22" s="914"/>
      <c r="L22" s="914"/>
      <c r="M22" s="914"/>
      <c r="N22" s="914"/>
      <c r="O22" s="914"/>
      <c r="P22" s="915"/>
      <c r="Q22" s="965"/>
      <c r="R22" s="966"/>
      <c r="S22" s="966"/>
      <c r="T22" s="966"/>
      <c r="U22" s="966"/>
      <c r="V22" s="966"/>
      <c r="W22" s="966"/>
      <c r="X22" s="966"/>
      <c r="Y22" s="966"/>
      <c r="Z22" s="966"/>
      <c r="AA22" s="966"/>
      <c r="AB22" s="966"/>
      <c r="AC22" s="966"/>
      <c r="AD22" s="966"/>
      <c r="AE22" s="967"/>
      <c r="AF22" s="943"/>
      <c r="AG22" s="921"/>
      <c r="AH22" s="921"/>
      <c r="AI22" s="921"/>
      <c r="AJ22" s="944"/>
      <c r="AK22" s="968"/>
      <c r="AL22" s="966"/>
      <c r="AM22" s="966"/>
      <c r="AN22" s="966"/>
      <c r="AO22" s="966"/>
      <c r="AP22" s="966"/>
      <c r="AQ22" s="966"/>
      <c r="AR22" s="966"/>
      <c r="AS22" s="966"/>
      <c r="AT22" s="966"/>
      <c r="AU22" s="969"/>
      <c r="AV22" s="969"/>
      <c r="AW22" s="969"/>
      <c r="AX22" s="969"/>
      <c r="AY22" s="970"/>
      <c r="AZ22" s="948" t="s">
        <v>451</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c r="A23" s="53" t="s">
        <v>245</v>
      </c>
      <c r="B23" s="891" t="s">
        <v>302</v>
      </c>
      <c r="C23" s="892"/>
      <c r="D23" s="892"/>
      <c r="E23" s="892"/>
      <c r="F23" s="892"/>
      <c r="G23" s="892"/>
      <c r="H23" s="892"/>
      <c r="I23" s="892"/>
      <c r="J23" s="892"/>
      <c r="K23" s="892"/>
      <c r="L23" s="892"/>
      <c r="M23" s="892"/>
      <c r="N23" s="892"/>
      <c r="O23" s="892"/>
      <c r="P23" s="893"/>
      <c r="Q23" s="963">
        <v>3307</v>
      </c>
      <c r="R23" s="903"/>
      <c r="S23" s="903"/>
      <c r="T23" s="903"/>
      <c r="U23" s="903"/>
      <c r="V23" s="903">
        <v>3093</v>
      </c>
      <c r="W23" s="903"/>
      <c r="X23" s="903"/>
      <c r="Y23" s="903"/>
      <c r="Z23" s="903"/>
      <c r="AA23" s="903">
        <v>213</v>
      </c>
      <c r="AB23" s="903"/>
      <c r="AC23" s="903"/>
      <c r="AD23" s="903"/>
      <c r="AE23" s="964"/>
      <c r="AF23" s="934">
        <v>63</v>
      </c>
      <c r="AG23" s="903"/>
      <c r="AH23" s="903"/>
      <c r="AI23" s="903"/>
      <c r="AJ23" s="935"/>
      <c r="AK23" s="936"/>
      <c r="AL23" s="902"/>
      <c r="AM23" s="902"/>
      <c r="AN23" s="902"/>
      <c r="AO23" s="902"/>
      <c r="AP23" s="903">
        <v>4093</v>
      </c>
      <c r="AQ23" s="903"/>
      <c r="AR23" s="903"/>
      <c r="AS23" s="903"/>
      <c r="AT23" s="903"/>
      <c r="AU23" s="904"/>
      <c r="AV23" s="904"/>
      <c r="AW23" s="904"/>
      <c r="AX23" s="904"/>
      <c r="AY23" s="905"/>
      <c r="AZ23" s="938" t="s">
        <v>196</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c r="A24" s="961" t="s">
        <v>383</v>
      </c>
      <c r="B24" s="961"/>
      <c r="C24" s="961"/>
      <c r="D24" s="961"/>
      <c r="E24" s="961"/>
      <c r="F24" s="961"/>
      <c r="G24" s="961"/>
      <c r="H24" s="961"/>
      <c r="I24" s="961"/>
      <c r="J24" s="961"/>
      <c r="K24" s="961"/>
      <c r="L24" s="961"/>
      <c r="M24" s="961"/>
      <c r="N24" s="961"/>
      <c r="O24" s="961"/>
      <c r="P24" s="961"/>
      <c r="Q24" s="961"/>
      <c r="R24" s="961"/>
      <c r="S24" s="961"/>
      <c r="T24" s="961"/>
      <c r="U24" s="961"/>
      <c r="V24" s="961"/>
      <c r="W24" s="961"/>
      <c r="X24" s="961"/>
      <c r="Y24" s="961"/>
      <c r="Z24" s="961"/>
      <c r="AA24" s="961"/>
      <c r="AB24" s="961"/>
      <c r="AC24" s="961"/>
      <c r="AD24" s="961"/>
      <c r="AE24" s="961"/>
      <c r="AF24" s="961"/>
      <c r="AG24" s="961"/>
      <c r="AH24" s="961"/>
      <c r="AI24" s="961"/>
      <c r="AJ24" s="961"/>
      <c r="AK24" s="961"/>
      <c r="AL24" s="961"/>
      <c r="AM24" s="961"/>
      <c r="AN24" s="961"/>
      <c r="AO24" s="961"/>
      <c r="AP24" s="961"/>
      <c r="AQ24" s="961"/>
      <c r="AR24" s="961"/>
      <c r="AS24" s="961"/>
      <c r="AT24" s="961"/>
      <c r="AU24" s="961"/>
      <c r="AV24" s="961"/>
      <c r="AW24" s="961"/>
      <c r="AX24" s="961"/>
      <c r="AY24" s="961"/>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c r="A25" s="962" t="s">
        <v>417</v>
      </c>
      <c r="B25" s="962"/>
      <c r="C25" s="962"/>
      <c r="D25" s="962"/>
      <c r="E25" s="962"/>
      <c r="F25" s="962"/>
      <c r="G25" s="962"/>
      <c r="H25" s="962"/>
      <c r="I25" s="962"/>
      <c r="J25" s="962"/>
      <c r="K25" s="962"/>
      <c r="L25" s="962"/>
      <c r="M25" s="962"/>
      <c r="N25" s="962"/>
      <c r="O25" s="962"/>
      <c r="P25" s="962"/>
      <c r="Q25" s="962"/>
      <c r="R25" s="962"/>
      <c r="S25" s="962"/>
      <c r="T25" s="962"/>
      <c r="U25" s="962"/>
      <c r="V25" s="962"/>
      <c r="W25" s="962"/>
      <c r="X25" s="962"/>
      <c r="Y25" s="962"/>
      <c r="Z25" s="962"/>
      <c r="AA25" s="962"/>
      <c r="AB25" s="962"/>
      <c r="AC25" s="962"/>
      <c r="AD25" s="962"/>
      <c r="AE25" s="962"/>
      <c r="AF25" s="962"/>
      <c r="AG25" s="962"/>
      <c r="AH25" s="962"/>
      <c r="AI25" s="962"/>
      <c r="AJ25" s="962"/>
      <c r="AK25" s="962"/>
      <c r="AL25" s="962"/>
      <c r="AM25" s="962"/>
      <c r="AN25" s="962"/>
      <c r="AO25" s="962"/>
      <c r="AP25" s="962"/>
      <c r="AQ25" s="962"/>
      <c r="AR25" s="962"/>
      <c r="AS25" s="962"/>
      <c r="AT25" s="962"/>
      <c r="AU25" s="962"/>
      <c r="AV25" s="962"/>
      <c r="AW25" s="962"/>
      <c r="AX25" s="962"/>
      <c r="AY25" s="962"/>
      <c r="AZ25" s="962"/>
      <c r="BA25" s="962"/>
      <c r="BB25" s="962"/>
      <c r="BC25" s="962"/>
      <c r="BD25" s="962"/>
      <c r="BE25" s="962"/>
      <c r="BF25" s="962"/>
      <c r="BG25" s="962"/>
      <c r="BH25" s="962"/>
      <c r="BI25" s="962"/>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c r="A26" s="659" t="s">
        <v>435</v>
      </c>
      <c r="B26" s="660"/>
      <c r="C26" s="660"/>
      <c r="D26" s="660"/>
      <c r="E26" s="660"/>
      <c r="F26" s="660"/>
      <c r="G26" s="660"/>
      <c r="H26" s="660"/>
      <c r="I26" s="660"/>
      <c r="J26" s="660"/>
      <c r="K26" s="660"/>
      <c r="L26" s="660"/>
      <c r="M26" s="660"/>
      <c r="N26" s="660"/>
      <c r="O26" s="660"/>
      <c r="P26" s="661"/>
      <c r="Q26" s="651" t="s">
        <v>453</v>
      </c>
      <c r="R26" s="652"/>
      <c r="S26" s="652"/>
      <c r="T26" s="652"/>
      <c r="U26" s="653"/>
      <c r="V26" s="651" t="s">
        <v>454</v>
      </c>
      <c r="W26" s="652"/>
      <c r="X26" s="652"/>
      <c r="Y26" s="652"/>
      <c r="Z26" s="653"/>
      <c r="AA26" s="651" t="s">
        <v>455</v>
      </c>
      <c r="AB26" s="652"/>
      <c r="AC26" s="652"/>
      <c r="AD26" s="652"/>
      <c r="AE26" s="652"/>
      <c r="AF26" s="665" t="s">
        <v>242</v>
      </c>
      <c r="AG26" s="666"/>
      <c r="AH26" s="666"/>
      <c r="AI26" s="666"/>
      <c r="AJ26" s="667"/>
      <c r="AK26" s="652" t="s">
        <v>387</v>
      </c>
      <c r="AL26" s="652"/>
      <c r="AM26" s="652"/>
      <c r="AN26" s="652"/>
      <c r="AO26" s="653"/>
      <c r="AP26" s="651" t="s">
        <v>355</v>
      </c>
      <c r="AQ26" s="652"/>
      <c r="AR26" s="652"/>
      <c r="AS26" s="652"/>
      <c r="AT26" s="653"/>
      <c r="AU26" s="651" t="s">
        <v>456</v>
      </c>
      <c r="AV26" s="652"/>
      <c r="AW26" s="652"/>
      <c r="AX26" s="652"/>
      <c r="AY26" s="653"/>
      <c r="AZ26" s="651" t="s">
        <v>457</v>
      </c>
      <c r="BA26" s="652"/>
      <c r="BB26" s="652"/>
      <c r="BC26" s="652"/>
      <c r="BD26" s="653"/>
      <c r="BE26" s="651" t="s">
        <v>441</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c r="A28" s="54">
        <v>1</v>
      </c>
      <c r="B28" s="924" t="s">
        <v>458</v>
      </c>
      <c r="C28" s="925"/>
      <c r="D28" s="925"/>
      <c r="E28" s="925"/>
      <c r="F28" s="925"/>
      <c r="G28" s="925"/>
      <c r="H28" s="925"/>
      <c r="I28" s="925"/>
      <c r="J28" s="925"/>
      <c r="K28" s="925"/>
      <c r="L28" s="925"/>
      <c r="M28" s="925"/>
      <c r="N28" s="925"/>
      <c r="O28" s="925"/>
      <c r="P28" s="926"/>
      <c r="Q28" s="952">
        <v>458</v>
      </c>
      <c r="R28" s="953"/>
      <c r="S28" s="953"/>
      <c r="T28" s="953"/>
      <c r="U28" s="953"/>
      <c r="V28" s="953">
        <v>458</v>
      </c>
      <c r="W28" s="953"/>
      <c r="X28" s="953"/>
      <c r="Y28" s="953"/>
      <c r="Z28" s="953"/>
      <c r="AA28" s="953">
        <v>0</v>
      </c>
      <c r="AB28" s="953"/>
      <c r="AC28" s="953"/>
      <c r="AD28" s="953"/>
      <c r="AE28" s="954"/>
      <c r="AF28" s="955">
        <v>0</v>
      </c>
      <c r="AG28" s="953"/>
      <c r="AH28" s="953"/>
      <c r="AI28" s="953"/>
      <c r="AJ28" s="956"/>
      <c r="AK28" s="957">
        <v>38</v>
      </c>
      <c r="AL28" s="953"/>
      <c r="AM28" s="953"/>
      <c r="AN28" s="953"/>
      <c r="AO28" s="953"/>
      <c r="AP28" s="953" t="s">
        <v>196</v>
      </c>
      <c r="AQ28" s="953"/>
      <c r="AR28" s="953"/>
      <c r="AS28" s="953"/>
      <c r="AT28" s="953"/>
      <c r="AU28" s="953" t="s">
        <v>196</v>
      </c>
      <c r="AV28" s="953"/>
      <c r="AW28" s="953"/>
      <c r="AX28" s="953"/>
      <c r="AY28" s="953"/>
      <c r="AZ28" s="958" t="s">
        <v>196</v>
      </c>
      <c r="BA28" s="958"/>
      <c r="BB28" s="958"/>
      <c r="BC28" s="958"/>
      <c r="BD28" s="958"/>
      <c r="BE28" s="959"/>
      <c r="BF28" s="959"/>
      <c r="BG28" s="959"/>
      <c r="BH28" s="959"/>
      <c r="BI28" s="960"/>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c r="A29" s="54">
        <v>2</v>
      </c>
      <c r="B29" s="913" t="s">
        <v>459</v>
      </c>
      <c r="C29" s="914"/>
      <c r="D29" s="914"/>
      <c r="E29" s="914"/>
      <c r="F29" s="914"/>
      <c r="G29" s="914"/>
      <c r="H29" s="914"/>
      <c r="I29" s="914"/>
      <c r="J29" s="914"/>
      <c r="K29" s="914"/>
      <c r="L29" s="914"/>
      <c r="M29" s="914"/>
      <c r="N29" s="914"/>
      <c r="O29" s="914"/>
      <c r="P29" s="915"/>
      <c r="Q29" s="916">
        <v>575</v>
      </c>
      <c r="R29" s="917"/>
      <c r="S29" s="917"/>
      <c r="T29" s="917"/>
      <c r="U29" s="917"/>
      <c r="V29" s="917">
        <v>568</v>
      </c>
      <c r="W29" s="917"/>
      <c r="X29" s="917"/>
      <c r="Y29" s="917"/>
      <c r="Z29" s="917"/>
      <c r="AA29" s="917">
        <v>7</v>
      </c>
      <c r="AB29" s="917"/>
      <c r="AC29" s="917"/>
      <c r="AD29" s="917"/>
      <c r="AE29" s="923"/>
      <c r="AF29" s="943">
        <v>7</v>
      </c>
      <c r="AG29" s="921"/>
      <c r="AH29" s="921"/>
      <c r="AI29" s="921"/>
      <c r="AJ29" s="944"/>
      <c r="AK29" s="922">
        <v>118</v>
      </c>
      <c r="AL29" s="917"/>
      <c r="AM29" s="917"/>
      <c r="AN29" s="917"/>
      <c r="AO29" s="917"/>
      <c r="AP29" s="917" t="s">
        <v>196</v>
      </c>
      <c r="AQ29" s="917"/>
      <c r="AR29" s="917"/>
      <c r="AS29" s="917"/>
      <c r="AT29" s="917"/>
      <c r="AU29" s="917" t="s">
        <v>196</v>
      </c>
      <c r="AV29" s="917"/>
      <c r="AW29" s="917"/>
      <c r="AX29" s="917"/>
      <c r="AY29" s="917"/>
      <c r="AZ29" s="950" t="s">
        <v>196</v>
      </c>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c r="A30" s="54">
        <v>3</v>
      </c>
      <c r="B30" s="913" t="s">
        <v>22</v>
      </c>
      <c r="C30" s="914"/>
      <c r="D30" s="914"/>
      <c r="E30" s="914"/>
      <c r="F30" s="914"/>
      <c r="G30" s="914"/>
      <c r="H30" s="914"/>
      <c r="I30" s="914"/>
      <c r="J30" s="914"/>
      <c r="K30" s="914"/>
      <c r="L30" s="914"/>
      <c r="M30" s="914"/>
      <c r="N30" s="914"/>
      <c r="O30" s="914"/>
      <c r="P30" s="915"/>
      <c r="Q30" s="916">
        <v>15</v>
      </c>
      <c r="R30" s="917"/>
      <c r="S30" s="917"/>
      <c r="T30" s="917"/>
      <c r="U30" s="917"/>
      <c r="V30" s="917">
        <v>15</v>
      </c>
      <c r="W30" s="917"/>
      <c r="X30" s="917"/>
      <c r="Y30" s="917"/>
      <c r="Z30" s="917"/>
      <c r="AA30" s="917">
        <v>0</v>
      </c>
      <c r="AB30" s="917"/>
      <c r="AC30" s="917"/>
      <c r="AD30" s="917"/>
      <c r="AE30" s="923"/>
      <c r="AF30" s="943">
        <v>0</v>
      </c>
      <c r="AG30" s="921"/>
      <c r="AH30" s="921"/>
      <c r="AI30" s="921"/>
      <c r="AJ30" s="944"/>
      <c r="AK30" s="922">
        <v>11</v>
      </c>
      <c r="AL30" s="917"/>
      <c r="AM30" s="917"/>
      <c r="AN30" s="917"/>
      <c r="AO30" s="917"/>
      <c r="AP30" s="917" t="s">
        <v>196</v>
      </c>
      <c r="AQ30" s="917"/>
      <c r="AR30" s="917"/>
      <c r="AS30" s="917"/>
      <c r="AT30" s="917"/>
      <c r="AU30" s="917" t="s">
        <v>196</v>
      </c>
      <c r="AV30" s="917"/>
      <c r="AW30" s="917"/>
      <c r="AX30" s="917"/>
      <c r="AY30" s="917"/>
      <c r="AZ30" s="950" t="s">
        <v>196</v>
      </c>
      <c r="BA30" s="950"/>
      <c r="BB30" s="950"/>
      <c r="BC30" s="950"/>
      <c r="BD30" s="950"/>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c r="A31" s="54">
        <v>4</v>
      </c>
      <c r="B31" s="913" t="s">
        <v>295</v>
      </c>
      <c r="C31" s="914"/>
      <c r="D31" s="914"/>
      <c r="E31" s="914"/>
      <c r="F31" s="914"/>
      <c r="G31" s="914"/>
      <c r="H31" s="914"/>
      <c r="I31" s="914"/>
      <c r="J31" s="914"/>
      <c r="K31" s="914"/>
      <c r="L31" s="914"/>
      <c r="M31" s="914"/>
      <c r="N31" s="914"/>
      <c r="O31" s="914"/>
      <c r="P31" s="915"/>
      <c r="Q31" s="916">
        <v>48</v>
      </c>
      <c r="R31" s="917"/>
      <c r="S31" s="917"/>
      <c r="T31" s="917"/>
      <c r="U31" s="917"/>
      <c r="V31" s="917">
        <v>47</v>
      </c>
      <c r="W31" s="917"/>
      <c r="X31" s="917"/>
      <c r="Y31" s="917"/>
      <c r="Z31" s="917"/>
      <c r="AA31" s="917">
        <v>1</v>
      </c>
      <c r="AB31" s="917"/>
      <c r="AC31" s="917"/>
      <c r="AD31" s="917"/>
      <c r="AE31" s="923"/>
      <c r="AF31" s="943">
        <v>1</v>
      </c>
      <c r="AG31" s="921"/>
      <c r="AH31" s="921"/>
      <c r="AI31" s="921"/>
      <c r="AJ31" s="944"/>
      <c r="AK31" s="922">
        <v>72</v>
      </c>
      <c r="AL31" s="917"/>
      <c r="AM31" s="917"/>
      <c r="AN31" s="917"/>
      <c r="AO31" s="917"/>
      <c r="AP31" s="917" t="s">
        <v>196</v>
      </c>
      <c r="AQ31" s="917"/>
      <c r="AR31" s="917"/>
      <c r="AS31" s="917"/>
      <c r="AT31" s="917"/>
      <c r="AU31" s="917" t="s">
        <v>196</v>
      </c>
      <c r="AV31" s="917"/>
      <c r="AW31" s="917"/>
      <c r="AX31" s="917"/>
      <c r="AY31" s="917"/>
      <c r="AZ31" s="950" t="s">
        <v>196</v>
      </c>
      <c r="BA31" s="950"/>
      <c r="BB31" s="950"/>
      <c r="BC31" s="950"/>
      <c r="BD31" s="950"/>
      <c r="BE31" s="918"/>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c r="A32" s="54">
        <v>5</v>
      </c>
      <c r="B32" s="913" t="s">
        <v>460</v>
      </c>
      <c r="C32" s="914"/>
      <c r="D32" s="914"/>
      <c r="E32" s="914"/>
      <c r="F32" s="914"/>
      <c r="G32" s="914"/>
      <c r="H32" s="914"/>
      <c r="I32" s="914"/>
      <c r="J32" s="914"/>
      <c r="K32" s="914"/>
      <c r="L32" s="914"/>
      <c r="M32" s="914"/>
      <c r="N32" s="914"/>
      <c r="O32" s="914"/>
      <c r="P32" s="915"/>
      <c r="Q32" s="916">
        <v>68</v>
      </c>
      <c r="R32" s="917"/>
      <c r="S32" s="917"/>
      <c r="T32" s="917"/>
      <c r="U32" s="917"/>
      <c r="V32" s="917">
        <v>2</v>
      </c>
      <c r="W32" s="917"/>
      <c r="X32" s="917"/>
      <c r="Y32" s="917"/>
      <c r="Z32" s="917"/>
      <c r="AA32" s="917">
        <v>66</v>
      </c>
      <c r="AB32" s="917"/>
      <c r="AC32" s="917"/>
      <c r="AD32" s="917"/>
      <c r="AE32" s="923"/>
      <c r="AF32" s="943">
        <v>66</v>
      </c>
      <c r="AG32" s="921"/>
      <c r="AH32" s="921"/>
      <c r="AI32" s="921"/>
      <c r="AJ32" s="944"/>
      <c r="AK32" s="922">
        <v>87</v>
      </c>
      <c r="AL32" s="917"/>
      <c r="AM32" s="917"/>
      <c r="AN32" s="917"/>
      <c r="AO32" s="917"/>
      <c r="AP32" s="917">
        <v>419</v>
      </c>
      <c r="AQ32" s="917"/>
      <c r="AR32" s="917"/>
      <c r="AS32" s="917"/>
      <c r="AT32" s="917"/>
      <c r="AU32" s="917">
        <v>261</v>
      </c>
      <c r="AV32" s="917"/>
      <c r="AW32" s="917"/>
      <c r="AX32" s="917"/>
      <c r="AY32" s="917"/>
      <c r="AZ32" s="950" t="s">
        <v>196</v>
      </c>
      <c r="BA32" s="950"/>
      <c r="BB32" s="950"/>
      <c r="BC32" s="950"/>
      <c r="BD32" s="950"/>
      <c r="BE32" s="918" t="s">
        <v>461</v>
      </c>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c r="A33" s="54">
        <v>6</v>
      </c>
      <c r="B33" s="913" t="s">
        <v>462</v>
      </c>
      <c r="C33" s="914"/>
      <c r="D33" s="914"/>
      <c r="E33" s="914"/>
      <c r="F33" s="914"/>
      <c r="G33" s="914"/>
      <c r="H33" s="914"/>
      <c r="I33" s="914"/>
      <c r="J33" s="914"/>
      <c r="K33" s="914"/>
      <c r="L33" s="914"/>
      <c r="M33" s="914"/>
      <c r="N33" s="914"/>
      <c r="O33" s="914"/>
      <c r="P33" s="915"/>
      <c r="Q33" s="916">
        <v>54</v>
      </c>
      <c r="R33" s="917"/>
      <c r="S33" s="917"/>
      <c r="T33" s="917"/>
      <c r="U33" s="917"/>
      <c r="V33" s="917">
        <v>3</v>
      </c>
      <c r="W33" s="917"/>
      <c r="X33" s="917"/>
      <c r="Y33" s="917"/>
      <c r="Z33" s="917"/>
      <c r="AA33" s="917">
        <v>51</v>
      </c>
      <c r="AB33" s="917"/>
      <c r="AC33" s="917"/>
      <c r="AD33" s="917"/>
      <c r="AE33" s="923"/>
      <c r="AF33" s="943">
        <v>51</v>
      </c>
      <c r="AG33" s="921"/>
      <c r="AH33" s="921"/>
      <c r="AI33" s="921"/>
      <c r="AJ33" s="944"/>
      <c r="AK33" s="922">
        <v>114</v>
      </c>
      <c r="AL33" s="917"/>
      <c r="AM33" s="917"/>
      <c r="AN33" s="917"/>
      <c r="AO33" s="917"/>
      <c r="AP33" s="917">
        <v>592</v>
      </c>
      <c r="AQ33" s="917"/>
      <c r="AR33" s="917"/>
      <c r="AS33" s="917"/>
      <c r="AT33" s="917"/>
      <c r="AU33" s="917">
        <v>411</v>
      </c>
      <c r="AV33" s="917"/>
      <c r="AW33" s="917"/>
      <c r="AX33" s="917"/>
      <c r="AY33" s="917"/>
      <c r="AZ33" s="951" t="s">
        <v>196</v>
      </c>
      <c r="BA33" s="950"/>
      <c r="BB33" s="950"/>
      <c r="BC33" s="950"/>
      <c r="BD33" s="950"/>
      <c r="BE33" s="918" t="s">
        <v>461</v>
      </c>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c r="A34" s="54">
        <v>7</v>
      </c>
      <c r="B34" s="913" t="s">
        <v>463</v>
      </c>
      <c r="C34" s="914"/>
      <c r="D34" s="914"/>
      <c r="E34" s="914"/>
      <c r="F34" s="914"/>
      <c r="G34" s="914"/>
      <c r="H34" s="914"/>
      <c r="I34" s="914"/>
      <c r="J34" s="914"/>
      <c r="K34" s="914"/>
      <c r="L34" s="914"/>
      <c r="M34" s="914"/>
      <c r="N34" s="914"/>
      <c r="O34" s="914"/>
      <c r="P34" s="915"/>
      <c r="Q34" s="916">
        <v>18</v>
      </c>
      <c r="R34" s="917"/>
      <c r="S34" s="917"/>
      <c r="T34" s="917"/>
      <c r="U34" s="917"/>
      <c r="V34" s="917">
        <v>18</v>
      </c>
      <c r="W34" s="917"/>
      <c r="X34" s="917"/>
      <c r="Y34" s="917"/>
      <c r="Z34" s="917"/>
      <c r="AA34" s="917">
        <v>0</v>
      </c>
      <c r="AB34" s="917"/>
      <c r="AC34" s="917"/>
      <c r="AD34" s="917"/>
      <c r="AE34" s="923"/>
      <c r="AF34" s="943">
        <v>0</v>
      </c>
      <c r="AG34" s="921"/>
      <c r="AH34" s="921"/>
      <c r="AI34" s="921"/>
      <c r="AJ34" s="944"/>
      <c r="AK34" s="922">
        <v>2</v>
      </c>
      <c r="AL34" s="917"/>
      <c r="AM34" s="917"/>
      <c r="AN34" s="917"/>
      <c r="AO34" s="917"/>
      <c r="AP34" s="917" t="s">
        <v>196</v>
      </c>
      <c r="AQ34" s="917"/>
      <c r="AR34" s="917"/>
      <c r="AS34" s="917"/>
      <c r="AT34" s="917"/>
      <c r="AU34" s="917" t="s">
        <v>196</v>
      </c>
      <c r="AV34" s="917"/>
      <c r="AW34" s="917"/>
      <c r="AX34" s="917"/>
      <c r="AY34" s="917"/>
      <c r="AZ34" s="950" t="s">
        <v>196</v>
      </c>
      <c r="BA34" s="950"/>
      <c r="BB34" s="950"/>
      <c r="BC34" s="950"/>
      <c r="BD34" s="950"/>
      <c r="BE34" s="918" t="s">
        <v>21</v>
      </c>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c r="A35" s="54">
        <v>8</v>
      </c>
      <c r="B35" s="913"/>
      <c r="C35" s="914"/>
      <c r="D35" s="914"/>
      <c r="E35" s="914"/>
      <c r="F35" s="914"/>
      <c r="G35" s="914"/>
      <c r="H35" s="914"/>
      <c r="I35" s="914"/>
      <c r="J35" s="914"/>
      <c r="K35" s="914"/>
      <c r="L35" s="914"/>
      <c r="M35" s="914"/>
      <c r="N35" s="914"/>
      <c r="O35" s="914"/>
      <c r="P35" s="915"/>
      <c r="Q35" s="916"/>
      <c r="R35" s="917"/>
      <c r="S35" s="917"/>
      <c r="T35" s="917"/>
      <c r="U35" s="917"/>
      <c r="V35" s="917"/>
      <c r="W35" s="917"/>
      <c r="X35" s="917"/>
      <c r="Y35" s="917"/>
      <c r="Z35" s="917"/>
      <c r="AA35" s="917"/>
      <c r="AB35" s="917"/>
      <c r="AC35" s="917"/>
      <c r="AD35" s="917"/>
      <c r="AE35" s="923"/>
      <c r="AF35" s="943"/>
      <c r="AG35" s="921"/>
      <c r="AH35" s="921"/>
      <c r="AI35" s="921"/>
      <c r="AJ35" s="944"/>
      <c r="AK35" s="922"/>
      <c r="AL35" s="917"/>
      <c r="AM35" s="917"/>
      <c r="AN35" s="917"/>
      <c r="AO35" s="917"/>
      <c r="AP35" s="917"/>
      <c r="AQ35" s="917"/>
      <c r="AR35" s="917"/>
      <c r="AS35" s="917"/>
      <c r="AT35" s="917"/>
      <c r="AU35" s="917"/>
      <c r="AV35" s="917"/>
      <c r="AW35" s="917"/>
      <c r="AX35" s="917"/>
      <c r="AY35" s="917"/>
      <c r="AZ35" s="950"/>
      <c r="BA35" s="950"/>
      <c r="BB35" s="950"/>
      <c r="BC35" s="950"/>
      <c r="BD35" s="950"/>
      <c r="BE35" s="918"/>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3"/>
      <c r="AG36" s="921"/>
      <c r="AH36" s="921"/>
      <c r="AI36" s="921"/>
      <c r="AJ36" s="944"/>
      <c r="AK36" s="922"/>
      <c r="AL36" s="917"/>
      <c r="AM36" s="917"/>
      <c r="AN36" s="917"/>
      <c r="AO36" s="917"/>
      <c r="AP36" s="917"/>
      <c r="AQ36" s="917"/>
      <c r="AR36" s="917"/>
      <c r="AS36" s="917"/>
      <c r="AT36" s="917"/>
      <c r="AU36" s="917"/>
      <c r="AV36" s="917"/>
      <c r="AW36" s="917"/>
      <c r="AX36" s="917"/>
      <c r="AY36" s="917"/>
      <c r="AZ36" s="950"/>
      <c r="BA36" s="950"/>
      <c r="BB36" s="950"/>
      <c r="BC36" s="950"/>
      <c r="BD36" s="950"/>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464</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c r="A63" s="53" t="s">
        <v>245</v>
      </c>
      <c r="B63" s="891" t="s">
        <v>373</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126</v>
      </c>
      <c r="AG63" s="903"/>
      <c r="AH63" s="903"/>
      <c r="AI63" s="903"/>
      <c r="AJ63" s="935"/>
      <c r="AK63" s="936"/>
      <c r="AL63" s="902"/>
      <c r="AM63" s="902"/>
      <c r="AN63" s="902"/>
      <c r="AO63" s="902"/>
      <c r="AP63" s="903">
        <v>1011</v>
      </c>
      <c r="AQ63" s="903"/>
      <c r="AR63" s="903"/>
      <c r="AS63" s="903"/>
      <c r="AT63" s="903"/>
      <c r="AU63" s="903">
        <v>672</v>
      </c>
      <c r="AV63" s="903"/>
      <c r="AW63" s="903"/>
      <c r="AX63" s="903"/>
      <c r="AY63" s="903"/>
      <c r="AZ63" s="937"/>
      <c r="BA63" s="937"/>
      <c r="BB63" s="937"/>
      <c r="BC63" s="937"/>
      <c r="BD63" s="937"/>
      <c r="BE63" s="904"/>
      <c r="BF63" s="904"/>
      <c r="BG63" s="904"/>
      <c r="BH63" s="904"/>
      <c r="BI63" s="905"/>
      <c r="BJ63" s="938" t="s">
        <v>196</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c r="A65" s="56" t="s">
        <v>450</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c r="A66" s="659" t="s">
        <v>444</v>
      </c>
      <c r="B66" s="660"/>
      <c r="C66" s="660"/>
      <c r="D66" s="660"/>
      <c r="E66" s="660"/>
      <c r="F66" s="660"/>
      <c r="G66" s="660"/>
      <c r="H66" s="660"/>
      <c r="I66" s="660"/>
      <c r="J66" s="660"/>
      <c r="K66" s="660"/>
      <c r="L66" s="660"/>
      <c r="M66" s="660"/>
      <c r="N66" s="660"/>
      <c r="O66" s="660"/>
      <c r="P66" s="661"/>
      <c r="Q66" s="651" t="s">
        <v>453</v>
      </c>
      <c r="R66" s="652"/>
      <c r="S66" s="652"/>
      <c r="T66" s="652"/>
      <c r="U66" s="653"/>
      <c r="V66" s="651" t="s">
        <v>454</v>
      </c>
      <c r="W66" s="652"/>
      <c r="X66" s="652"/>
      <c r="Y66" s="652"/>
      <c r="Z66" s="653"/>
      <c r="AA66" s="651" t="s">
        <v>455</v>
      </c>
      <c r="AB66" s="652"/>
      <c r="AC66" s="652"/>
      <c r="AD66" s="652"/>
      <c r="AE66" s="653"/>
      <c r="AF66" s="671" t="s">
        <v>242</v>
      </c>
      <c r="AG66" s="666"/>
      <c r="AH66" s="666"/>
      <c r="AI66" s="666"/>
      <c r="AJ66" s="672"/>
      <c r="AK66" s="651" t="s">
        <v>387</v>
      </c>
      <c r="AL66" s="660"/>
      <c r="AM66" s="660"/>
      <c r="AN66" s="660"/>
      <c r="AO66" s="661"/>
      <c r="AP66" s="651" t="s">
        <v>355</v>
      </c>
      <c r="AQ66" s="652"/>
      <c r="AR66" s="652"/>
      <c r="AS66" s="652"/>
      <c r="AT66" s="653"/>
      <c r="AU66" s="651" t="s">
        <v>465</v>
      </c>
      <c r="AV66" s="652"/>
      <c r="AW66" s="652"/>
      <c r="AX66" s="652"/>
      <c r="AY66" s="653"/>
      <c r="AZ66" s="651" t="s">
        <v>441</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c r="A68" s="51">
        <v>1</v>
      </c>
      <c r="B68" s="924" t="s">
        <v>532</v>
      </c>
      <c r="C68" s="925"/>
      <c r="D68" s="925"/>
      <c r="E68" s="925"/>
      <c r="F68" s="925"/>
      <c r="G68" s="925"/>
      <c r="H68" s="925"/>
      <c r="I68" s="925"/>
      <c r="J68" s="925"/>
      <c r="K68" s="925"/>
      <c r="L68" s="925"/>
      <c r="M68" s="925"/>
      <c r="N68" s="925"/>
      <c r="O68" s="925"/>
      <c r="P68" s="926"/>
      <c r="Q68" s="927">
        <v>538</v>
      </c>
      <c r="R68" s="928"/>
      <c r="S68" s="928"/>
      <c r="T68" s="928"/>
      <c r="U68" s="928"/>
      <c r="V68" s="928">
        <v>532</v>
      </c>
      <c r="W68" s="928"/>
      <c r="X68" s="928"/>
      <c r="Y68" s="928"/>
      <c r="Z68" s="928"/>
      <c r="AA68" s="928">
        <v>6</v>
      </c>
      <c r="AB68" s="928"/>
      <c r="AC68" s="928"/>
      <c r="AD68" s="928"/>
      <c r="AE68" s="928"/>
      <c r="AF68" s="928">
        <v>0</v>
      </c>
      <c r="AG68" s="928"/>
      <c r="AH68" s="928"/>
      <c r="AI68" s="928"/>
      <c r="AJ68" s="928"/>
      <c r="AK68" s="928" t="s">
        <v>196</v>
      </c>
      <c r="AL68" s="928"/>
      <c r="AM68" s="928"/>
      <c r="AN68" s="928"/>
      <c r="AO68" s="928"/>
      <c r="AP68" s="928" t="s">
        <v>196</v>
      </c>
      <c r="AQ68" s="928"/>
      <c r="AR68" s="928"/>
      <c r="AS68" s="928"/>
      <c r="AT68" s="928"/>
      <c r="AU68" s="928" t="s">
        <v>196</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c r="A69" s="52">
        <v>2</v>
      </c>
      <c r="B69" s="913" t="s">
        <v>272</v>
      </c>
      <c r="C69" s="914"/>
      <c r="D69" s="914"/>
      <c r="E69" s="914"/>
      <c r="F69" s="914"/>
      <c r="G69" s="914"/>
      <c r="H69" s="914"/>
      <c r="I69" s="914"/>
      <c r="J69" s="914"/>
      <c r="K69" s="914"/>
      <c r="L69" s="914"/>
      <c r="M69" s="914"/>
      <c r="N69" s="914"/>
      <c r="O69" s="914"/>
      <c r="P69" s="915"/>
      <c r="Q69" s="916">
        <v>1227</v>
      </c>
      <c r="R69" s="917"/>
      <c r="S69" s="917"/>
      <c r="T69" s="917"/>
      <c r="U69" s="917"/>
      <c r="V69" s="917">
        <v>1131</v>
      </c>
      <c r="W69" s="917"/>
      <c r="X69" s="917"/>
      <c r="Y69" s="917"/>
      <c r="Z69" s="917"/>
      <c r="AA69" s="917">
        <v>96</v>
      </c>
      <c r="AB69" s="917"/>
      <c r="AC69" s="917"/>
      <c r="AD69" s="917"/>
      <c r="AE69" s="917"/>
      <c r="AF69" s="917">
        <v>88</v>
      </c>
      <c r="AG69" s="917"/>
      <c r="AH69" s="917"/>
      <c r="AI69" s="917"/>
      <c r="AJ69" s="917"/>
      <c r="AK69" s="917" t="s">
        <v>196</v>
      </c>
      <c r="AL69" s="917"/>
      <c r="AM69" s="917"/>
      <c r="AN69" s="917"/>
      <c r="AO69" s="917"/>
      <c r="AP69" s="917" t="s">
        <v>196</v>
      </c>
      <c r="AQ69" s="917"/>
      <c r="AR69" s="917"/>
      <c r="AS69" s="917"/>
      <c r="AT69" s="917"/>
      <c r="AU69" s="917" t="s">
        <v>196</v>
      </c>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c r="A70" s="52">
        <v>3</v>
      </c>
      <c r="B70" s="913" t="s">
        <v>533</v>
      </c>
      <c r="C70" s="914"/>
      <c r="D70" s="914"/>
      <c r="E70" s="914"/>
      <c r="F70" s="914"/>
      <c r="G70" s="914"/>
      <c r="H70" s="914"/>
      <c r="I70" s="914"/>
      <c r="J70" s="914"/>
      <c r="K70" s="914"/>
      <c r="L70" s="914"/>
      <c r="M70" s="914"/>
      <c r="N70" s="914"/>
      <c r="O70" s="914"/>
      <c r="P70" s="915"/>
      <c r="Q70" s="916">
        <v>44</v>
      </c>
      <c r="R70" s="917"/>
      <c r="S70" s="917"/>
      <c r="T70" s="917"/>
      <c r="U70" s="917"/>
      <c r="V70" s="917">
        <v>44</v>
      </c>
      <c r="W70" s="917"/>
      <c r="X70" s="917"/>
      <c r="Y70" s="917"/>
      <c r="Z70" s="917"/>
      <c r="AA70" s="917">
        <v>0</v>
      </c>
      <c r="AB70" s="917"/>
      <c r="AC70" s="917"/>
      <c r="AD70" s="917"/>
      <c r="AE70" s="917"/>
      <c r="AF70" s="917">
        <v>0</v>
      </c>
      <c r="AG70" s="917"/>
      <c r="AH70" s="917"/>
      <c r="AI70" s="917"/>
      <c r="AJ70" s="917"/>
      <c r="AK70" s="917" t="s">
        <v>196</v>
      </c>
      <c r="AL70" s="917"/>
      <c r="AM70" s="917"/>
      <c r="AN70" s="917"/>
      <c r="AO70" s="917"/>
      <c r="AP70" s="917" t="s">
        <v>196</v>
      </c>
      <c r="AQ70" s="917"/>
      <c r="AR70" s="917"/>
      <c r="AS70" s="917"/>
      <c r="AT70" s="917"/>
      <c r="AU70" s="917" t="s">
        <v>196</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c r="A71" s="52">
        <v>4</v>
      </c>
      <c r="B71" s="913" t="s">
        <v>534</v>
      </c>
      <c r="C71" s="914"/>
      <c r="D71" s="914"/>
      <c r="E71" s="914"/>
      <c r="F71" s="914"/>
      <c r="G71" s="914"/>
      <c r="H71" s="914"/>
      <c r="I71" s="914"/>
      <c r="J71" s="914"/>
      <c r="K71" s="914"/>
      <c r="L71" s="914"/>
      <c r="M71" s="914"/>
      <c r="N71" s="914"/>
      <c r="O71" s="914"/>
      <c r="P71" s="915"/>
      <c r="Q71" s="916">
        <v>152</v>
      </c>
      <c r="R71" s="917"/>
      <c r="S71" s="917"/>
      <c r="T71" s="917"/>
      <c r="U71" s="917"/>
      <c r="V71" s="917">
        <v>143</v>
      </c>
      <c r="W71" s="917"/>
      <c r="X71" s="917"/>
      <c r="Y71" s="917"/>
      <c r="Z71" s="917"/>
      <c r="AA71" s="917">
        <v>9</v>
      </c>
      <c r="AB71" s="917"/>
      <c r="AC71" s="917"/>
      <c r="AD71" s="917"/>
      <c r="AE71" s="917"/>
      <c r="AF71" s="917">
        <v>9</v>
      </c>
      <c r="AG71" s="917"/>
      <c r="AH71" s="917"/>
      <c r="AI71" s="917"/>
      <c r="AJ71" s="917"/>
      <c r="AK71" s="917" t="s">
        <v>196</v>
      </c>
      <c r="AL71" s="917"/>
      <c r="AM71" s="917"/>
      <c r="AN71" s="917"/>
      <c r="AO71" s="917"/>
      <c r="AP71" s="917" t="s">
        <v>196</v>
      </c>
      <c r="AQ71" s="917"/>
      <c r="AR71" s="917"/>
      <c r="AS71" s="917"/>
      <c r="AT71" s="917"/>
      <c r="AU71" s="917" t="s">
        <v>196</v>
      </c>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c r="A72" s="52">
        <v>5</v>
      </c>
      <c r="B72" s="913" t="s">
        <v>535</v>
      </c>
      <c r="C72" s="914"/>
      <c r="D72" s="914"/>
      <c r="E72" s="914"/>
      <c r="F72" s="914"/>
      <c r="G72" s="914"/>
      <c r="H72" s="914"/>
      <c r="I72" s="914"/>
      <c r="J72" s="914"/>
      <c r="K72" s="914"/>
      <c r="L72" s="914"/>
      <c r="M72" s="914"/>
      <c r="N72" s="914"/>
      <c r="O72" s="914"/>
      <c r="P72" s="915"/>
      <c r="Q72" s="916">
        <v>4171</v>
      </c>
      <c r="R72" s="917"/>
      <c r="S72" s="917"/>
      <c r="T72" s="917"/>
      <c r="U72" s="917"/>
      <c r="V72" s="917">
        <v>3764</v>
      </c>
      <c r="W72" s="917"/>
      <c r="X72" s="917"/>
      <c r="Y72" s="917"/>
      <c r="Z72" s="917"/>
      <c r="AA72" s="917">
        <v>407</v>
      </c>
      <c r="AB72" s="917"/>
      <c r="AC72" s="917"/>
      <c r="AD72" s="917"/>
      <c r="AE72" s="917"/>
      <c r="AF72" s="917">
        <v>407</v>
      </c>
      <c r="AG72" s="917"/>
      <c r="AH72" s="917"/>
      <c r="AI72" s="917"/>
      <c r="AJ72" s="917"/>
      <c r="AK72" s="917">
        <v>2</v>
      </c>
      <c r="AL72" s="917"/>
      <c r="AM72" s="917"/>
      <c r="AN72" s="917"/>
      <c r="AO72" s="917"/>
      <c r="AP72" s="917" t="s">
        <v>196</v>
      </c>
      <c r="AQ72" s="917"/>
      <c r="AR72" s="917"/>
      <c r="AS72" s="917"/>
      <c r="AT72" s="917"/>
      <c r="AU72" s="917" t="s">
        <v>196</v>
      </c>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c r="A73" s="52">
        <v>6</v>
      </c>
      <c r="B73" s="913" t="s">
        <v>536</v>
      </c>
      <c r="C73" s="914"/>
      <c r="D73" s="914"/>
      <c r="E73" s="914"/>
      <c r="F73" s="914"/>
      <c r="G73" s="914"/>
      <c r="H73" s="914"/>
      <c r="I73" s="914"/>
      <c r="J73" s="914"/>
      <c r="K73" s="914"/>
      <c r="L73" s="914"/>
      <c r="M73" s="914"/>
      <c r="N73" s="914"/>
      <c r="O73" s="914"/>
      <c r="P73" s="915"/>
      <c r="Q73" s="916">
        <v>7</v>
      </c>
      <c r="R73" s="917"/>
      <c r="S73" s="917"/>
      <c r="T73" s="917"/>
      <c r="U73" s="917"/>
      <c r="V73" s="917">
        <v>7</v>
      </c>
      <c r="W73" s="917"/>
      <c r="X73" s="917"/>
      <c r="Y73" s="917"/>
      <c r="Z73" s="917"/>
      <c r="AA73" s="917">
        <v>0</v>
      </c>
      <c r="AB73" s="917"/>
      <c r="AC73" s="917"/>
      <c r="AD73" s="917"/>
      <c r="AE73" s="917"/>
      <c r="AF73" s="917">
        <v>0</v>
      </c>
      <c r="AG73" s="917"/>
      <c r="AH73" s="917"/>
      <c r="AI73" s="917"/>
      <c r="AJ73" s="917"/>
      <c r="AK73" s="917" t="s">
        <v>196</v>
      </c>
      <c r="AL73" s="917"/>
      <c r="AM73" s="917"/>
      <c r="AN73" s="917"/>
      <c r="AO73" s="917"/>
      <c r="AP73" s="917" t="s">
        <v>196</v>
      </c>
      <c r="AQ73" s="917"/>
      <c r="AR73" s="917"/>
      <c r="AS73" s="917"/>
      <c r="AT73" s="917"/>
      <c r="AU73" s="917" t="s">
        <v>196</v>
      </c>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c r="A74" s="52">
        <v>7</v>
      </c>
      <c r="B74" s="913" t="s">
        <v>537</v>
      </c>
      <c r="C74" s="914"/>
      <c r="D74" s="914"/>
      <c r="E74" s="914"/>
      <c r="F74" s="914"/>
      <c r="G74" s="914"/>
      <c r="H74" s="914"/>
      <c r="I74" s="914"/>
      <c r="J74" s="914"/>
      <c r="K74" s="914"/>
      <c r="L74" s="914"/>
      <c r="M74" s="914"/>
      <c r="N74" s="914"/>
      <c r="O74" s="914"/>
      <c r="P74" s="915"/>
      <c r="Q74" s="916">
        <v>59</v>
      </c>
      <c r="R74" s="917"/>
      <c r="S74" s="917"/>
      <c r="T74" s="917"/>
      <c r="U74" s="917"/>
      <c r="V74" s="917">
        <v>48</v>
      </c>
      <c r="W74" s="917"/>
      <c r="X74" s="917"/>
      <c r="Y74" s="917"/>
      <c r="Z74" s="917"/>
      <c r="AA74" s="917">
        <v>11</v>
      </c>
      <c r="AB74" s="917"/>
      <c r="AC74" s="917"/>
      <c r="AD74" s="917"/>
      <c r="AE74" s="917"/>
      <c r="AF74" s="917">
        <v>11</v>
      </c>
      <c r="AG74" s="917"/>
      <c r="AH74" s="917"/>
      <c r="AI74" s="917"/>
      <c r="AJ74" s="917"/>
      <c r="AK74" s="917" t="s">
        <v>196</v>
      </c>
      <c r="AL74" s="917"/>
      <c r="AM74" s="917"/>
      <c r="AN74" s="917"/>
      <c r="AO74" s="917"/>
      <c r="AP74" s="917" t="s">
        <v>196</v>
      </c>
      <c r="AQ74" s="917"/>
      <c r="AR74" s="917"/>
      <c r="AS74" s="917"/>
      <c r="AT74" s="917"/>
      <c r="AU74" s="917" t="s">
        <v>196</v>
      </c>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c r="A75" s="52">
        <v>8</v>
      </c>
      <c r="B75" s="913" t="s">
        <v>129</v>
      </c>
      <c r="C75" s="914"/>
      <c r="D75" s="914"/>
      <c r="E75" s="914"/>
      <c r="F75" s="914"/>
      <c r="G75" s="914"/>
      <c r="H75" s="914"/>
      <c r="I75" s="914"/>
      <c r="J75" s="914"/>
      <c r="K75" s="914"/>
      <c r="L75" s="914"/>
      <c r="M75" s="914"/>
      <c r="N75" s="914"/>
      <c r="O75" s="914"/>
      <c r="P75" s="915"/>
      <c r="Q75" s="920">
        <v>155045</v>
      </c>
      <c r="R75" s="921"/>
      <c r="S75" s="921"/>
      <c r="T75" s="921"/>
      <c r="U75" s="922"/>
      <c r="V75" s="923">
        <v>151878</v>
      </c>
      <c r="W75" s="921"/>
      <c r="X75" s="921"/>
      <c r="Y75" s="921"/>
      <c r="Z75" s="922"/>
      <c r="AA75" s="923">
        <v>3167</v>
      </c>
      <c r="AB75" s="921"/>
      <c r="AC75" s="921"/>
      <c r="AD75" s="921"/>
      <c r="AE75" s="922"/>
      <c r="AF75" s="923">
        <v>3167</v>
      </c>
      <c r="AG75" s="921"/>
      <c r="AH75" s="921"/>
      <c r="AI75" s="921"/>
      <c r="AJ75" s="922"/>
      <c r="AK75" s="923" t="s">
        <v>196</v>
      </c>
      <c r="AL75" s="921"/>
      <c r="AM75" s="921"/>
      <c r="AN75" s="921"/>
      <c r="AO75" s="922"/>
      <c r="AP75" s="923" t="s">
        <v>196</v>
      </c>
      <c r="AQ75" s="921"/>
      <c r="AR75" s="921"/>
      <c r="AS75" s="921"/>
      <c r="AT75" s="922"/>
      <c r="AU75" s="923" t="s">
        <v>196</v>
      </c>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c r="A76" s="52">
        <v>9</v>
      </c>
      <c r="B76" s="913"/>
      <c r="C76" s="914"/>
      <c r="D76" s="914"/>
      <c r="E76" s="914"/>
      <c r="F76" s="914"/>
      <c r="G76" s="914"/>
      <c r="H76" s="914"/>
      <c r="I76" s="914"/>
      <c r="J76" s="914"/>
      <c r="K76" s="914"/>
      <c r="L76" s="914"/>
      <c r="M76" s="914"/>
      <c r="N76" s="914"/>
      <c r="O76" s="914"/>
      <c r="P76" s="915"/>
      <c r="Q76" s="920"/>
      <c r="R76" s="921"/>
      <c r="S76" s="921"/>
      <c r="T76" s="921"/>
      <c r="U76" s="922"/>
      <c r="V76" s="923"/>
      <c r="W76" s="921"/>
      <c r="X76" s="921"/>
      <c r="Y76" s="921"/>
      <c r="Z76" s="922"/>
      <c r="AA76" s="923"/>
      <c r="AB76" s="921"/>
      <c r="AC76" s="921"/>
      <c r="AD76" s="921"/>
      <c r="AE76" s="922"/>
      <c r="AF76" s="923"/>
      <c r="AG76" s="921"/>
      <c r="AH76" s="921"/>
      <c r="AI76" s="921"/>
      <c r="AJ76" s="922"/>
      <c r="AK76" s="923"/>
      <c r="AL76" s="921"/>
      <c r="AM76" s="921"/>
      <c r="AN76" s="921"/>
      <c r="AO76" s="922"/>
      <c r="AP76" s="923"/>
      <c r="AQ76" s="921"/>
      <c r="AR76" s="921"/>
      <c r="AS76" s="921"/>
      <c r="AT76" s="922"/>
      <c r="AU76" s="923"/>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c r="A77" s="52">
        <v>10</v>
      </c>
      <c r="B77" s="913"/>
      <c r="C77" s="914"/>
      <c r="D77" s="914"/>
      <c r="E77" s="914"/>
      <c r="F77" s="914"/>
      <c r="G77" s="914"/>
      <c r="H77" s="914"/>
      <c r="I77" s="914"/>
      <c r="J77" s="914"/>
      <c r="K77" s="914"/>
      <c r="L77" s="914"/>
      <c r="M77" s="914"/>
      <c r="N77" s="914"/>
      <c r="O77" s="914"/>
      <c r="P77" s="915"/>
      <c r="Q77" s="920"/>
      <c r="R77" s="921"/>
      <c r="S77" s="921"/>
      <c r="T77" s="921"/>
      <c r="U77" s="922"/>
      <c r="V77" s="923"/>
      <c r="W77" s="921"/>
      <c r="X77" s="921"/>
      <c r="Y77" s="921"/>
      <c r="Z77" s="922"/>
      <c r="AA77" s="923"/>
      <c r="AB77" s="921"/>
      <c r="AC77" s="921"/>
      <c r="AD77" s="921"/>
      <c r="AE77" s="922"/>
      <c r="AF77" s="923"/>
      <c r="AG77" s="921"/>
      <c r="AH77" s="921"/>
      <c r="AI77" s="921"/>
      <c r="AJ77" s="922"/>
      <c r="AK77" s="923"/>
      <c r="AL77" s="921"/>
      <c r="AM77" s="921"/>
      <c r="AN77" s="921"/>
      <c r="AO77" s="922"/>
      <c r="AP77" s="923"/>
      <c r="AQ77" s="921"/>
      <c r="AR77" s="921"/>
      <c r="AS77" s="921"/>
      <c r="AT77" s="922"/>
      <c r="AU77" s="923"/>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c r="A88" s="53" t="s">
        <v>245</v>
      </c>
      <c r="B88" s="891" t="s">
        <v>178</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v>3682</v>
      </c>
      <c r="AG88" s="903"/>
      <c r="AH88" s="903"/>
      <c r="AI88" s="903"/>
      <c r="AJ88" s="903"/>
      <c r="AK88" s="902"/>
      <c r="AL88" s="902"/>
      <c r="AM88" s="902"/>
      <c r="AN88" s="902"/>
      <c r="AO88" s="902"/>
      <c r="AP88" s="903"/>
      <c r="AQ88" s="903"/>
      <c r="AR88" s="903"/>
      <c r="AS88" s="903"/>
      <c r="AT88" s="903"/>
      <c r="AU88" s="903"/>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245</v>
      </c>
      <c r="BR102" s="891" t="s">
        <v>448</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v>5</v>
      </c>
      <c r="CS102" s="898"/>
      <c r="CT102" s="898"/>
      <c r="CU102" s="898"/>
      <c r="CV102" s="899"/>
      <c r="CW102" s="897"/>
      <c r="CX102" s="898"/>
      <c r="CY102" s="898"/>
      <c r="CZ102" s="898"/>
      <c r="DA102" s="899"/>
      <c r="DB102" s="897"/>
      <c r="DC102" s="898"/>
      <c r="DD102" s="898"/>
      <c r="DE102" s="898"/>
      <c r="DF102" s="899"/>
      <c r="DG102" s="897"/>
      <c r="DH102" s="898"/>
      <c r="DI102" s="898"/>
      <c r="DJ102" s="898"/>
      <c r="DK102" s="899"/>
      <c r="DL102" s="897"/>
      <c r="DM102" s="898"/>
      <c r="DN102" s="898"/>
      <c r="DO102" s="898"/>
      <c r="DP102" s="899"/>
      <c r="DQ102" s="897"/>
      <c r="DR102" s="898"/>
      <c r="DS102" s="898"/>
      <c r="DT102" s="898"/>
      <c r="DU102" s="899"/>
      <c r="DV102" s="891"/>
      <c r="DW102" s="892"/>
      <c r="DX102" s="892"/>
      <c r="DY102" s="892"/>
      <c r="DZ102" s="900"/>
      <c r="EA102" s="48"/>
    </row>
    <row r="103" spans="1:131" ht="26.25" customHeight="1">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466</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467</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c r="A107" s="59" t="s">
        <v>415</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c r="A108" s="880" t="s">
        <v>468</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198</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c r="A109" s="851" t="s">
        <v>469</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470</v>
      </c>
      <c r="AB109" s="852"/>
      <c r="AC109" s="852"/>
      <c r="AD109" s="852"/>
      <c r="AE109" s="853"/>
      <c r="AF109" s="854" t="s">
        <v>471</v>
      </c>
      <c r="AG109" s="852"/>
      <c r="AH109" s="852"/>
      <c r="AI109" s="852"/>
      <c r="AJ109" s="853"/>
      <c r="AK109" s="854" t="s">
        <v>184</v>
      </c>
      <c r="AL109" s="852"/>
      <c r="AM109" s="852"/>
      <c r="AN109" s="852"/>
      <c r="AO109" s="853"/>
      <c r="AP109" s="854" t="s">
        <v>473</v>
      </c>
      <c r="AQ109" s="852"/>
      <c r="AR109" s="852"/>
      <c r="AS109" s="852"/>
      <c r="AT109" s="855"/>
      <c r="AU109" s="851" t="s">
        <v>469</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470</v>
      </c>
      <c r="BR109" s="852"/>
      <c r="BS109" s="852"/>
      <c r="BT109" s="852"/>
      <c r="BU109" s="853"/>
      <c r="BV109" s="854" t="s">
        <v>471</v>
      </c>
      <c r="BW109" s="852"/>
      <c r="BX109" s="852"/>
      <c r="BY109" s="852"/>
      <c r="BZ109" s="853"/>
      <c r="CA109" s="854" t="s">
        <v>184</v>
      </c>
      <c r="CB109" s="852"/>
      <c r="CC109" s="852"/>
      <c r="CD109" s="852"/>
      <c r="CE109" s="853"/>
      <c r="CF109" s="883" t="s">
        <v>473</v>
      </c>
      <c r="CG109" s="883"/>
      <c r="CH109" s="883"/>
      <c r="CI109" s="883"/>
      <c r="CJ109" s="883"/>
      <c r="CK109" s="854" t="s">
        <v>99</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470</v>
      </c>
      <c r="DH109" s="852"/>
      <c r="DI109" s="852"/>
      <c r="DJ109" s="852"/>
      <c r="DK109" s="853"/>
      <c r="DL109" s="854" t="s">
        <v>471</v>
      </c>
      <c r="DM109" s="852"/>
      <c r="DN109" s="852"/>
      <c r="DO109" s="852"/>
      <c r="DP109" s="853"/>
      <c r="DQ109" s="854" t="s">
        <v>184</v>
      </c>
      <c r="DR109" s="852"/>
      <c r="DS109" s="852"/>
      <c r="DT109" s="852"/>
      <c r="DU109" s="853"/>
      <c r="DV109" s="854" t="s">
        <v>473</v>
      </c>
      <c r="DW109" s="852"/>
      <c r="DX109" s="852"/>
      <c r="DY109" s="852"/>
      <c r="DZ109" s="855"/>
    </row>
    <row r="110" spans="1:131" s="48" customFormat="1" ht="26.25" customHeight="1">
      <c r="A110" s="762" t="s">
        <v>327</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446928</v>
      </c>
      <c r="AB110" s="756"/>
      <c r="AC110" s="756"/>
      <c r="AD110" s="756"/>
      <c r="AE110" s="757"/>
      <c r="AF110" s="758">
        <v>460315</v>
      </c>
      <c r="AG110" s="756"/>
      <c r="AH110" s="756"/>
      <c r="AI110" s="756"/>
      <c r="AJ110" s="757"/>
      <c r="AK110" s="758">
        <v>480475</v>
      </c>
      <c r="AL110" s="756"/>
      <c r="AM110" s="756"/>
      <c r="AN110" s="756"/>
      <c r="AO110" s="757"/>
      <c r="AP110" s="856">
        <v>30.8</v>
      </c>
      <c r="AQ110" s="857"/>
      <c r="AR110" s="857"/>
      <c r="AS110" s="857"/>
      <c r="AT110" s="858"/>
      <c r="AU110" s="859" t="s">
        <v>120</v>
      </c>
      <c r="AV110" s="860"/>
      <c r="AW110" s="860"/>
      <c r="AX110" s="860"/>
      <c r="AY110" s="860"/>
      <c r="AZ110" s="815" t="s">
        <v>474</v>
      </c>
      <c r="BA110" s="763"/>
      <c r="BB110" s="763"/>
      <c r="BC110" s="763"/>
      <c r="BD110" s="763"/>
      <c r="BE110" s="763"/>
      <c r="BF110" s="763"/>
      <c r="BG110" s="763"/>
      <c r="BH110" s="763"/>
      <c r="BI110" s="763"/>
      <c r="BJ110" s="763"/>
      <c r="BK110" s="763"/>
      <c r="BL110" s="763"/>
      <c r="BM110" s="763"/>
      <c r="BN110" s="763"/>
      <c r="BO110" s="763"/>
      <c r="BP110" s="764"/>
      <c r="BQ110" s="816">
        <v>4318092</v>
      </c>
      <c r="BR110" s="817"/>
      <c r="BS110" s="817"/>
      <c r="BT110" s="817"/>
      <c r="BU110" s="817"/>
      <c r="BV110" s="817">
        <v>4291657</v>
      </c>
      <c r="BW110" s="817"/>
      <c r="BX110" s="817"/>
      <c r="BY110" s="817"/>
      <c r="BZ110" s="817"/>
      <c r="CA110" s="817">
        <v>4093423</v>
      </c>
      <c r="CB110" s="817"/>
      <c r="CC110" s="817"/>
      <c r="CD110" s="817"/>
      <c r="CE110" s="817"/>
      <c r="CF110" s="841">
        <v>262.10000000000002</v>
      </c>
      <c r="CG110" s="842"/>
      <c r="CH110" s="842"/>
      <c r="CI110" s="842"/>
      <c r="CJ110" s="842"/>
      <c r="CK110" s="865" t="s">
        <v>385</v>
      </c>
      <c r="CL110" s="706"/>
      <c r="CM110" s="815" t="s">
        <v>59</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196</v>
      </c>
      <c r="DH110" s="817"/>
      <c r="DI110" s="817"/>
      <c r="DJ110" s="817"/>
      <c r="DK110" s="817"/>
      <c r="DL110" s="817" t="s">
        <v>196</v>
      </c>
      <c r="DM110" s="817"/>
      <c r="DN110" s="817"/>
      <c r="DO110" s="817"/>
      <c r="DP110" s="817"/>
      <c r="DQ110" s="817" t="s">
        <v>196</v>
      </c>
      <c r="DR110" s="817"/>
      <c r="DS110" s="817"/>
      <c r="DT110" s="817"/>
      <c r="DU110" s="817"/>
      <c r="DV110" s="818" t="s">
        <v>196</v>
      </c>
      <c r="DW110" s="818"/>
      <c r="DX110" s="818"/>
      <c r="DY110" s="818"/>
      <c r="DZ110" s="819"/>
    </row>
    <row r="111" spans="1:131" s="48" customFormat="1" ht="26.25" customHeight="1">
      <c r="A111" s="711" t="s">
        <v>452</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196</v>
      </c>
      <c r="AB111" s="717"/>
      <c r="AC111" s="717"/>
      <c r="AD111" s="717"/>
      <c r="AE111" s="718"/>
      <c r="AF111" s="719" t="s">
        <v>196</v>
      </c>
      <c r="AG111" s="717"/>
      <c r="AH111" s="717"/>
      <c r="AI111" s="717"/>
      <c r="AJ111" s="718"/>
      <c r="AK111" s="719" t="s">
        <v>196</v>
      </c>
      <c r="AL111" s="717"/>
      <c r="AM111" s="717"/>
      <c r="AN111" s="717"/>
      <c r="AO111" s="718"/>
      <c r="AP111" s="788" t="s">
        <v>196</v>
      </c>
      <c r="AQ111" s="789"/>
      <c r="AR111" s="789"/>
      <c r="AS111" s="789"/>
      <c r="AT111" s="790"/>
      <c r="AU111" s="861"/>
      <c r="AV111" s="862"/>
      <c r="AW111" s="862"/>
      <c r="AX111" s="862"/>
      <c r="AY111" s="862"/>
      <c r="AZ111" s="787" t="s">
        <v>475</v>
      </c>
      <c r="BA111" s="724"/>
      <c r="BB111" s="724"/>
      <c r="BC111" s="724"/>
      <c r="BD111" s="724"/>
      <c r="BE111" s="724"/>
      <c r="BF111" s="724"/>
      <c r="BG111" s="724"/>
      <c r="BH111" s="724"/>
      <c r="BI111" s="724"/>
      <c r="BJ111" s="724"/>
      <c r="BK111" s="724"/>
      <c r="BL111" s="724"/>
      <c r="BM111" s="724"/>
      <c r="BN111" s="724"/>
      <c r="BO111" s="724"/>
      <c r="BP111" s="725"/>
      <c r="BQ111" s="791" t="s">
        <v>196</v>
      </c>
      <c r="BR111" s="792"/>
      <c r="BS111" s="792"/>
      <c r="BT111" s="792"/>
      <c r="BU111" s="792"/>
      <c r="BV111" s="792" t="s">
        <v>196</v>
      </c>
      <c r="BW111" s="792"/>
      <c r="BX111" s="792"/>
      <c r="BY111" s="792"/>
      <c r="BZ111" s="792"/>
      <c r="CA111" s="792" t="s">
        <v>196</v>
      </c>
      <c r="CB111" s="792"/>
      <c r="CC111" s="792"/>
      <c r="CD111" s="792"/>
      <c r="CE111" s="792"/>
      <c r="CF111" s="849" t="s">
        <v>196</v>
      </c>
      <c r="CG111" s="850"/>
      <c r="CH111" s="850"/>
      <c r="CI111" s="850"/>
      <c r="CJ111" s="850"/>
      <c r="CK111" s="866"/>
      <c r="CL111" s="708"/>
      <c r="CM111" s="787" t="s">
        <v>133</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196</v>
      </c>
      <c r="DH111" s="792"/>
      <c r="DI111" s="792"/>
      <c r="DJ111" s="792"/>
      <c r="DK111" s="792"/>
      <c r="DL111" s="792" t="s">
        <v>196</v>
      </c>
      <c r="DM111" s="792"/>
      <c r="DN111" s="792"/>
      <c r="DO111" s="792"/>
      <c r="DP111" s="792"/>
      <c r="DQ111" s="792" t="s">
        <v>196</v>
      </c>
      <c r="DR111" s="792"/>
      <c r="DS111" s="792"/>
      <c r="DT111" s="792"/>
      <c r="DU111" s="792"/>
      <c r="DV111" s="793" t="s">
        <v>196</v>
      </c>
      <c r="DW111" s="793"/>
      <c r="DX111" s="793"/>
      <c r="DY111" s="793"/>
      <c r="DZ111" s="794"/>
    </row>
    <row r="112" spans="1:131" s="48" customFormat="1" ht="26.25" customHeight="1">
      <c r="A112" s="695" t="s">
        <v>152</v>
      </c>
      <c r="B112" s="696"/>
      <c r="C112" s="724" t="s">
        <v>476</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196</v>
      </c>
      <c r="AB112" s="717"/>
      <c r="AC112" s="717"/>
      <c r="AD112" s="717"/>
      <c r="AE112" s="718"/>
      <c r="AF112" s="719" t="s">
        <v>196</v>
      </c>
      <c r="AG112" s="717"/>
      <c r="AH112" s="717"/>
      <c r="AI112" s="717"/>
      <c r="AJ112" s="718"/>
      <c r="AK112" s="719" t="s">
        <v>196</v>
      </c>
      <c r="AL112" s="717"/>
      <c r="AM112" s="717"/>
      <c r="AN112" s="717"/>
      <c r="AO112" s="718"/>
      <c r="AP112" s="788" t="s">
        <v>196</v>
      </c>
      <c r="AQ112" s="789"/>
      <c r="AR112" s="789"/>
      <c r="AS112" s="789"/>
      <c r="AT112" s="790"/>
      <c r="AU112" s="861"/>
      <c r="AV112" s="862"/>
      <c r="AW112" s="862"/>
      <c r="AX112" s="862"/>
      <c r="AY112" s="862"/>
      <c r="AZ112" s="787" t="s">
        <v>263</v>
      </c>
      <c r="BA112" s="724"/>
      <c r="BB112" s="724"/>
      <c r="BC112" s="724"/>
      <c r="BD112" s="724"/>
      <c r="BE112" s="724"/>
      <c r="BF112" s="724"/>
      <c r="BG112" s="724"/>
      <c r="BH112" s="724"/>
      <c r="BI112" s="724"/>
      <c r="BJ112" s="724"/>
      <c r="BK112" s="724"/>
      <c r="BL112" s="724"/>
      <c r="BM112" s="724"/>
      <c r="BN112" s="724"/>
      <c r="BO112" s="724"/>
      <c r="BP112" s="725"/>
      <c r="BQ112" s="791">
        <v>794594</v>
      </c>
      <c r="BR112" s="792"/>
      <c r="BS112" s="792"/>
      <c r="BT112" s="792"/>
      <c r="BU112" s="792"/>
      <c r="BV112" s="792">
        <v>722921</v>
      </c>
      <c r="BW112" s="792"/>
      <c r="BX112" s="792"/>
      <c r="BY112" s="792"/>
      <c r="BZ112" s="792"/>
      <c r="CA112" s="792">
        <v>672926</v>
      </c>
      <c r="CB112" s="792"/>
      <c r="CC112" s="792"/>
      <c r="CD112" s="792"/>
      <c r="CE112" s="792"/>
      <c r="CF112" s="849">
        <v>43.1</v>
      </c>
      <c r="CG112" s="850"/>
      <c r="CH112" s="850"/>
      <c r="CI112" s="850"/>
      <c r="CJ112" s="850"/>
      <c r="CK112" s="866"/>
      <c r="CL112" s="708"/>
      <c r="CM112" s="787" t="s">
        <v>393</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196</v>
      </c>
      <c r="DH112" s="792"/>
      <c r="DI112" s="792"/>
      <c r="DJ112" s="792"/>
      <c r="DK112" s="792"/>
      <c r="DL112" s="792" t="s">
        <v>196</v>
      </c>
      <c r="DM112" s="792"/>
      <c r="DN112" s="792"/>
      <c r="DO112" s="792"/>
      <c r="DP112" s="792"/>
      <c r="DQ112" s="792" t="s">
        <v>196</v>
      </c>
      <c r="DR112" s="792"/>
      <c r="DS112" s="792"/>
      <c r="DT112" s="792"/>
      <c r="DU112" s="792"/>
      <c r="DV112" s="793" t="s">
        <v>196</v>
      </c>
      <c r="DW112" s="793"/>
      <c r="DX112" s="793"/>
      <c r="DY112" s="793"/>
      <c r="DZ112" s="794"/>
    </row>
    <row r="113" spans="1:130" s="48" customFormat="1" ht="26.25" customHeight="1">
      <c r="A113" s="697"/>
      <c r="B113" s="698"/>
      <c r="C113" s="724" t="s">
        <v>478</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90949</v>
      </c>
      <c r="AB113" s="717"/>
      <c r="AC113" s="717"/>
      <c r="AD113" s="717"/>
      <c r="AE113" s="718"/>
      <c r="AF113" s="719">
        <v>90581</v>
      </c>
      <c r="AG113" s="717"/>
      <c r="AH113" s="717"/>
      <c r="AI113" s="717"/>
      <c r="AJ113" s="718"/>
      <c r="AK113" s="719">
        <v>80418</v>
      </c>
      <c r="AL113" s="717"/>
      <c r="AM113" s="717"/>
      <c r="AN113" s="717"/>
      <c r="AO113" s="718"/>
      <c r="AP113" s="788">
        <v>5.2</v>
      </c>
      <c r="AQ113" s="789"/>
      <c r="AR113" s="789"/>
      <c r="AS113" s="789"/>
      <c r="AT113" s="790"/>
      <c r="AU113" s="861"/>
      <c r="AV113" s="862"/>
      <c r="AW113" s="862"/>
      <c r="AX113" s="862"/>
      <c r="AY113" s="862"/>
      <c r="AZ113" s="787" t="s">
        <v>201</v>
      </c>
      <c r="BA113" s="724"/>
      <c r="BB113" s="724"/>
      <c r="BC113" s="724"/>
      <c r="BD113" s="724"/>
      <c r="BE113" s="724"/>
      <c r="BF113" s="724"/>
      <c r="BG113" s="724"/>
      <c r="BH113" s="724"/>
      <c r="BI113" s="724"/>
      <c r="BJ113" s="724"/>
      <c r="BK113" s="724"/>
      <c r="BL113" s="724"/>
      <c r="BM113" s="724"/>
      <c r="BN113" s="724"/>
      <c r="BO113" s="724"/>
      <c r="BP113" s="725"/>
      <c r="BQ113" s="791" t="s">
        <v>196</v>
      </c>
      <c r="BR113" s="792"/>
      <c r="BS113" s="792"/>
      <c r="BT113" s="792"/>
      <c r="BU113" s="792"/>
      <c r="BV113" s="792" t="s">
        <v>196</v>
      </c>
      <c r="BW113" s="792"/>
      <c r="BX113" s="792"/>
      <c r="BY113" s="792"/>
      <c r="BZ113" s="792"/>
      <c r="CA113" s="792" t="s">
        <v>196</v>
      </c>
      <c r="CB113" s="792"/>
      <c r="CC113" s="792"/>
      <c r="CD113" s="792"/>
      <c r="CE113" s="792"/>
      <c r="CF113" s="849" t="s">
        <v>196</v>
      </c>
      <c r="CG113" s="850"/>
      <c r="CH113" s="850"/>
      <c r="CI113" s="850"/>
      <c r="CJ113" s="850"/>
      <c r="CK113" s="866"/>
      <c r="CL113" s="708"/>
      <c r="CM113" s="787" t="s">
        <v>403</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196</v>
      </c>
      <c r="DH113" s="717"/>
      <c r="DI113" s="717"/>
      <c r="DJ113" s="717"/>
      <c r="DK113" s="718"/>
      <c r="DL113" s="719" t="s">
        <v>196</v>
      </c>
      <c r="DM113" s="717"/>
      <c r="DN113" s="717"/>
      <c r="DO113" s="717"/>
      <c r="DP113" s="718"/>
      <c r="DQ113" s="719" t="s">
        <v>196</v>
      </c>
      <c r="DR113" s="717"/>
      <c r="DS113" s="717"/>
      <c r="DT113" s="717"/>
      <c r="DU113" s="718"/>
      <c r="DV113" s="788" t="s">
        <v>196</v>
      </c>
      <c r="DW113" s="789"/>
      <c r="DX113" s="789"/>
      <c r="DY113" s="789"/>
      <c r="DZ113" s="790"/>
    </row>
    <row r="114" spans="1:130" s="48" customFormat="1" ht="26.25" customHeight="1">
      <c r="A114" s="697"/>
      <c r="B114" s="698"/>
      <c r="C114" s="724" t="s">
        <v>480</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t="s">
        <v>196</v>
      </c>
      <c r="AB114" s="717"/>
      <c r="AC114" s="717"/>
      <c r="AD114" s="717"/>
      <c r="AE114" s="718"/>
      <c r="AF114" s="719" t="s">
        <v>196</v>
      </c>
      <c r="AG114" s="717"/>
      <c r="AH114" s="717"/>
      <c r="AI114" s="717"/>
      <c r="AJ114" s="718"/>
      <c r="AK114" s="719" t="s">
        <v>196</v>
      </c>
      <c r="AL114" s="717"/>
      <c r="AM114" s="717"/>
      <c r="AN114" s="717"/>
      <c r="AO114" s="718"/>
      <c r="AP114" s="788" t="s">
        <v>196</v>
      </c>
      <c r="AQ114" s="789"/>
      <c r="AR114" s="789"/>
      <c r="AS114" s="789"/>
      <c r="AT114" s="790"/>
      <c r="AU114" s="861"/>
      <c r="AV114" s="862"/>
      <c r="AW114" s="862"/>
      <c r="AX114" s="862"/>
      <c r="AY114" s="862"/>
      <c r="AZ114" s="787" t="s">
        <v>481</v>
      </c>
      <c r="BA114" s="724"/>
      <c r="BB114" s="724"/>
      <c r="BC114" s="724"/>
      <c r="BD114" s="724"/>
      <c r="BE114" s="724"/>
      <c r="BF114" s="724"/>
      <c r="BG114" s="724"/>
      <c r="BH114" s="724"/>
      <c r="BI114" s="724"/>
      <c r="BJ114" s="724"/>
      <c r="BK114" s="724"/>
      <c r="BL114" s="724"/>
      <c r="BM114" s="724"/>
      <c r="BN114" s="724"/>
      <c r="BO114" s="724"/>
      <c r="BP114" s="725"/>
      <c r="BQ114" s="791">
        <v>329519</v>
      </c>
      <c r="BR114" s="792"/>
      <c r="BS114" s="792"/>
      <c r="BT114" s="792"/>
      <c r="BU114" s="792"/>
      <c r="BV114" s="792">
        <v>335311</v>
      </c>
      <c r="BW114" s="792"/>
      <c r="BX114" s="792"/>
      <c r="BY114" s="792"/>
      <c r="BZ114" s="792"/>
      <c r="CA114" s="792">
        <v>343608</v>
      </c>
      <c r="CB114" s="792"/>
      <c r="CC114" s="792"/>
      <c r="CD114" s="792"/>
      <c r="CE114" s="792"/>
      <c r="CF114" s="849">
        <v>22</v>
      </c>
      <c r="CG114" s="850"/>
      <c r="CH114" s="850"/>
      <c r="CI114" s="850"/>
      <c r="CJ114" s="850"/>
      <c r="CK114" s="866"/>
      <c r="CL114" s="708"/>
      <c r="CM114" s="787" t="s">
        <v>482</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196</v>
      </c>
      <c r="DH114" s="717"/>
      <c r="DI114" s="717"/>
      <c r="DJ114" s="717"/>
      <c r="DK114" s="718"/>
      <c r="DL114" s="719" t="s">
        <v>196</v>
      </c>
      <c r="DM114" s="717"/>
      <c r="DN114" s="717"/>
      <c r="DO114" s="717"/>
      <c r="DP114" s="718"/>
      <c r="DQ114" s="719" t="s">
        <v>196</v>
      </c>
      <c r="DR114" s="717"/>
      <c r="DS114" s="717"/>
      <c r="DT114" s="717"/>
      <c r="DU114" s="718"/>
      <c r="DV114" s="788" t="s">
        <v>196</v>
      </c>
      <c r="DW114" s="789"/>
      <c r="DX114" s="789"/>
      <c r="DY114" s="789"/>
      <c r="DZ114" s="790"/>
    </row>
    <row r="115" spans="1:130" s="48" customFormat="1" ht="26.25" customHeight="1">
      <c r="A115" s="697"/>
      <c r="B115" s="698"/>
      <c r="C115" s="724" t="s">
        <v>374</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t="s">
        <v>196</v>
      </c>
      <c r="AB115" s="717"/>
      <c r="AC115" s="717"/>
      <c r="AD115" s="717"/>
      <c r="AE115" s="718"/>
      <c r="AF115" s="719" t="s">
        <v>196</v>
      </c>
      <c r="AG115" s="717"/>
      <c r="AH115" s="717"/>
      <c r="AI115" s="717"/>
      <c r="AJ115" s="718"/>
      <c r="AK115" s="719" t="s">
        <v>196</v>
      </c>
      <c r="AL115" s="717"/>
      <c r="AM115" s="717"/>
      <c r="AN115" s="717"/>
      <c r="AO115" s="718"/>
      <c r="AP115" s="788" t="s">
        <v>196</v>
      </c>
      <c r="AQ115" s="789"/>
      <c r="AR115" s="789"/>
      <c r="AS115" s="789"/>
      <c r="AT115" s="790"/>
      <c r="AU115" s="861"/>
      <c r="AV115" s="862"/>
      <c r="AW115" s="862"/>
      <c r="AX115" s="862"/>
      <c r="AY115" s="862"/>
      <c r="AZ115" s="787" t="s">
        <v>346</v>
      </c>
      <c r="BA115" s="724"/>
      <c r="BB115" s="724"/>
      <c r="BC115" s="724"/>
      <c r="BD115" s="724"/>
      <c r="BE115" s="724"/>
      <c r="BF115" s="724"/>
      <c r="BG115" s="724"/>
      <c r="BH115" s="724"/>
      <c r="BI115" s="724"/>
      <c r="BJ115" s="724"/>
      <c r="BK115" s="724"/>
      <c r="BL115" s="724"/>
      <c r="BM115" s="724"/>
      <c r="BN115" s="724"/>
      <c r="BO115" s="724"/>
      <c r="BP115" s="725"/>
      <c r="BQ115" s="791" t="s">
        <v>196</v>
      </c>
      <c r="BR115" s="792"/>
      <c r="BS115" s="792"/>
      <c r="BT115" s="792"/>
      <c r="BU115" s="792"/>
      <c r="BV115" s="792" t="s">
        <v>196</v>
      </c>
      <c r="BW115" s="792"/>
      <c r="BX115" s="792"/>
      <c r="BY115" s="792"/>
      <c r="BZ115" s="792"/>
      <c r="CA115" s="792" t="s">
        <v>196</v>
      </c>
      <c r="CB115" s="792"/>
      <c r="CC115" s="792"/>
      <c r="CD115" s="792"/>
      <c r="CE115" s="792"/>
      <c r="CF115" s="849" t="s">
        <v>196</v>
      </c>
      <c r="CG115" s="850"/>
      <c r="CH115" s="850"/>
      <c r="CI115" s="850"/>
      <c r="CJ115" s="850"/>
      <c r="CK115" s="866"/>
      <c r="CL115" s="708"/>
      <c r="CM115" s="787" t="s">
        <v>31</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196</v>
      </c>
      <c r="DH115" s="717"/>
      <c r="DI115" s="717"/>
      <c r="DJ115" s="717"/>
      <c r="DK115" s="718"/>
      <c r="DL115" s="719" t="s">
        <v>196</v>
      </c>
      <c r="DM115" s="717"/>
      <c r="DN115" s="717"/>
      <c r="DO115" s="717"/>
      <c r="DP115" s="718"/>
      <c r="DQ115" s="719" t="s">
        <v>196</v>
      </c>
      <c r="DR115" s="717"/>
      <c r="DS115" s="717"/>
      <c r="DT115" s="717"/>
      <c r="DU115" s="718"/>
      <c r="DV115" s="788" t="s">
        <v>196</v>
      </c>
      <c r="DW115" s="789"/>
      <c r="DX115" s="789"/>
      <c r="DY115" s="789"/>
      <c r="DZ115" s="790"/>
    </row>
    <row r="116" spans="1:130" s="48" customFormat="1" ht="26.25" customHeight="1">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t="s">
        <v>196</v>
      </c>
      <c r="AB116" s="717"/>
      <c r="AC116" s="717"/>
      <c r="AD116" s="717"/>
      <c r="AE116" s="718"/>
      <c r="AF116" s="719" t="s">
        <v>196</v>
      </c>
      <c r="AG116" s="717"/>
      <c r="AH116" s="717"/>
      <c r="AI116" s="717"/>
      <c r="AJ116" s="718"/>
      <c r="AK116" s="719" t="s">
        <v>196</v>
      </c>
      <c r="AL116" s="717"/>
      <c r="AM116" s="717"/>
      <c r="AN116" s="717"/>
      <c r="AO116" s="718"/>
      <c r="AP116" s="788" t="s">
        <v>196</v>
      </c>
      <c r="AQ116" s="789"/>
      <c r="AR116" s="789"/>
      <c r="AS116" s="789"/>
      <c r="AT116" s="790"/>
      <c r="AU116" s="861"/>
      <c r="AV116" s="862"/>
      <c r="AW116" s="862"/>
      <c r="AX116" s="862"/>
      <c r="AY116" s="862"/>
      <c r="AZ116" s="868" t="s">
        <v>219</v>
      </c>
      <c r="BA116" s="869"/>
      <c r="BB116" s="869"/>
      <c r="BC116" s="869"/>
      <c r="BD116" s="869"/>
      <c r="BE116" s="869"/>
      <c r="BF116" s="869"/>
      <c r="BG116" s="869"/>
      <c r="BH116" s="869"/>
      <c r="BI116" s="869"/>
      <c r="BJ116" s="869"/>
      <c r="BK116" s="869"/>
      <c r="BL116" s="869"/>
      <c r="BM116" s="869"/>
      <c r="BN116" s="869"/>
      <c r="BO116" s="869"/>
      <c r="BP116" s="870"/>
      <c r="BQ116" s="791" t="s">
        <v>196</v>
      </c>
      <c r="BR116" s="792"/>
      <c r="BS116" s="792"/>
      <c r="BT116" s="792"/>
      <c r="BU116" s="792"/>
      <c r="BV116" s="792" t="s">
        <v>196</v>
      </c>
      <c r="BW116" s="792"/>
      <c r="BX116" s="792"/>
      <c r="BY116" s="792"/>
      <c r="BZ116" s="792"/>
      <c r="CA116" s="792" t="s">
        <v>196</v>
      </c>
      <c r="CB116" s="792"/>
      <c r="CC116" s="792"/>
      <c r="CD116" s="792"/>
      <c r="CE116" s="792"/>
      <c r="CF116" s="849" t="s">
        <v>196</v>
      </c>
      <c r="CG116" s="850"/>
      <c r="CH116" s="850"/>
      <c r="CI116" s="850"/>
      <c r="CJ116" s="850"/>
      <c r="CK116" s="866"/>
      <c r="CL116" s="708"/>
      <c r="CM116" s="787" t="s">
        <v>12</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196</v>
      </c>
      <c r="DH116" s="717"/>
      <c r="DI116" s="717"/>
      <c r="DJ116" s="717"/>
      <c r="DK116" s="718"/>
      <c r="DL116" s="719" t="s">
        <v>196</v>
      </c>
      <c r="DM116" s="717"/>
      <c r="DN116" s="717"/>
      <c r="DO116" s="717"/>
      <c r="DP116" s="718"/>
      <c r="DQ116" s="719" t="s">
        <v>196</v>
      </c>
      <c r="DR116" s="717"/>
      <c r="DS116" s="717"/>
      <c r="DT116" s="717"/>
      <c r="DU116" s="718"/>
      <c r="DV116" s="788" t="s">
        <v>196</v>
      </c>
      <c r="DW116" s="789"/>
      <c r="DX116" s="789"/>
      <c r="DY116" s="789"/>
      <c r="DZ116" s="790"/>
    </row>
    <row r="117" spans="1:130" s="48" customFormat="1" ht="26.25" customHeight="1">
      <c r="A117" s="851" t="s">
        <v>267</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322</v>
      </c>
      <c r="Z117" s="853"/>
      <c r="AA117" s="871">
        <v>537877</v>
      </c>
      <c r="AB117" s="872"/>
      <c r="AC117" s="872"/>
      <c r="AD117" s="872"/>
      <c r="AE117" s="873"/>
      <c r="AF117" s="874">
        <v>550896</v>
      </c>
      <c r="AG117" s="872"/>
      <c r="AH117" s="872"/>
      <c r="AI117" s="872"/>
      <c r="AJ117" s="873"/>
      <c r="AK117" s="874">
        <v>560893</v>
      </c>
      <c r="AL117" s="872"/>
      <c r="AM117" s="872"/>
      <c r="AN117" s="872"/>
      <c r="AO117" s="873"/>
      <c r="AP117" s="875"/>
      <c r="AQ117" s="876"/>
      <c r="AR117" s="876"/>
      <c r="AS117" s="876"/>
      <c r="AT117" s="877"/>
      <c r="AU117" s="861"/>
      <c r="AV117" s="862"/>
      <c r="AW117" s="862"/>
      <c r="AX117" s="862"/>
      <c r="AY117" s="862"/>
      <c r="AZ117" s="846" t="s">
        <v>483</v>
      </c>
      <c r="BA117" s="847"/>
      <c r="BB117" s="847"/>
      <c r="BC117" s="847"/>
      <c r="BD117" s="847"/>
      <c r="BE117" s="847"/>
      <c r="BF117" s="847"/>
      <c r="BG117" s="847"/>
      <c r="BH117" s="847"/>
      <c r="BI117" s="847"/>
      <c r="BJ117" s="847"/>
      <c r="BK117" s="847"/>
      <c r="BL117" s="847"/>
      <c r="BM117" s="847"/>
      <c r="BN117" s="847"/>
      <c r="BO117" s="847"/>
      <c r="BP117" s="848"/>
      <c r="BQ117" s="791" t="s">
        <v>196</v>
      </c>
      <c r="BR117" s="792"/>
      <c r="BS117" s="792"/>
      <c r="BT117" s="792"/>
      <c r="BU117" s="792"/>
      <c r="BV117" s="792" t="s">
        <v>196</v>
      </c>
      <c r="BW117" s="792"/>
      <c r="BX117" s="792"/>
      <c r="BY117" s="792"/>
      <c r="BZ117" s="792"/>
      <c r="CA117" s="792" t="s">
        <v>196</v>
      </c>
      <c r="CB117" s="792"/>
      <c r="CC117" s="792"/>
      <c r="CD117" s="792"/>
      <c r="CE117" s="792"/>
      <c r="CF117" s="849" t="s">
        <v>196</v>
      </c>
      <c r="CG117" s="850"/>
      <c r="CH117" s="850"/>
      <c r="CI117" s="850"/>
      <c r="CJ117" s="850"/>
      <c r="CK117" s="866"/>
      <c r="CL117" s="708"/>
      <c r="CM117" s="787" t="s">
        <v>337</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196</v>
      </c>
      <c r="DH117" s="717"/>
      <c r="DI117" s="717"/>
      <c r="DJ117" s="717"/>
      <c r="DK117" s="718"/>
      <c r="DL117" s="719" t="s">
        <v>196</v>
      </c>
      <c r="DM117" s="717"/>
      <c r="DN117" s="717"/>
      <c r="DO117" s="717"/>
      <c r="DP117" s="718"/>
      <c r="DQ117" s="719" t="s">
        <v>196</v>
      </c>
      <c r="DR117" s="717"/>
      <c r="DS117" s="717"/>
      <c r="DT117" s="717"/>
      <c r="DU117" s="718"/>
      <c r="DV117" s="788" t="s">
        <v>196</v>
      </c>
      <c r="DW117" s="789"/>
      <c r="DX117" s="789"/>
      <c r="DY117" s="789"/>
      <c r="DZ117" s="790"/>
    </row>
    <row r="118" spans="1:130" s="48" customFormat="1" ht="26.25" customHeight="1">
      <c r="A118" s="851" t="s">
        <v>99</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470</v>
      </c>
      <c r="AB118" s="852"/>
      <c r="AC118" s="852"/>
      <c r="AD118" s="852"/>
      <c r="AE118" s="853"/>
      <c r="AF118" s="854" t="s">
        <v>471</v>
      </c>
      <c r="AG118" s="852"/>
      <c r="AH118" s="852"/>
      <c r="AI118" s="852"/>
      <c r="AJ118" s="853"/>
      <c r="AK118" s="854" t="s">
        <v>184</v>
      </c>
      <c r="AL118" s="852"/>
      <c r="AM118" s="852"/>
      <c r="AN118" s="852"/>
      <c r="AO118" s="853"/>
      <c r="AP118" s="854" t="s">
        <v>473</v>
      </c>
      <c r="AQ118" s="852"/>
      <c r="AR118" s="852"/>
      <c r="AS118" s="852"/>
      <c r="AT118" s="855"/>
      <c r="AU118" s="861"/>
      <c r="AV118" s="862"/>
      <c r="AW118" s="862"/>
      <c r="AX118" s="862"/>
      <c r="AY118" s="862"/>
      <c r="AZ118" s="795" t="s">
        <v>484</v>
      </c>
      <c r="BA118" s="796"/>
      <c r="BB118" s="796"/>
      <c r="BC118" s="796"/>
      <c r="BD118" s="796"/>
      <c r="BE118" s="796"/>
      <c r="BF118" s="796"/>
      <c r="BG118" s="796"/>
      <c r="BH118" s="796"/>
      <c r="BI118" s="796"/>
      <c r="BJ118" s="796"/>
      <c r="BK118" s="796"/>
      <c r="BL118" s="796"/>
      <c r="BM118" s="796"/>
      <c r="BN118" s="796"/>
      <c r="BO118" s="796"/>
      <c r="BP118" s="797"/>
      <c r="BQ118" s="824" t="s">
        <v>196</v>
      </c>
      <c r="BR118" s="825"/>
      <c r="BS118" s="825"/>
      <c r="BT118" s="825"/>
      <c r="BU118" s="825"/>
      <c r="BV118" s="825" t="s">
        <v>196</v>
      </c>
      <c r="BW118" s="825"/>
      <c r="BX118" s="825"/>
      <c r="BY118" s="825"/>
      <c r="BZ118" s="825"/>
      <c r="CA118" s="825" t="s">
        <v>196</v>
      </c>
      <c r="CB118" s="825"/>
      <c r="CC118" s="825"/>
      <c r="CD118" s="825"/>
      <c r="CE118" s="825"/>
      <c r="CF118" s="849" t="s">
        <v>196</v>
      </c>
      <c r="CG118" s="850"/>
      <c r="CH118" s="850"/>
      <c r="CI118" s="850"/>
      <c r="CJ118" s="850"/>
      <c r="CK118" s="866"/>
      <c r="CL118" s="708"/>
      <c r="CM118" s="787" t="s">
        <v>485</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196</v>
      </c>
      <c r="DH118" s="717"/>
      <c r="DI118" s="717"/>
      <c r="DJ118" s="717"/>
      <c r="DK118" s="718"/>
      <c r="DL118" s="719" t="s">
        <v>196</v>
      </c>
      <c r="DM118" s="717"/>
      <c r="DN118" s="717"/>
      <c r="DO118" s="717"/>
      <c r="DP118" s="718"/>
      <c r="DQ118" s="719" t="s">
        <v>196</v>
      </c>
      <c r="DR118" s="717"/>
      <c r="DS118" s="717"/>
      <c r="DT118" s="717"/>
      <c r="DU118" s="718"/>
      <c r="DV118" s="788" t="s">
        <v>196</v>
      </c>
      <c r="DW118" s="789"/>
      <c r="DX118" s="789"/>
      <c r="DY118" s="789"/>
      <c r="DZ118" s="790"/>
    </row>
    <row r="119" spans="1:130" s="48" customFormat="1" ht="26.25" customHeight="1">
      <c r="A119" s="705" t="s">
        <v>385</v>
      </c>
      <c r="B119" s="706"/>
      <c r="C119" s="815" t="s">
        <v>59</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196</v>
      </c>
      <c r="AB119" s="756"/>
      <c r="AC119" s="756"/>
      <c r="AD119" s="756"/>
      <c r="AE119" s="757"/>
      <c r="AF119" s="758" t="s">
        <v>196</v>
      </c>
      <c r="AG119" s="756"/>
      <c r="AH119" s="756"/>
      <c r="AI119" s="756"/>
      <c r="AJ119" s="757"/>
      <c r="AK119" s="758" t="s">
        <v>196</v>
      </c>
      <c r="AL119" s="756"/>
      <c r="AM119" s="756"/>
      <c r="AN119" s="756"/>
      <c r="AO119" s="757"/>
      <c r="AP119" s="856" t="s">
        <v>196</v>
      </c>
      <c r="AQ119" s="857"/>
      <c r="AR119" s="857"/>
      <c r="AS119" s="857"/>
      <c r="AT119" s="858"/>
      <c r="AU119" s="863"/>
      <c r="AV119" s="864"/>
      <c r="AW119" s="864"/>
      <c r="AX119" s="864"/>
      <c r="AY119" s="864"/>
      <c r="AZ119" s="69" t="s">
        <v>267</v>
      </c>
      <c r="BA119" s="69"/>
      <c r="BB119" s="69"/>
      <c r="BC119" s="69"/>
      <c r="BD119" s="69"/>
      <c r="BE119" s="69"/>
      <c r="BF119" s="69"/>
      <c r="BG119" s="69"/>
      <c r="BH119" s="69"/>
      <c r="BI119" s="69"/>
      <c r="BJ119" s="69"/>
      <c r="BK119" s="69"/>
      <c r="BL119" s="69"/>
      <c r="BM119" s="69"/>
      <c r="BN119" s="69"/>
      <c r="BO119" s="828" t="s">
        <v>164</v>
      </c>
      <c r="BP119" s="829"/>
      <c r="BQ119" s="824">
        <v>5442205</v>
      </c>
      <c r="BR119" s="825"/>
      <c r="BS119" s="825"/>
      <c r="BT119" s="825"/>
      <c r="BU119" s="825"/>
      <c r="BV119" s="825">
        <v>5349889</v>
      </c>
      <c r="BW119" s="825"/>
      <c r="BX119" s="825"/>
      <c r="BY119" s="825"/>
      <c r="BZ119" s="825"/>
      <c r="CA119" s="825">
        <v>5109957</v>
      </c>
      <c r="CB119" s="825"/>
      <c r="CC119" s="825"/>
      <c r="CD119" s="825"/>
      <c r="CE119" s="825"/>
      <c r="CF119" s="682"/>
      <c r="CG119" s="683"/>
      <c r="CH119" s="683"/>
      <c r="CI119" s="683"/>
      <c r="CJ119" s="832"/>
      <c r="CK119" s="867"/>
      <c r="CL119" s="710"/>
      <c r="CM119" s="795" t="s">
        <v>486</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196</v>
      </c>
      <c r="DH119" s="736"/>
      <c r="DI119" s="736"/>
      <c r="DJ119" s="736"/>
      <c r="DK119" s="737"/>
      <c r="DL119" s="738" t="s">
        <v>196</v>
      </c>
      <c r="DM119" s="736"/>
      <c r="DN119" s="736"/>
      <c r="DO119" s="736"/>
      <c r="DP119" s="737"/>
      <c r="DQ119" s="738" t="s">
        <v>196</v>
      </c>
      <c r="DR119" s="736"/>
      <c r="DS119" s="736"/>
      <c r="DT119" s="736"/>
      <c r="DU119" s="737"/>
      <c r="DV119" s="812" t="s">
        <v>196</v>
      </c>
      <c r="DW119" s="813"/>
      <c r="DX119" s="813"/>
      <c r="DY119" s="813"/>
      <c r="DZ119" s="814"/>
    </row>
    <row r="120" spans="1:130" s="48" customFormat="1" ht="26.25" customHeight="1">
      <c r="A120" s="707"/>
      <c r="B120" s="708"/>
      <c r="C120" s="787" t="s">
        <v>133</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196</v>
      </c>
      <c r="AB120" s="717"/>
      <c r="AC120" s="717"/>
      <c r="AD120" s="717"/>
      <c r="AE120" s="718"/>
      <c r="AF120" s="719" t="s">
        <v>196</v>
      </c>
      <c r="AG120" s="717"/>
      <c r="AH120" s="717"/>
      <c r="AI120" s="717"/>
      <c r="AJ120" s="718"/>
      <c r="AK120" s="719" t="s">
        <v>196</v>
      </c>
      <c r="AL120" s="717"/>
      <c r="AM120" s="717"/>
      <c r="AN120" s="717"/>
      <c r="AO120" s="718"/>
      <c r="AP120" s="788" t="s">
        <v>196</v>
      </c>
      <c r="AQ120" s="789"/>
      <c r="AR120" s="789"/>
      <c r="AS120" s="789"/>
      <c r="AT120" s="790"/>
      <c r="AU120" s="833" t="s">
        <v>477</v>
      </c>
      <c r="AV120" s="834"/>
      <c r="AW120" s="834"/>
      <c r="AX120" s="834"/>
      <c r="AY120" s="835"/>
      <c r="AZ120" s="815" t="s">
        <v>211</v>
      </c>
      <c r="BA120" s="763"/>
      <c r="BB120" s="763"/>
      <c r="BC120" s="763"/>
      <c r="BD120" s="763"/>
      <c r="BE120" s="763"/>
      <c r="BF120" s="763"/>
      <c r="BG120" s="763"/>
      <c r="BH120" s="763"/>
      <c r="BI120" s="763"/>
      <c r="BJ120" s="763"/>
      <c r="BK120" s="763"/>
      <c r="BL120" s="763"/>
      <c r="BM120" s="763"/>
      <c r="BN120" s="763"/>
      <c r="BO120" s="763"/>
      <c r="BP120" s="764"/>
      <c r="BQ120" s="816">
        <v>1176653</v>
      </c>
      <c r="BR120" s="817"/>
      <c r="BS120" s="817"/>
      <c r="BT120" s="817"/>
      <c r="BU120" s="817"/>
      <c r="BV120" s="817">
        <v>1217292</v>
      </c>
      <c r="BW120" s="817"/>
      <c r="BX120" s="817"/>
      <c r="BY120" s="817"/>
      <c r="BZ120" s="817"/>
      <c r="CA120" s="817">
        <v>1062258</v>
      </c>
      <c r="CB120" s="817"/>
      <c r="CC120" s="817"/>
      <c r="CD120" s="817"/>
      <c r="CE120" s="817"/>
      <c r="CF120" s="841">
        <v>68</v>
      </c>
      <c r="CG120" s="842"/>
      <c r="CH120" s="842"/>
      <c r="CI120" s="842"/>
      <c r="CJ120" s="842"/>
      <c r="CK120" s="820" t="s">
        <v>264</v>
      </c>
      <c r="CL120" s="779"/>
      <c r="CM120" s="779"/>
      <c r="CN120" s="779"/>
      <c r="CO120" s="780"/>
      <c r="CP120" s="843" t="s">
        <v>462</v>
      </c>
      <c r="CQ120" s="844"/>
      <c r="CR120" s="844"/>
      <c r="CS120" s="844"/>
      <c r="CT120" s="844"/>
      <c r="CU120" s="844"/>
      <c r="CV120" s="844"/>
      <c r="CW120" s="844"/>
      <c r="CX120" s="844"/>
      <c r="CY120" s="844"/>
      <c r="CZ120" s="844"/>
      <c r="DA120" s="844"/>
      <c r="DB120" s="844"/>
      <c r="DC120" s="844"/>
      <c r="DD120" s="844"/>
      <c r="DE120" s="844"/>
      <c r="DF120" s="845"/>
      <c r="DG120" s="816">
        <v>504229</v>
      </c>
      <c r="DH120" s="817"/>
      <c r="DI120" s="817"/>
      <c r="DJ120" s="817"/>
      <c r="DK120" s="817"/>
      <c r="DL120" s="817">
        <v>458021</v>
      </c>
      <c r="DM120" s="817"/>
      <c r="DN120" s="817"/>
      <c r="DO120" s="817"/>
      <c r="DP120" s="817"/>
      <c r="DQ120" s="817">
        <v>411433</v>
      </c>
      <c r="DR120" s="817"/>
      <c r="DS120" s="817"/>
      <c r="DT120" s="817"/>
      <c r="DU120" s="817"/>
      <c r="DV120" s="818">
        <v>26.3</v>
      </c>
      <c r="DW120" s="818"/>
      <c r="DX120" s="818"/>
      <c r="DY120" s="818"/>
      <c r="DZ120" s="819"/>
    </row>
    <row r="121" spans="1:130" s="48" customFormat="1" ht="26.25" customHeight="1">
      <c r="A121" s="707"/>
      <c r="B121" s="708"/>
      <c r="C121" s="846" t="s">
        <v>135</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196</v>
      </c>
      <c r="AB121" s="717"/>
      <c r="AC121" s="717"/>
      <c r="AD121" s="717"/>
      <c r="AE121" s="718"/>
      <c r="AF121" s="719" t="s">
        <v>196</v>
      </c>
      <c r="AG121" s="717"/>
      <c r="AH121" s="717"/>
      <c r="AI121" s="717"/>
      <c r="AJ121" s="718"/>
      <c r="AK121" s="719" t="s">
        <v>196</v>
      </c>
      <c r="AL121" s="717"/>
      <c r="AM121" s="717"/>
      <c r="AN121" s="717"/>
      <c r="AO121" s="718"/>
      <c r="AP121" s="788" t="s">
        <v>196</v>
      </c>
      <c r="AQ121" s="789"/>
      <c r="AR121" s="789"/>
      <c r="AS121" s="789"/>
      <c r="AT121" s="790"/>
      <c r="AU121" s="836"/>
      <c r="AV121" s="837"/>
      <c r="AW121" s="837"/>
      <c r="AX121" s="837"/>
      <c r="AY121" s="838"/>
      <c r="AZ121" s="787" t="s">
        <v>472</v>
      </c>
      <c r="BA121" s="724"/>
      <c r="BB121" s="724"/>
      <c r="BC121" s="724"/>
      <c r="BD121" s="724"/>
      <c r="BE121" s="724"/>
      <c r="BF121" s="724"/>
      <c r="BG121" s="724"/>
      <c r="BH121" s="724"/>
      <c r="BI121" s="724"/>
      <c r="BJ121" s="724"/>
      <c r="BK121" s="724"/>
      <c r="BL121" s="724"/>
      <c r="BM121" s="724"/>
      <c r="BN121" s="724"/>
      <c r="BO121" s="724"/>
      <c r="BP121" s="725"/>
      <c r="BQ121" s="791">
        <v>70220</v>
      </c>
      <c r="BR121" s="792"/>
      <c r="BS121" s="792"/>
      <c r="BT121" s="792"/>
      <c r="BU121" s="792"/>
      <c r="BV121" s="792">
        <v>59455</v>
      </c>
      <c r="BW121" s="792"/>
      <c r="BX121" s="792"/>
      <c r="BY121" s="792"/>
      <c r="BZ121" s="792"/>
      <c r="CA121" s="792">
        <v>53251</v>
      </c>
      <c r="CB121" s="792"/>
      <c r="CC121" s="792"/>
      <c r="CD121" s="792"/>
      <c r="CE121" s="792"/>
      <c r="CF121" s="849">
        <v>3.4</v>
      </c>
      <c r="CG121" s="850"/>
      <c r="CH121" s="850"/>
      <c r="CI121" s="850"/>
      <c r="CJ121" s="850"/>
      <c r="CK121" s="821"/>
      <c r="CL121" s="782"/>
      <c r="CM121" s="782"/>
      <c r="CN121" s="782"/>
      <c r="CO121" s="783"/>
      <c r="CP121" s="809" t="s">
        <v>460</v>
      </c>
      <c r="CQ121" s="810"/>
      <c r="CR121" s="810"/>
      <c r="CS121" s="810"/>
      <c r="CT121" s="810"/>
      <c r="CU121" s="810"/>
      <c r="CV121" s="810"/>
      <c r="CW121" s="810"/>
      <c r="CX121" s="810"/>
      <c r="CY121" s="810"/>
      <c r="CZ121" s="810"/>
      <c r="DA121" s="810"/>
      <c r="DB121" s="810"/>
      <c r="DC121" s="810"/>
      <c r="DD121" s="810"/>
      <c r="DE121" s="810"/>
      <c r="DF121" s="811"/>
      <c r="DG121" s="791">
        <v>290365</v>
      </c>
      <c r="DH121" s="792"/>
      <c r="DI121" s="792"/>
      <c r="DJ121" s="792"/>
      <c r="DK121" s="792"/>
      <c r="DL121" s="792">
        <v>264900</v>
      </c>
      <c r="DM121" s="792"/>
      <c r="DN121" s="792"/>
      <c r="DO121" s="792"/>
      <c r="DP121" s="792"/>
      <c r="DQ121" s="792">
        <v>261493</v>
      </c>
      <c r="DR121" s="792"/>
      <c r="DS121" s="792"/>
      <c r="DT121" s="792"/>
      <c r="DU121" s="792"/>
      <c r="DV121" s="793">
        <v>16.7</v>
      </c>
      <c r="DW121" s="793"/>
      <c r="DX121" s="793"/>
      <c r="DY121" s="793"/>
      <c r="DZ121" s="794"/>
    </row>
    <row r="122" spans="1:130" s="48" customFormat="1" ht="26.25" customHeight="1">
      <c r="A122" s="707"/>
      <c r="B122" s="708"/>
      <c r="C122" s="787" t="s">
        <v>482</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196</v>
      </c>
      <c r="AB122" s="717"/>
      <c r="AC122" s="717"/>
      <c r="AD122" s="717"/>
      <c r="AE122" s="718"/>
      <c r="AF122" s="719" t="s">
        <v>196</v>
      </c>
      <c r="AG122" s="717"/>
      <c r="AH122" s="717"/>
      <c r="AI122" s="717"/>
      <c r="AJ122" s="718"/>
      <c r="AK122" s="719" t="s">
        <v>196</v>
      </c>
      <c r="AL122" s="717"/>
      <c r="AM122" s="717"/>
      <c r="AN122" s="717"/>
      <c r="AO122" s="718"/>
      <c r="AP122" s="788" t="s">
        <v>196</v>
      </c>
      <c r="AQ122" s="789"/>
      <c r="AR122" s="789"/>
      <c r="AS122" s="789"/>
      <c r="AT122" s="790"/>
      <c r="AU122" s="836"/>
      <c r="AV122" s="837"/>
      <c r="AW122" s="837"/>
      <c r="AX122" s="837"/>
      <c r="AY122" s="838"/>
      <c r="AZ122" s="795" t="s">
        <v>299</v>
      </c>
      <c r="BA122" s="796"/>
      <c r="BB122" s="796"/>
      <c r="BC122" s="796"/>
      <c r="BD122" s="796"/>
      <c r="BE122" s="796"/>
      <c r="BF122" s="796"/>
      <c r="BG122" s="796"/>
      <c r="BH122" s="796"/>
      <c r="BI122" s="796"/>
      <c r="BJ122" s="796"/>
      <c r="BK122" s="796"/>
      <c r="BL122" s="796"/>
      <c r="BM122" s="796"/>
      <c r="BN122" s="796"/>
      <c r="BO122" s="796"/>
      <c r="BP122" s="797"/>
      <c r="BQ122" s="824">
        <v>3466029</v>
      </c>
      <c r="BR122" s="825"/>
      <c r="BS122" s="825"/>
      <c r="BT122" s="825"/>
      <c r="BU122" s="825"/>
      <c r="BV122" s="825">
        <v>3457010</v>
      </c>
      <c r="BW122" s="825"/>
      <c r="BX122" s="825"/>
      <c r="BY122" s="825"/>
      <c r="BZ122" s="825"/>
      <c r="CA122" s="825">
        <v>3526393</v>
      </c>
      <c r="CB122" s="825"/>
      <c r="CC122" s="825"/>
      <c r="CD122" s="825"/>
      <c r="CE122" s="825"/>
      <c r="CF122" s="826">
        <v>225.8</v>
      </c>
      <c r="CG122" s="827"/>
      <c r="CH122" s="827"/>
      <c r="CI122" s="827"/>
      <c r="CJ122" s="827"/>
      <c r="CK122" s="821"/>
      <c r="CL122" s="782"/>
      <c r="CM122" s="782"/>
      <c r="CN122" s="782"/>
      <c r="CO122" s="783"/>
      <c r="CP122" s="809" t="s">
        <v>22</v>
      </c>
      <c r="CQ122" s="810"/>
      <c r="CR122" s="810"/>
      <c r="CS122" s="810"/>
      <c r="CT122" s="810"/>
      <c r="CU122" s="810"/>
      <c r="CV122" s="810"/>
      <c r="CW122" s="810"/>
      <c r="CX122" s="810"/>
      <c r="CY122" s="810"/>
      <c r="CZ122" s="810"/>
      <c r="DA122" s="810"/>
      <c r="DB122" s="810"/>
      <c r="DC122" s="810"/>
      <c r="DD122" s="810"/>
      <c r="DE122" s="810"/>
      <c r="DF122" s="811"/>
      <c r="DG122" s="791" t="s">
        <v>196</v>
      </c>
      <c r="DH122" s="792"/>
      <c r="DI122" s="792"/>
      <c r="DJ122" s="792"/>
      <c r="DK122" s="792"/>
      <c r="DL122" s="792" t="s">
        <v>196</v>
      </c>
      <c r="DM122" s="792"/>
      <c r="DN122" s="792"/>
      <c r="DO122" s="792"/>
      <c r="DP122" s="792"/>
      <c r="DQ122" s="792" t="s">
        <v>196</v>
      </c>
      <c r="DR122" s="792"/>
      <c r="DS122" s="792"/>
      <c r="DT122" s="792"/>
      <c r="DU122" s="792"/>
      <c r="DV122" s="793" t="s">
        <v>196</v>
      </c>
      <c r="DW122" s="793"/>
      <c r="DX122" s="793"/>
      <c r="DY122" s="793"/>
      <c r="DZ122" s="794"/>
    </row>
    <row r="123" spans="1:130" s="48" customFormat="1" ht="26.25" customHeight="1">
      <c r="A123" s="707"/>
      <c r="B123" s="708"/>
      <c r="C123" s="787" t="s">
        <v>12</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196</v>
      </c>
      <c r="AB123" s="717"/>
      <c r="AC123" s="717"/>
      <c r="AD123" s="717"/>
      <c r="AE123" s="718"/>
      <c r="AF123" s="719" t="s">
        <v>196</v>
      </c>
      <c r="AG123" s="717"/>
      <c r="AH123" s="717"/>
      <c r="AI123" s="717"/>
      <c r="AJ123" s="718"/>
      <c r="AK123" s="719" t="s">
        <v>196</v>
      </c>
      <c r="AL123" s="717"/>
      <c r="AM123" s="717"/>
      <c r="AN123" s="717"/>
      <c r="AO123" s="718"/>
      <c r="AP123" s="788" t="s">
        <v>196</v>
      </c>
      <c r="AQ123" s="789"/>
      <c r="AR123" s="789"/>
      <c r="AS123" s="789"/>
      <c r="AT123" s="790"/>
      <c r="AU123" s="839"/>
      <c r="AV123" s="840"/>
      <c r="AW123" s="840"/>
      <c r="AX123" s="840"/>
      <c r="AY123" s="840"/>
      <c r="AZ123" s="69" t="s">
        <v>267</v>
      </c>
      <c r="BA123" s="69"/>
      <c r="BB123" s="69"/>
      <c r="BC123" s="69"/>
      <c r="BD123" s="69"/>
      <c r="BE123" s="69"/>
      <c r="BF123" s="69"/>
      <c r="BG123" s="69"/>
      <c r="BH123" s="69"/>
      <c r="BI123" s="69"/>
      <c r="BJ123" s="69"/>
      <c r="BK123" s="69"/>
      <c r="BL123" s="69"/>
      <c r="BM123" s="69"/>
      <c r="BN123" s="69"/>
      <c r="BO123" s="828" t="s">
        <v>487</v>
      </c>
      <c r="BP123" s="829"/>
      <c r="BQ123" s="830">
        <v>4712902</v>
      </c>
      <c r="BR123" s="831"/>
      <c r="BS123" s="831"/>
      <c r="BT123" s="831"/>
      <c r="BU123" s="831"/>
      <c r="BV123" s="831">
        <v>4733757</v>
      </c>
      <c r="BW123" s="831"/>
      <c r="BX123" s="831"/>
      <c r="BY123" s="831"/>
      <c r="BZ123" s="831"/>
      <c r="CA123" s="831">
        <v>4641902</v>
      </c>
      <c r="CB123" s="831"/>
      <c r="CC123" s="831"/>
      <c r="CD123" s="831"/>
      <c r="CE123" s="831"/>
      <c r="CF123" s="682"/>
      <c r="CG123" s="683"/>
      <c r="CH123" s="683"/>
      <c r="CI123" s="683"/>
      <c r="CJ123" s="832"/>
      <c r="CK123" s="821"/>
      <c r="CL123" s="782"/>
      <c r="CM123" s="782"/>
      <c r="CN123" s="782"/>
      <c r="CO123" s="783"/>
      <c r="CP123" s="809" t="s">
        <v>459</v>
      </c>
      <c r="CQ123" s="810"/>
      <c r="CR123" s="810"/>
      <c r="CS123" s="810"/>
      <c r="CT123" s="810"/>
      <c r="CU123" s="810"/>
      <c r="CV123" s="810"/>
      <c r="CW123" s="810"/>
      <c r="CX123" s="810"/>
      <c r="CY123" s="810"/>
      <c r="CZ123" s="810"/>
      <c r="DA123" s="810"/>
      <c r="DB123" s="810"/>
      <c r="DC123" s="810"/>
      <c r="DD123" s="810"/>
      <c r="DE123" s="810"/>
      <c r="DF123" s="811"/>
      <c r="DG123" s="716" t="s">
        <v>196</v>
      </c>
      <c r="DH123" s="717"/>
      <c r="DI123" s="717"/>
      <c r="DJ123" s="717"/>
      <c r="DK123" s="718"/>
      <c r="DL123" s="719" t="s">
        <v>196</v>
      </c>
      <c r="DM123" s="717"/>
      <c r="DN123" s="717"/>
      <c r="DO123" s="717"/>
      <c r="DP123" s="718"/>
      <c r="DQ123" s="719" t="s">
        <v>196</v>
      </c>
      <c r="DR123" s="717"/>
      <c r="DS123" s="717"/>
      <c r="DT123" s="717"/>
      <c r="DU123" s="718"/>
      <c r="DV123" s="788" t="s">
        <v>196</v>
      </c>
      <c r="DW123" s="789"/>
      <c r="DX123" s="789"/>
      <c r="DY123" s="789"/>
      <c r="DZ123" s="790"/>
    </row>
    <row r="124" spans="1:130" s="48" customFormat="1" ht="26.25" customHeight="1">
      <c r="A124" s="707"/>
      <c r="B124" s="708"/>
      <c r="C124" s="787" t="s">
        <v>337</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196</v>
      </c>
      <c r="AB124" s="717"/>
      <c r="AC124" s="717"/>
      <c r="AD124" s="717"/>
      <c r="AE124" s="718"/>
      <c r="AF124" s="719" t="s">
        <v>196</v>
      </c>
      <c r="AG124" s="717"/>
      <c r="AH124" s="717"/>
      <c r="AI124" s="717"/>
      <c r="AJ124" s="718"/>
      <c r="AK124" s="719" t="s">
        <v>196</v>
      </c>
      <c r="AL124" s="717"/>
      <c r="AM124" s="717"/>
      <c r="AN124" s="717"/>
      <c r="AO124" s="718"/>
      <c r="AP124" s="788" t="s">
        <v>196</v>
      </c>
      <c r="AQ124" s="789"/>
      <c r="AR124" s="789"/>
      <c r="AS124" s="789"/>
      <c r="AT124" s="790"/>
      <c r="AU124" s="803" t="s">
        <v>488</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v>48</v>
      </c>
      <c r="BR124" s="807"/>
      <c r="BS124" s="807"/>
      <c r="BT124" s="807"/>
      <c r="BU124" s="807"/>
      <c r="BV124" s="807">
        <v>40</v>
      </c>
      <c r="BW124" s="807"/>
      <c r="BX124" s="807"/>
      <c r="BY124" s="807"/>
      <c r="BZ124" s="807"/>
      <c r="CA124" s="807">
        <v>29.9</v>
      </c>
      <c r="CB124" s="807"/>
      <c r="CC124" s="807"/>
      <c r="CD124" s="807"/>
      <c r="CE124" s="807"/>
      <c r="CF124" s="690"/>
      <c r="CG124" s="691"/>
      <c r="CH124" s="691"/>
      <c r="CI124" s="691"/>
      <c r="CJ124" s="808"/>
      <c r="CK124" s="822"/>
      <c r="CL124" s="822"/>
      <c r="CM124" s="822"/>
      <c r="CN124" s="822"/>
      <c r="CO124" s="823"/>
      <c r="CP124" s="809" t="s">
        <v>489</v>
      </c>
      <c r="CQ124" s="810"/>
      <c r="CR124" s="810"/>
      <c r="CS124" s="810"/>
      <c r="CT124" s="810"/>
      <c r="CU124" s="810"/>
      <c r="CV124" s="810"/>
      <c r="CW124" s="810"/>
      <c r="CX124" s="810"/>
      <c r="CY124" s="810"/>
      <c r="CZ124" s="810"/>
      <c r="DA124" s="810"/>
      <c r="DB124" s="810"/>
      <c r="DC124" s="810"/>
      <c r="DD124" s="810"/>
      <c r="DE124" s="810"/>
      <c r="DF124" s="811"/>
      <c r="DG124" s="735" t="s">
        <v>196</v>
      </c>
      <c r="DH124" s="736"/>
      <c r="DI124" s="736"/>
      <c r="DJ124" s="736"/>
      <c r="DK124" s="737"/>
      <c r="DL124" s="738" t="s">
        <v>196</v>
      </c>
      <c r="DM124" s="736"/>
      <c r="DN124" s="736"/>
      <c r="DO124" s="736"/>
      <c r="DP124" s="737"/>
      <c r="DQ124" s="738" t="s">
        <v>196</v>
      </c>
      <c r="DR124" s="736"/>
      <c r="DS124" s="736"/>
      <c r="DT124" s="736"/>
      <c r="DU124" s="737"/>
      <c r="DV124" s="812" t="s">
        <v>196</v>
      </c>
      <c r="DW124" s="813"/>
      <c r="DX124" s="813"/>
      <c r="DY124" s="813"/>
      <c r="DZ124" s="814"/>
    </row>
    <row r="125" spans="1:130" s="48" customFormat="1" ht="26.25" customHeight="1">
      <c r="A125" s="707"/>
      <c r="B125" s="708"/>
      <c r="C125" s="787" t="s">
        <v>485</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196</v>
      </c>
      <c r="AB125" s="717"/>
      <c r="AC125" s="717"/>
      <c r="AD125" s="717"/>
      <c r="AE125" s="718"/>
      <c r="AF125" s="719" t="s">
        <v>196</v>
      </c>
      <c r="AG125" s="717"/>
      <c r="AH125" s="717"/>
      <c r="AI125" s="717"/>
      <c r="AJ125" s="718"/>
      <c r="AK125" s="719" t="s">
        <v>196</v>
      </c>
      <c r="AL125" s="717"/>
      <c r="AM125" s="717"/>
      <c r="AN125" s="717"/>
      <c r="AO125" s="718"/>
      <c r="AP125" s="788" t="s">
        <v>196</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490</v>
      </c>
      <c r="CL125" s="779"/>
      <c r="CM125" s="779"/>
      <c r="CN125" s="779"/>
      <c r="CO125" s="780"/>
      <c r="CP125" s="815" t="s">
        <v>140</v>
      </c>
      <c r="CQ125" s="763"/>
      <c r="CR125" s="763"/>
      <c r="CS125" s="763"/>
      <c r="CT125" s="763"/>
      <c r="CU125" s="763"/>
      <c r="CV125" s="763"/>
      <c r="CW125" s="763"/>
      <c r="CX125" s="763"/>
      <c r="CY125" s="763"/>
      <c r="CZ125" s="763"/>
      <c r="DA125" s="763"/>
      <c r="DB125" s="763"/>
      <c r="DC125" s="763"/>
      <c r="DD125" s="763"/>
      <c r="DE125" s="763"/>
      <c r="DF125" s="764"/>
      <c r="DG125" s="816" t="s">
        <v>196</v>
      </c>
      <c r="DH125" s="817"/>
      <c r="DI125" s="817"/>
      <c r="DJ125" s="817"/>
      <c r="DK125" s="817"/>
      <c r="DL125" s="817" t="s">
        <v>196</v>
      </c>
      <c r="DM125" s="817"/>
      <c r="DN125" s="817"/>
      <c r="DO125" s="817"/>
      <c r="DP125" s="817"/>
      <c r="DQ125" s="817" t="s">
        <v>196</v>
      </c>
      <c r="DR125" s="817"/>
      <c r="DS125" s="817"/>
      <c r="DT125" s="817"/>
      <c r="DU125" s="817"/>
      <c r="DV125" s="818" t="s">
        <v>196</v>
      </c>
      <c r="DW125" s="818"/>
      <c r="DX125" s="818"/>
      <c r="DY125" s="818"/>
      <c r="DZ125" s="819"/>
    </row>
    <row r="126" spans="1:130" s="48" customFormat="1" ht="26.25" customHeight="1">
      <c r="A126" s="707"/>
      <c r="B126" s="708"/>
      <c r="C126" s="787" t="s">
        <v>486</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t="s">
        <v>196</v>
      </c>
      <c r="AB126" s="717"/>
      <c r="AC126" s="717"/>
      <c r="AD126" s="717"/>
      <c r="AE126" s="718"/>
      <c r="AF126" s="719" t="s">
        <v>196</v>
      </c>
      <c r="AG126" s="717"/>
      <c r="AH126" s="717"/>
      <c r="AI126" s="717"/>
      <c r="AJ126" s="718"/>
      <c r="AK126" s="719" t="s">
        <v>196</v>
      </c>
      <c r="AL126" s="717"/>
      <c r="AM126" s="717"/>
      <c r="AN126" s="717"/>
      <c r="AO126" s="718"/>
      <c r="AP126" s="788" t="s">
        <v>196</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418</v>
      </c>
      <c r="CQ126" s="724"/>
      <c r="CR126" s="724"/>
      <c r="CS126" s="724"/>
      <c r="CT126" s="724"/>
      <c r="CU126" s="724"/>
      <c r="CV126" s="724"/>
      <c r="CW126" s="724"/>
      <c r="CX126" s="724"/>
      <c r="CY126" s="724"/>
      <c r="CZ126" s="724"/>
      <c r="DA126" s="724"/>
      <c r="DB126" s="724"/>
      <c r="DC126" s="724"/>
      <c r="DD126" s="724"/>
      <c r="DE126" s="724"/>
      <c r="DF126" s="725"/>
      <c r="DG126" s="791" t="s">
        <v>196</v>
      </c>
      <c r="DH126" s="792"/>
      <c r="DI126" s="792"/>
      <c r="DJ126" s="792"/>
      <c r="DK126" s="792"/>
      <c r="DL126" s="792" t="s">
        <v>196</v>
      </c>
      <c r="DM126" s="792"/>
      <c r="DN126" s="792"/>
      <c r="DO126" s="792"/>
      <c r="DP126" s="792"/>
      <c r="DQ126" s="792" t="s">
        <v>196</v>
      </c>
      <c r="DR126" s="792"/>
      <c r="DS126" s="792"/>
      <c r="DT126" s="792"/>
      <c r="DU126" s="792"/>
      <c r="DV126" s="793" t="s">
        <v>196</v>
      </c>
      <c r="DW126" s="793"/>
      <c r="DX126" s="793"/>
      <c r="DY126" s="793"/>
      <c r="DZ126" s="794"/>
    </row>
    <row r="127" spans="1:130" s="48" customFormat="1" ht="26.25" customHeight="1">
      <c r="A127" s="709"/>
      <c r="B127" s="710"/>
      <c r="C127" s="795" t="s">
        <v>80</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t="s">
        <v>196</v>
      </c>
      <c r="AB127" s="717"/>
      <c r="AC127" s="717"/>
      <c r="AD127" s="717"/>
      <c r="AE127" s="718"/>
      <c r="AF127" s="719" t="s">
        <v>196</v>
      </c>
      <c r="AG127" s="717"/>
      <c r="AH127" s="717"/>
      <c r="AI127" s="717"/>
      <c r="AJ127" s="718"/>
      <c r="AK127" s="719" t="s">
        <v>196</v>
      </c>
      <c r="AL127" s="717"/>
      <c r="AM127" s="717"/>
      <c r="AN127" s="717"/>
      <c r="AO127" s="718"/>
      <c r="AP127" s="788" t="s">
        <v>196</v>
      </c>
      <c r="AQ127" s="789"/>
      <c r="AR127" s="789"/>
      <c r="AS127" s="789"/>
      <c r="AT127" s="790"/>
      <c r="AU127" s="56"/>
      <c r="AV127" s="56"/>
      <c r="AW127" s="56"/>
      <c r="AX127" s="798" t="s">
        <v>493</v>
      </c>
      <c r="AY127" s="799"/>
      <c r="AZ127" s="799"/>
      <c r="BA127" s="799"/>
      <c r="BB127" s="799"/>
      <c r="BC127" s="799"/>
      <c r="BD127" s="799"/>
      <c r="BE127" s="800"/>
      <c r="BF127" s="801" t="s">
        <v>231</v>
      </c>
      <c r="BG127" s="799"/>
      <c r="BH127" s="799"/>
      <c r="BI127" s="799"/>
      <c r="BJ127" s="799"/>
      <c r="BK127" s="799"/>
      <c r="BL127" s="800"/>
      <c r="BM127" s="801" t="s">
        <v>419</v>
      </c>
      <c r="BN127" s="799"/>
      <c r="BO127" s="799"/>
      <c r="BP127" s="799"/>
      <c r="BQ127" s="799"/>
      <c r="BR127" s="799"/>
      <c r="BS127" s="800"/>
      <c r="BT127" s="801" t="s">
        <v>407</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445</v>
      </c>
      <c r="CQ127" s="724"/>
      <c r="CR127" s="724"/>
      <c r="CS127" s="724"/>
      <c r="CT127" s="724"/>
      <c r="CU127" s="724"/>
      <c r="CV127" s="724"/>
      <c r="CW127" s="724"/>
      <c r="CX127" s="724"/>
      <c r="CY127" s="724"/>
      <c r="CZ127" s="724"/>
      <c r="DA127" s="724"/>
      <c r="DB127" s="724"/>
      <c r="DC127" s="724"/>
      <c r="DD127" s="724"/>
      <c r="DE127" s="724"/>
      <c r="DF127" s="725"/>
      <c r="DG127" s="791" t="s">
        <v>196</v>
      </c>
      <c r="DH127" s="792"/>
      <c r="DI127" s="792"/>
      <c r="DJ127" s="792"/>
      <c r="DK127" s="792"/>
      <c r="DL127" s="792" t="s">
        <v>196</v>
      </c>
      <c r="DM127" s="792"/>
      <c r="DN127" s="792"/>
      <c r="DO127" s="792"/>
      <c r="DP127" s="792"/>
      <c r="DQ127" s="792" t="s">
        <v>196</v>
      </c>
      <c r="DR127" s="792"/>
      <c r="DS127" s="792"/>
      <c r="DT127" s="792"/>
      <c r="DU127" s="792"/>
      <c r="DV127" s="793" t="s">
        <v>196</v>
      </c>
      <c r="DW127" s="793"/>
      <c r="DX127" s="793"/>
      <c r="DY127" s="793"/>
      <c r="DZ127" s="794"/>
    </row>
    <row r="128" spans="1:130" s="48" customFormat="1" ht="26.25" customHeight="1">
      <c r="A128" s="751" t="s">
        <v>494</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8</v>
      </c>
      <c r="X128" s="753"/>
      <c r="Y128" s="753"/>
      <c r="Z128" s="754"/>
      <c r="AA128" s="755">
        <v>38</v>
      </c>
      <c r="AB128" s="756"/>
      <c r="AC128" s="756"/>
      <c r="AD128" s="756"/>
      <c r="AE128" s="757"/>
      <c r="AF128" s="758">
        <v>38</v>
      </c>
      <c r="AG128" s="756"/>
      <c r="AH128" s="756"/>
      <c r="AI128" s="756"/>
      <c r="AJ128" s="757"/>
      <c r="AK128" s="758">
        <v>38</v>
      </c>
      <c r="AL128" s="756"/>
      <c r="AM128" s="756"/>
      <c r="AN128" s="756"/>
      <c r="AO128" s="757"/>
      <c r="AP128" s="759"/>
      <c r="AQ128" s="760"/>
      <c r="AR128" s="760"/>
      <c r="AS128" s="760"/>
      <c r="AT128" s="761"/>
      <c r="AU128" s="56"/>
      <c r="AV128" s="56"/>
      <c r="AW128" s="56"/>
      <c r="AX128" s="762" t="s">
        <v>306</v>
      </c>
      <c r="AY128" s="763"/>
      <c r="AZ128" s="763"/>
      <c r="BA128" s="763"/>
      <c r="BB128" s="763"/>
      <c r="BC128" s="763"/>
      <c r="BD128" s="763"/>
      <c r="BE128" s="764"/>
      <c r="BF128" s="765" t="s">
        <v>196</v>
      </c>
      <c r="BG128" s="766"/>
      <c r="BH128" s="766"/>
      <c r="BI128" s="766"/>
      <c r="BJ128" s="766"/>
      <c r="BK128" s="766"/>
      <c r="BL128" s="767"/>
      <c r="BM128" s="765">
        <v>15</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398</v>
      </c>
      <c r="CQ128" s="743"/>
      <c r="CR128" s="743"/>
      <c r="CS128" s="743"/>
      <c r="CT128" s="743"/>
      <c r="CU128" s="743"/>
      <c r="CV128" s="743"/>
      <c r="CW128" s="743"/>
      <c r="CX128" s="743"/>
      <c r="CY128" s="743"/>
      <c r="CZ128" s="743"/>
      <c r="DA128" s="743"/>
      <c r="DB128" s="743"/>
      <c r="DC128" s="743"/>
      <c r="DD128" s="743"/>
      <c r="DE128" s="743"/>
      <c r="DF128" s="744"/>
      <c r="DG128" s="770" t="s">
        <v>196</v>
      </c>
      <c r="DH128" s="771"/>
      <c r="DI128" s="771"/>
      <c r="DJ128" s="771"/>
      <c r="DK128" s="771"/>
      <c r="DL128" s="771" t="s">
        <v>196</v>
      </c>
      <c r="DM128" s="771"/>
      <c r="DN128" s="771"/>
      <c r="DO128" s="771"/>
      <c r="DP128" s="771"/>
      <c r="DQ128" s="771" t="s">
        <v>196</v>
      </c>
      <c r="DR128" s="771"/>
      <c r="DS128" s="771"/>
      <c r="DT128" s="771"/>
      <c r="DU128" s="771"/>
      <c r="DV128" s="772" t="s">
        <v>196</v>
      </c>
      <c r="DW128" s="772"/>
      <c r="DX128" s="772"/>
      <c r="DY128" s="772"/>
      <c r="DZ128" s="773"/>
    </row>
    <row r="129" spans="1:131" s="48" customFormat="1" ht="26.25" customHeight="1">
      <c r="A129" s="711" t="s">
        <v>167</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232</v>
      </c>
      <c r="X129" s="714"/>
      <c r="Y129" s="714"/>
      <c r="Z129" s="715"/>
      <c r="AA129" s="716">
        <v>1870903</v>
      </c>
      <c r="AB129" s="717"/>
      <c r="AC129" s="717"/>
      <c r="AD129" s="717"/>
      <c r="AE129" s="718"/>
      <c r="AF129" s="719">
        <v>1888617</v>
      </c>
      <c r="AG129" s="717"/>
      <c r="AH129" s="717"/>
      <c r="AI129" s="717"/>
      <c r="AJ129" s="718"/>
      <c r="AK129" s="719">
        <v>1928088</v>
      </c>
      <c r="AL129" s="717"/>
      <c r="AM129" s="717"/>
      <c r="AN129" s="717"/>
      <c r="AO129" s="718"/>
      <c r="AP129" s="720"/>
      <c r="AQ129" s="721"/>
      <c r="AR129" s="721"/>
      <c r="AS129" s="721"/>
      <c r="AT129" s="722"/>
      <c r="AU129" s="67"/>
      <c r="AV129" s="67"/>
      <c r="AW129" s="67"/>
      <c r="AX129" s="723" t="s">
        <v>119</v>
      </c>
      <c r="AY129" s="724"/>
      <c r="AZ129" s="724"/>
      <c r="BA129" s="724"/>
      <c r="BB129" s="724"/>
      <c r="BC129" s="724"/>
      <c r="BD129" s="724"/>
      <c r="BE129" s="725"/>
      <c r="BF129" s="774" t="s">
        <v>196</v>
      </c>
      <c r="BG129" s="775"/>
      <c r="BH129" s="775"/>
      <c r="BI129" s="775"/>
      <c r="BJ129" s="775"/>
      <c r="BK129" s="775"/>
      <c r="BL129" s="776"/>
      <c r="BM129" s="774">
        <v>20</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c r="A130" s="711" t="s">
        <v>149</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495</v>
      </c>
      <c r="X130" s="714"/>
      <c r="Y130" s="714"/>
      <c r="Z130" s="715"/>
      <c r="AA130" s="716">
        <v>353688</v>
      </c>
      <c r="AB130" s="717"/>
      <c r="AC130" s="717"/>
      <c r="AD130" s="717"/>
      <c r="AE130" s="718"/>
      <c r="AF130" s="719">
        <v>351865</v>
      </c>
      <c r="AG130" s="717"/>
      <c r="AH130" s="717"/>
      <c r="AI130" s="717"/>
      <c r="AJ130" s="718"/>
      <c r="AK130" s="719">
        <v>366601</v>
      </c>
      <c r="AL130" s="717"/>
      <c r="AM130" s="717"/>
      <c r="AN130" s="717"/>
      <c r="AO130" s="718"/>
      <c r="AP130" s="720"/>
      <c r="AQ130" s="721"/>
      <c r="AR130" s="721"/>
      <c r="AS130" s="721"/>
      <c r="AT130" s="722"/>
      <c r="AU130" s="67"/>
      <c r="AV130" s="67"/>
      <c r="AW130" s="67"/>
      <c r="AX130" s="723" t="s">
        <v>432</v>
      </c>
      <c r="AY130" s="724"/>
      <c r="AZ130" s="724"/>
      <c r="BA130" s="724"/>
      <c r="BB130" s="724"/>
      <c r="BC130" s="724"/>
      <c r="BD130" s="724"/>
      <c r="BE130" s="725"/>
      <c r="BF130" s="726">
        <v>12.5</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170</v>
      </c>
      <c r="X131" s="733"/>
      <c r="Y131" s="733"/>
      <c r="Z131" s="734"/>
      <c r="AA131" s="735">
        <v>1517215</v>
      </c>
      <c r="AB131" s="736"/>
      <c r="AC131" s="736"/>
      <c r="AD131" s="736"/>
      <c r="AE131" s="737"/>
      <c r="AF131" s="738">
        <v>1536752</v>
      </c>
      <c r="AG131" s="736"/>
      <c r="AH131" s="736"/>
      <c r="AI131" s="736"/>
      <c r="AJ131" s="737"/>
      <c r="AK131" s="738">
        <v>1561487</v>
      </c>
      <c r="AL131" s="736"/>
      <c r="AM131" s="736"/>
      <c r="AN131" s="736"/>
      <c r="AO131" s="737"/>
      <c r="AP131" s="739"/>
      <c r="AQ131" s="740"/>
      <c r="AR131" s="740"/>
      <c r="AS131" s="740"/>
      <c r="AT131" s="741"/>
      <c r="AU131" s="67"/>
      <c r="AV131" s="67"/>
      <c r="AW131" s="67"/>
      <c r="AX131" s="742" t="s">
        <v>61</v>
      </c>
      <c r="AY131" s="743"/>
      <c r="AZ131" s="743"/>
      <c r="BA131" s="743"/>
      <c r="BB131" s="743"/>
      <c r="BC131" s="743"/>
      <c r="BD131" s="743"/>
      <c r="BE131" s="744"/>
      <c r="BF131" s="745">
        <v>29.9</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c r="A132" s="701" t="s">
        <v>29</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496</v>
      </c>
      <c r="W132" s="676"/>
      <c r="X132" s="676"/>
      <c r="Y132" s="676"/>
      <c r="Z132" s="677"/>
      <c r="AA132" s="678">
        <v>12.13743603</v>
      </c>
      <c r="AB132" s="679"/>
      <c r="AC132" s="679"/>
      <c r="AD132" s="679"/>
      <c r="AE132" s="680"/>
      <c r="AF132" s="681">
        <v>12.94893386</v>
      </c>
      <c r="AG132" s="679"/>
      <c r="AH132" s="679"/>
      <c r="AI132" s="679"/>
      <c r="AJ132" s="680"/>
      <c r="AK132" s="681">
        <v>12.44032131</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86</v>
      </c>
      <c r="W133" s="685"/>
      <c r="X133" s="685"/>
      <c r="Y133" s="685"/>
      <c r="Z133" s="686"/>
      <c r="AA133" s="687">
        <v>11.8</v>
      </c>
      <c r="AB133" s="688"/>
      <c r="AC133" s="688"/>
      <c r="AD133" s="688"/>
      <c r="AE133" s="689"/>
      <c r="AF133" s="687">
        <v>12.1</v>
      </c>
      <c r="AG133" s="688"/>
      <c r="AH133" s="688"/>
      <c r="AI133" s="688"/>
      <c r="AJ133" s="689"/>
      <c r="AK133" s="687">
        <v>12.5</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72WjWhtfSlDvL8bTQYNIpaaJTyL4UuKc21NzSR0HCHJ/ts1TJKXARI8XhpEzDmoZHIy7sIYu/+i5lQj6+VuL/Q==" saltValue="29JmIFEbhSZeiuXfb1Ilu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77" customWidth="1"/>
    <col min="121" max="121" width="0" style="78" hidden="1" customWidth="1"/>
    <col min="122" max="122" width="9" style="78" hidden="1" customWidth="1"/>
    <col min="123" max="16384" width="9" style="78" hidden="1"/>
  </cols>
  <sheetData>
    <row r="1" spans="1:120">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row r="3" spans="1:120"/>
    <row r="4" spans="1:120"/>
    <row r="5" spans="1:120"/>
    <row r="6" spans="1:120"/>
    <row r="7" spans="1:120"/>
    <row r="8" spans="1:120"/>
    <row r="9" spans="1:120"/>
    <row r="10" spans="1:120"/>
    <row r="11" spans="1:120"/>
    <row r="12" spans="1:120"/>
    <row r="13" spans="1:120"/>
    <row r="14" spans="1:120"/>
    <row r="15" spans="1:120"/>
    <row r="16" spans="1:120">
      <c r="DP16" s="78"/>
    </row>
    <row r="17" spans="119:120">
      <c r="DP17" s="78"/>
    </row>
    <row r="18" spans="119:120"/>
    <row r="19" spans="119:120"/>
    <row r="20" spans="119:120">
      <c r="DO20" s="78"/>
      <c r="DP20" s="78"/>
    </row>
    <row r="21" spans="119:120">
      <c r="DP21" s="78"/>
    </row>
    <row r="22" spans="119:120"/>
    <row r="23" spans="119:120">
      <c r="DO23" s="78"/>
      <c r="DP23" s="78"/>
    </row>
    <row r="24" spans="119:120">
      <c r="DP24" s="78"/>
    </row>
    <row r="25" spans="119:120">
      <c r="DP25" s="78"/>
    </row>
    <row r="26" spans="119:120">
      <c r="DO26" s="78"/>
      <c r="DP26" s="78"/>
    </row>
    <row r="27" spans="119:120"/>
    <row r="28" spans="119:120">
      <c r="DO28" s="78"/>
      <c r="DP28" s="78"/>
    </row>
    <row r="29" spans="119:120">
      <c r="DP29" s="78"/>
    </row>
    <row r="30" spans="119:120"/>
    <row r="31" spans="119:120">
      <c r="DO31" s="78"/>
      <c r="DP31" s="78"/>
    </row>
    <row r="32" spans="119:120"/>
    <row r="33" spans="98:120">
      <c r="DO33" s="78"/>
      <c r="DP33" s="78"/>
    </row>
    <row r="34" spans="98:120">
      <c r="DM34" s="78"/>
    </row>
    <row r="35" spans="98:120">
      <c r="CT35" s="78"/>
      <c r="CU35" s="78"/>
      <c r="CV35" s="78"/>
      <c r="CY35" s="78"/>
      <c r="CZ35" s="78"/>
      <c r="DA35" s="78"/>
      <c r="DD35" s="78"/>
      <c r="DE35" s="78"/>
      <c r="DF35" s="78"/>
      <c r="DI35" s="78"/>
      <c r="DJ35" s="78"/>
      <c r="DK35" s="78"/>
      <c r="DM35" s="78"/>
      <c r="DN35" s="78"/>
      <c r="DO35" s="78"/>
      <c r="DP35" s="78"/>
    </row>
    <row r="36" spans="98:120"/>
    <row r="37" spans="98:120">
      <c r="CW37" s="78"/>
      <c r="DB37" s="78"/>
      <c r="DG37" s="78"/>
      <c r="DL37" s="78"/>
      <c r="DP37" s="78"/>
    </row>
    <row r="38" spans="98:120">
      <c r="CT38" s="78"/>
      <c r="CU38" s="78"/>
      <c r="CV38" s="78"/>
      <c r="CW38" s="78"/>
      <c r="CY38" s="78"/>
      <c r="CZ38" s="78"/>
      <c r="DA38" s="78"/>
      <c r="DB38" s="78"/>
      <c r="DD38" s="78"/>
      <c r="DE38" s="78"/>
      <c r="DF38" s="78"/>
      <c r="DG38" s="78"/>
      <c r="DI38" s="78"/>
      <c r="DJ38" s="78"/>
      <c r="DK38" s="78"/>
      <c r="DL38" s="78"/>
      <c r="DN38" s="78"/>
      <c r="DO38" s="78"/>
      <c r="DP38" s="78"/>
    </row>
    <row r="39" spans="98:120"/>
    <row r="40" spans="98:120"/>
    <row r="41" spans="98:120"/>
    <row r="42" spans="98:120"/>
    <row r="43" spans="98:120"/>
    <row r="44" spans="98:120"/>
    <row r="45" spans="98:120"/>
    <row r="46" spans="98:120"/>
    <row r="47" spans="98:120"/>
    <row r="48" spans="98:120"/>
    <row r="49" spans="22:120">
      <c r="DN49" s="78"/>
      <c r="DO49" s="78"/>
      <c r="DP49" s="78"/>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8"/>
      <c r="CS63" s="78"/>
      <c r="CX63" s="78"/>
      <c r="DC63" s="78"/>
      <c r="DH63" s="78"/>
    </row>
    <row r="64" spans="22:120">
      <c r="V64" s="78"/>
    </row>
    <row r="65" spans="15:120">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c r="Q66" s="78"/>
      <c r="S66" s="78"/>
      <c r="U66" s="78"/>
      <c r="DM66" s="78"/>
    </row>
    <row r="67" spans="15:120">
      <c r="O67" s="78"/>
      <c r="P67" s="78"/>
      <c r="R67" s="78"/>
      <c r="T67" s="78"/>
      <c r="Y67" s="78"/>
      <c r="CT67" s="78"/>
      <c r="CV67" s="78"/>
      <c r="CW67" s="78"/>
      <c r="CY67" s="78"/>
      <c r="DA67" s="78"/>
      <c r="DB67" s="78"/>
      <c r="DD67" s="78"/>
      <c r="DF67" s="78"/>
      <c r="DG67" s="78"/>
      <c r="DI67" s="78"/>
      <c r="DK67" s="78"/>
      <c r="DL67" s="78"/>
      <c r="DN67" s="78"/>
      <c r="DO67" s="78"/>
      <c r="DP67" s="78"/>
    </row>
    <row r="68" spans="15:120"/>
    <row r="69" spans="15:120"/>
    <row r="70" spans="15:120"/>
    <row r="71" spans="15:120"/>
    <row r="72" spans="15:120">
      <c r="DP72" s="78"/>
    </row>
    <row r="73" spans="15:120">
      <c r="DP73" s="78"/>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8"/>
      <c r="CX96" s="78"/>
      <c r="DC96" s="78"/>
      <c r="DH96" s="78"/>
    </row>
    <row r="97" spans="24:120">
      <c r="CS97" s="78"/>
      <c r="CX97" s="78"/>
      <c r="DC97" s="78"/>
      <c r="DH97" s="78"/>
      <c r="DP97" s="77" t="s">
        <v>103</v>
      </c>
    </row>
    <row r="98" spans="24:120" hidden="1">
      <c r="CS98" s="78"/>
      <c r="CX98" s="78"/>
      <c r="DC98" s="78"/>
      <c r="DH98" s="78"/>
    </row>
    <row r="99" spans="24:120" hidden="1">
      <c r="CS99" s="78"/>
      <c r="CX99" s="78"/>
      <c r="DC99" s="78"/>
      <c r="DH99" s="78"/>
    </row>
    <row r="101" spans="24:120" ht="12" hidden="1" customHeight="1">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c r="CU102" s="78"/>
      <c r="CZ102" s="78"/>
      <c r="DE102" s="78"/>
      <c r="DJ102" s="78"/>
      <c r="DM102" s="78"/>
    </row>
    <row r="103" spans="24:120" hidden="1">
      <c r="CT103" s="78"/>
      <c r="CV103" s="78"/>
      <c r="CW103" s="78"/>
      <c r="CY103" s="78"/>
      <c r="DA103" s="78"/>
      <c r="DB103" s="78"/>
      <c r="DD103" s="78"/>
      <c r="DF103" s="78"/>
      <c r="DG103" s="78"/>
      <c r="DI103" s="78"/>
      <c r="DK103" s="78"/>
      <c r="DL103" s="78"/>
      <c r="DM103" s="78"/>
      <c r="DN103" s="78"/>
      <c r="DO103" s="78"/>
      <c r="DP103" s="78"/>
    </row>
    <row r="104" spans="24:120" hidden="1">
      <c r="CV104" s="78"/>
      <c r="CW104" s="78"/>
      <c r="DA104" s="78"/>
      <c r="DB104" s="78"/>
      <c r="DF104" s="78"/>
      <c r="DG104" s="78"/>
      <c r="DK104" s="78"/>
      <c r="DL104" s="78"/>
      <c r="DN104" s="78"/>
      <c r="DO104" s="78"/>
      <c r="DP104" s="78"/>
    </row>
    <row r="105" spans="24:120" ht="12.75" hidden="1" customHeight="1"/>
  </sheetData>
  <sheetProtection algorithmName="SHA-512" hashValue="hEwy3tu0T01FoWGZTpd4NvDYpFWUk0roiOuNeVA67wMMr0O+sMJU7+bDU1/9weDSUlAXCVB6onU6wEgWD8LGag==" saltValue="FoI5yxmC7XD/V93m7ADy3Q==" spinCount="100000" sheet="1" objects="1" scenarios="1"/>
  <phoneticPr fontId="5"/>
  <printOptions horizontalCentered="1"/>
  <pageMargins left="0" right="0" top="0.39370078740157483" bottom="0.39370078740157483" header="0.19685039370078741" footer="0.19685039370078741"/>
  <pageSetup paperSize="8" scale="6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70" zoomScaleNormal="70" zoomScaleSheetLayoutView="55" workbookViewId="0"/>
  </sheetViews>
  <sheetFormatPr defaultColWidth="0" defaultRowHeight="13.5" customHeight="1" zeroHeight="1"/>
  <cols>
    <col min="1" max="116" width="2.625" style="77" customWidth="1"/>
    <col min="117" max="117" width="9" style="78" hidden="1" customWidth="1"/>
    <col min="118" max="16384" width="9" style="78" hidden="1"/>
  </cols>
  <sheetData>
    <row r="1" spans="2:116" ht="13.5" customHeight="1">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row r="3" spans="2:116" ht="13.5" customHeight="1"/>
    <row r="4" spans="2:116" ht="13.5" customHeight="1">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row r="20" spans="9:116" ht="13.5" customHeight="1"/>
    <row r="21" spans="9:116" ht="13.5" customHeight="1">
      <c r="DL21" s="78"/>
    </row>
    <row r="22" spans="9:116" ht="13.5" customHeight="1">
      <c r="DI22" s="78"/>
      <c r="DJ22" s="78"/>
      <c r="DK22" s="78"/>
      <c r="DL22" s="78"/>
    </row>
    <row r="23" spans="9:116" ht="13.5" customHeight="1">
      <c r="CY23" s="78"/>
      <c r="CZ23" s="78"/>
      <c r="DA23" s="78"/>
      <c r="DB23" s="78"/>
      <c r="DC23" s="78"/>
      <c r="DD23" s="78"/>
      <c r="DE23" s="78"/>
      <c r="DF23" s="78"/>
      <c r="DG23" s="78"/>
      <c r="DH23" s="78"/>
      <c r="DI23" s="78"/>
      <c r="DJ23" s="78"/>
      <c r="DK23" s="78"/>
      <c r="DL23" s="78"/>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8"/>
      <c r="DA35" s="78"/>
      <c r="DB35" s="78"/>
      <c r="DC35" s="78"/>
      <c r="DD35" s="78"/>
      <c r="DE35" s="78"/>
      <c r="DF35" s="78"/>
      <c r="DG35" s="78"/>
      <c r="DH35" s="78"/>
      <c r="DI35" s="78"/>
      <c r="DJ35" s="78"/>
      <c r="DK35" s="78"/>
      <c r="DL35" s="78"/>
    </row>
    <row r="36" spans="15:116" ht="13.5" customHeight="1"/>
    <row r="37" spans="15:116" ht="13.5" customHeight="1">
      <c r="DL37" s="78"/>
    </row>
    <row r="38" spans="15:116" ht="13.5" customHeight="1">
      <c r="DI38" s="78"/>
      <c r="DJ38" s="78"/>
      <c r="DK38" s="78"/>
      <c r="DL38" s="78"/>
    </row>
    <row r="39" spans="15:116" ht="13.5" customHeight="1"/>
    <row r="40" spans="15:116" ht="13.5" customHeight="1"/>
    <row r="41" spans="15:116" ht="13.5" customHeight="1"/>
    <row r="42" spans="15:116" ht="13.5" customHeight="1"/>
    <row r="43" spans="15:116" ht="13.5" customHeight="1">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c r="DL44" s="78"/>
    </row>
    <row r="45" spans="15:116" ht="13.5" customHeight="1"/>
    <row r="46" spans="15:116" ht="13.5" customHeight="1">
      <c r="DA46" s="78"/>
      <c r="DB46" s="78"/>
      <c r="DC46" s="78"/>
      <c r="DD46" s="78"/>
      <c r="DE46" s="78"/>
      <c r="DF46" s="78"/>
      <c r="DG46" s="78"/>
      <c r="DH46" s="78"/>
      <c r="DI46" s="78"/>
      <c r="DJ46" s="78"/>
      <c r="DK46" s="78"/>
      <c r="DL46" s="78"/>
    </row>
    <row r="47" spans="15:116" ht="13.5" customHeight="1"/>
    <row r="48" spans="15:116" ht="13.5" customHeight="1"/>
    <row r="49" spans="104:116" ht="13.5" customHeight="1"/>
    <row r="50" spans="104:116" ht="13.5" customHeight="1">
      <c r="CZ50" s="78"/>
      <c r="DA50" s="78"/>
      <c r="DB50" s="78"/>
      <c r="DC50" s="78"/>
      <c r="DD50" s="78"/>
      <c r="DE50" s="78"/>
      <c r="DF50" s="78"/>
      <c r="DG50" s="78"/>
      <c r="DH50" s="78"/>
      <c r="DI50" s="78"/>
      <c r="DJ50" s="78"/>
      <c r="DK50" s="78"/>
      <c r="DL50" s="78"/>
    </row>
    <row r="51" spans="104:116" ht="13.5" customHeight="1"/>
    <row r="52" spans="104:116" ht="13.5" customHeight="1"/>
    <row r="53" spans="104:116" ht="13.5" customHeight="1">
      <c r="DL53" s="78"/>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8"/>
      <c r="DD67" s="78"/>
      <c r="DE67" s="78"/>
      <c r="DF67" s="78"/>
      <c r="DG67" s="78"/>
      <c r="DH67" s="78"/>
      <c r="DI67" s="78"/>
      <c r="DJ67" s="78"/>
      <c r="DK67" s="78"/>
      <c r="DL67" s="78"/>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KOHoceDFUnDvghwlFGfndyqUKueBtNNadiKvZGPdijI2xX60poORMh5w13NvC+naLjicNUzhII7A6fm5V9VNsg==" saltValue="IdgcnRhcdPHjx4pHsS6/JQ==" spinCount="100000" sheet="1" objects="1" scenarios="1"/>
  <phoneticPr fontId="5"/>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SheetLayoutView="100" workbookViewId="0"/>
  </sheetViews>
  <sheetFormatPr defaultColWidth="0" defaultRowHeight="13.5" customHeight="1" zeroHeight="1"/>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c r="AS1" s="90"/>
      <c r="AT1" s="90"/>
    </row>
    <row r="2" spans="1:46">
      <c r="AS2" s="90"/>
      <c r="AT2" s="90"/>
    </row>
    <row r="3" spans="1:46">
      <c r="AS3" s="90"/>
      <c r="AT3" s="90"/>
    </row>
    <row r="4" spans="1:46">
      <c r="AS4" s="90"/>
      <c r="AT4" s="90"/>
    </row>
    <row r="5" spans="1:46" ht="17.25">
      <c r="A5" s="82" t="s">
        <v>497</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330</v>
      </c>
      <c r="AL6" s="91"/>
      <c r="AM6" s="91"/>
      <c r="AN6" s="91"/>
      <c r="AO6" s="90"/>
      <c r="AP6" s="90"/>
      <c r="AQ6" s="90"/>
      <c r="AR6" s="90"/>
    </row>
    <row r="7" spans="1:46" ht="13.5" customHeight="1">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6" t="s">
        <v>90</v>
      </c>
      <c r="AP7" s="127"/>
      <c r="AQ7" s="138" t="s">
        <v>498</v>
      </c>
      <c r="AR7" s="152"/>
    </row>
    <row r="8" spans="1:46">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7"/>
      <c r="AP8" s="128" t="s">
        <v>499</v>
      </c>
      <c r="AQ8" s="139" t="s">
        <v>500</v>
      </c>
      <c r="AR8" s="153" t="s">
        <v>501</v>
      </c>
    </row>
    <row r="9" spans="1:46">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7" t="s">
        <v>502</v>
      </c>
      <c r="AL9" s="1008"/>
      <c r="AM9" s="1008"/>
      <c r="AN9" s="1009"/>
      <c r="AO9" s="117">
        <v>595965</v>
      </c>
      <c r="AP9" s="117">
        <v>289444</v>
      </c>
      <c r="AQ9" s="140">
        <v>263788</v>
      </c>
      <c r="AR9" s="154">
        <v>9.6999999999999993</v>
      </c>
    </row>
    <row r="10" spans="1:46" ht="13.5" customHeight="1">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7" t="s">
        <v>203</v>
      </c>
      <c r="AL10" s="1008"/>
      <c r="AM10" s="1008"/>
      <c r="AN10" s="1009"/>
      <c r="AO10" s="118">
        <v>5246</v>
      </c>
      <c r="AP10" s="118">
        <v>2548</v>
      </c>
      <c r="AQ10" s="141">
        <v>39680</v>
      </c>
      <c r="AR10" s="155">
        <v>-93.6</v>
      </c>
    </row>
    <row r="11" spans="1:46" ht="13.5" customHeight="1">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7" t="s">
        <v>396</v>
      </c>
      <c r="AL11" s="1008"/>
      <c r="AM11" s="1008"/>
      <c r="AN11" s="1009"/>
      <c r="AO11" s="118" t="s">
        <v>196</v>
      </c>
      <c r="AP11" s="118" t="s">
        <v>196</v>
      </c>
      <c r="AQ11" s="141">
        <v>4557</v>
      </c>
      <c r="AR11" s="155" t="s">
        <v>196</v>
      </c>
    </row>
    <row r="12" spans="1:46" ht="13.5" customHeight="1">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7" t="s">
        <v>229</v>
      </c>
      <c r="AL12" s="1008"/>
      <c r="AM12" s="1008"/>
      <c r="AN12" s="1009"/>
      <c r="AO12" s="118" t="s">
        <v>196</v>
      </c>
      <c r="AP12" s="118" t="s">
        <v>196</v>
      </c>
      <c r="AQ12" s="141" t="s">
        <v>196</v>
      </c>
      <c r="AR12" s="155" t="s">
        <v>196</v>
      </c>
    </row>
    <row r="13" spans="1:46" ht="13.5" customHeight="1">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7" t="s">
        <v>503</v>
      </c>
      <c r="AL13" s="1008"/>
      <c r="AM13" s="1008"/>
      <c r="AN13" s="1009"/>
      <c r="AO13" s="118">
        <v>49278</v>
      </c>
      <c r="AP13" s="118">
        <v>23933</v>
      </c>
      <c r="AQ13" s="141">
        <v>12917</v>
      </c>
      <c r="AR13" s="155">
        <v>85.3</v>
      </c>
    </row>
    <row r="14" spans="1:46" ht="13.5" customHeight="1">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7" t="s">
        <v>504</v>
      </c>
      <c r="AL14" s="1008"/>
      <c r="AM14" s="1008"/>
      <c r="AN14" s="1009"/>
      <c r="AO14" s="118">
        <v>15361</v>
      </c>
      <c r="AP14" s="118">
        <v>7460</v>
      </c>
      <c r="AQ14" s="141">
        <v>4746</v>
      </c>
      <c r="AR14" s="155">
        <v>57.2</v>
      </c>
    </row>
    <row r="15" spans="1:46" ht="13.5" customHeight="1">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0" t="s">
        <v>309</v>
      </c>
      <c r="AL15" s="1011"/>
      <c r="AM15" s="1011"/>
      <c r="AN15" s="1012"/>
      <c r="AO15" s="118">
        <v>-49386</v>
      </c>
      <c r="AP15" s="118">
        <v>-23985</v>
      </c>
      <c r="AQ15" s="141">
        <v>-12765</v>
      </c>
      <c r="AR15" s="155">
        <v>87.9</v>
      </c>
    </row>
    <row r="16" spans="1:46">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0" t="s">
        <v>267</v>
      </c>
      <c r="AL16" s="1011"/>
      <c r="AM16" s="1011"/>
      <c r="AN16" s="1012"/>
      <c r="AO16" s="118">
        <v>616464</v>
      </c>
      <c r="AP16" s="118">
        <v>299400</v>
      </c>
      <c r="AQ16" s="141">
        <v>312922</v>
      </c>
      <c r="AR16" s="155">
        <v>-4.3</v>
      </c>
    </row>
    <row r="17" spans="1:46">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182</v>
      </c>
      <c r="AL19" s="90"/>
      <c r="AM19" s="90"/>
      <c r="AN19" s="90"/>
      <c r="AO19" s="90"/>
      <c r="AP19" s="90"/>
      <c r="AQ19" s="90"/>
      <c r="AR19" s="90"/>
    </row>
    <row r="20" spans="1:46">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505</v>
      </c>
      <c r="AP20" s="129" t="s">
        <v>335</v>
      </c>
      <c r="AQ20" s="142" t="s">
        <v>39</v>
      </c>
      <c r="AR20" s="156"/>
    </row>
    <row r="21" spans="1:46" s="81" customFormat="1">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3" t="s">
        <v>506</v>
      </c>
      <c r="AL21" s="1014"/>
      <c r="AM21" s="1014"/>
      <c r="AN21" s="1015"/>
      <c r="AO21" s="120">
        <v>23.8</v>
      </c>
      <c r="AP21" s="130">
        <v>24.75</v>
      </c>
      <c r="AQ21" s="143">
        <v>-0.95</v>
      </c>
      <c r="AR21" s="91"/>
      <c r="AS21" s="162"/>
      <c r="AT21" s="83"/>
    </row>
    <row r="22" spans="1:46" s="81" customFormat="1">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3" t="s">
        <v>507</v>
      </c>
      <c r="AL22" s="1014"/>
      <c r="AM22" s="1014"/>
      <c r="AN22" s="1015"/>
      <c r="AO22" s="121">
        <v>95.6</v>
      </c>
      <c r="AP22" s="131">
        <v>95.6</v>
      </c>
      <c r="AQ22" s="144">
        <v>0</v>
      </c>
      <c r="AR22" s="132"/>
      <c r="AS22" s="162"/>
      <c r="AT22" s="83"/>
    </row>
    <row r="23" spans="1:46" s="81" customFormat="1">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c r="A26" s="1006" t="s">
        <v>508</v>
      </c>
      <c r="B26" s="1006"/>
      <c r="C26" s="1006"/>
      <c r="D26" s="1006"/>
      <c r="E26" s="1006"/>
      <c r="F26" s="1006"/>
      <c r="G26" s="1006"/>
      <c r="H26" s="1006"/>
      <c r="I26" s="1006"/>
      <c r="J26" s="1006"/>
      <c r="K26" s="1006"/>
      <c r="L26" s="1006"/>
      <c r="M26" s="1006"/>
      <c r="N26" s="1006"/>
      <c r="O26" s="1006"/>
      <c r="P26" s="1006"/>
      <c r="Q26" s="1006"/>
      <c r="R26" s="1006"/>
      <c r="S26" s="1006"/>
      <c r="T26" s="1006"/>
      <c r="U26" s="1006"/>
      <c r="V26" s="1006"/>
      <c r="W26" s="1006"/>
      <c r="X26" s="1006"/>
      <c r="Y26" s="1006"/>
      <c r="Z26" s="1006"/>
      <c r="AA26" s="1006"/>
      <c r="AB26" s="1006"/>
      <c r="AC26" s="1006"/>
      <c r="AD26" s="1006"/>
      <c r="AE26" s="1006"/>
      <c r="AF26" s="1006"/>
      <c r="AG26" s="1006"/>
      <c r="AH26" s="1006"/>
      <c r="AI26" s="1006"/>
      <c r="AJ26" s="1006"/>
      <c r="AK26" s="1006"/>
      <c r="AL26" s="1006"/>
      <c r="AM26" s="1006"/>
      <c r="AN26" s="1006"/>
      <c r="AO26" s="1006"/>
      <c r="AP26" s="1006"/>
      <c r="AQ26" s="1006"/>
      <c r="AR26" s="1006"/>
      <c r="AS26" s="1006"/>
      <c r="AT26" s="91"/>
    </row>
    <row r="27" spans="1:46">
      <c r="A27" s="85"/>
      <c r="AO27" s="90"/>
      <c r="AP27" s="90"/>
      <c r="AQ27" s="90"/>
      <c r="AR27" s="90"/>
      <c r="AS27" s="90"/>
      <c r="AT27" s="90"/>
    </row>
    <row r="28" spans="1:46" ht="17.25">
      <c r="A28" s="82" t="s">
        <v>259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62</v>
      </c>
      <c r="AL29" s="91"/>
      <c r="AM29" s="91"/>
      <c r="AN29" s="91"/>
      <c r="AO29" s="90"/>
      <c r="AP29" s="90"/>
      <c r="AQ29" s="90"/>
      <c r="AR29" s="90"/>
      <c r="AS29" s="165"/>
    </row>
    <row r="30" spans="1:46" ht="13.5" customHeight="1">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6" t="s">
        <v>90</v>
      </c>
      <c r="AP30" s="127"/>
      <c r="AQ30" s="138" t="s">
        <v>498</v>
      </c>
      <c r="AR30" s="152"/>
    </row>
    <row r="31" spans="1:46">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7"/>
      <c r="AP31" s="128" t="s">
        <v>499</v>
      </c>
      <c r="AQ31" s="139" t="s">
        <v>500</v>
      </c>
      <c r="AR31" s="153" t="s">
        <v>501</v>
      </c>
    </row>
    <row r="32" spans="1:46" ht="27" customHeight="1">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00" t="s">
        <v>509</v>
      </c>
      <c r="AL32" s="1001"/>
      <c r="AM32" s="1001"/>
      <c r="AN32" s="1002"/>
      <c r="AO32" s="118">
        <v>480475</v>
      </c>
      <c r="AP32" s="118">
        <v>233354</v>
      </c>
      <c r="AQ32" s="145">
        <v>170896</v>
      </c>
      <c r="AR32" s="155">
        <v>36.5</v>
      </c>
    </row>
    <row r="33" spans="1:46" ht="13.5" customHeight="1">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00" t="s">
        <v>510</v>
      </c>
      <c r="AL33" s="1001"/>
      <c r="AM33" s="1001"/>
      <c r="AN33" s="1002"/>
      <c r="AO33" s="118" t="s">
        <v>196</v>
      </c>
      <c r="AP33" s="118" t="s">
        <v>196</v>
      </c>
      <c r="AQ33" s="145" t="s">
        <v>196</v>
      </c>
      <c r="AR33" s="155" t="s">
        <v>196</v>
      </c>
    </row>
    <row r="34" spans="1:46" ht="27" customHeight="1">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00" t="s">
        <v>511</v>
      </c>
      <c r="AL34" s="1001"/>
      <c r="AM34" s="1001"/>
      <c r="AN34" s="1002"/>
      <c r="AO34" s="118" t="s">
        <v>196</v>
      </c>
      <c r="AP34" s="118" t="s">
        <v>196</v>
      </c>
      <c r="AQ34" s="145">
        <v>5</v>
      </c>
      <c r="AR34" s="155" t="s">
        <v>196</v>
      </c>
    </row>
    <row r="35" spans="1:46" ht="27" customHeight="1">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00" t="s">
        <v>512</v>
      </c>
      <c r="AL35" s="1001"/>
      <c r="AM35" s="1001"/>
      <c r="AN35" s="1002"/>
      <c r="AO35" s="118">
        <v>80418</v>
      </c>
      <c r="AP35" s="118">
        <v>39057</v>
      </c>
      <c r="AQ35" s="145">
        <v>33138</v>
      </c>
      <c r="AR35" s="155">
        <v>17.899999999999999</v>
      </c>
    </row>
    <row r="36" spans="1:46" ht="27" customHeight="1">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00" t="s">
        <v>33</v>
      </c>
      <c r="AL36" s="1001"/>
      <c r="AM36" s="1001"/>
      <c r="AN36" s="1002"/>
      <c r="AO36" s="118" t="s">
        <v>196</v>
      </c>
      <c r="AP36" s="118" t="s">
        <v>196</v>
      </c>
      <c r="AQ36" s="145">
        <v>2943</v>
      </c>
      <c r="AR36" s="155" t="s">
        <v>196</v>
      </c>
    </row>
    <row r="37" spans="1:46" ht="13.5" customHeight="1">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00" t="s">
        <v>344</v>
      </c>
      <c r="AL37" s="1001"/>
      <c r="AM37" s="1001"/>
      <c r="AN37" s="1002"/>
      <c r="AO37" s="118" t="s">
        <v>196</v>
      </c>
      <c r="AP37" s="118" t="s">
        <v>196</v>
      </c>
      <c r="AQ37" s="145">
        <v>1487</v>
      </c>
      <c r="AR37" s="155" t="s">
        <v>196</v>
      </c>
    </row>
    <row r="38" spans="1:46" ht="27" customHeight="1">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3" t="s">
        <v>513</v>
      </c>
      <c r="AL38" s="1004"/>
      <c r="AM38" s="1004"/>
      <c r="AN38" s="1005"/>
      <c r="AO38" s="122" t="s">
        <v>196</v>
      </c>
      <c r="AP38" s="122" t="s">
        <v>196</v>
      </c>
      <c r="AQ38" s="146">
        <v>60</v>
      </c>
      <c r="AR38" s="144" t="s">
        <v>196</v>
      </c>
      <c r="AS38" s="165"/>
    </row>
    <row r="39" spans="1:46">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3" t="s">
        <v>88</v>
      </c>
      <c r="AL39" s="1004"/>
      <c r="AM39" s="1004"/>
      <c r="AN39" s="1005"/>
      <c r="AO39" s="118">
        <v>-38</v>
      </c>
      <c r="AP39" s="118">
        <v>-18</v>
      </c>
      <c r="AQ39" s="145">
        <v>-8408</v>
      </c>
      <c r="AR39" s="155">
        <v>-99.8</v>
      </c>
      <c r="AS39" s="165"/>
    </row>
    <row r="40" spans="1:46" ht="27" customHeight="1">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00" t="s">
        <v>514</v>
      </c>
      <c r="AL40" s="1001"/>
      <c r="AM40" s="1001"/>
      <c r="AN40" s="1002"/>
      <c r="AO40" s="118">
        <v>-366601</v>
      </c>
      <c r="AP40" s="118">
        <v>-178048</v>
      </c>
      <c r="AQ40" s="145">
        <v>-141122</v>
      </c>
      <c r="AR40" s="155">
        <v>26.2</v>
      </c>
      <c r="AS40" s="165"/>
    </row>
    <row r="41" spans="1:46">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90" t="s">
        <v>386</v>
      </c>
      <c r="AL41" s="991"/>
      <c r="AM41" s="991"/>
      <c r="AN41" s="992"/>
      <c r="AO41" s="118">
        <v>194254</v>
      </c>
      <c r="AP41" s="118">
        <v>94344</v>
      </c>
      <c r="AQ41" s="145">
        <v>59000</v>
      </c>
      <c r="AR41" s="155">
        <v>59.9</v>
      </c>
      <c r="AS41" s="165"/>
    </row>
    <row r="42" spans="1:46">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c r="A47" s="88" t="s">
        <v>515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516</v>
      </c>
      <c r="AL48" s="87"/>
      <c r="AM48" s="87"/>
      <c r="AN48" s="87"/>
      <c r="AO48" s="87"/>
      <c r="AP48" s="87"/>
      <c r="AQ48" s="133"/>
      <c r="AR48" s="87"/>
    </row>
    <row r="49" spans="1:44" ht="13.5" customHeight="1">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8" t="s">
        <v>90</v>
      </c>
      <c r="AN49" s="993" t="s">
        <v>440</v>
      </c>
      <c r="AO49" s="994"/>
      <c r="AP49" s="994"/>
      <c r="AQ49" s="994"/>
      <c r="AR49" s="995"/>
    </row>
    <row r="50" spans="1:44">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9"/>
      <c r="AN50" s="114" t="s">
        <v>491</v>
      </c>
      <c r="AO50" s="124" t="s">
        <v>492</v>
      </c>
      <c r="AP50" s="135" t="s">
        <v>517</v>
      </c>
      <c r="AQ50" s="148" t="s">
        <v>381</v>
      </c>
      <c r="AR50" s="158" t="s">
        <v>518</v>
      </c>
    </row>
    <row r="51" spans="1:44">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479</v>
      </c>
      <c r="AL51" s="103"/>
      <c r="AM51" s="108">
        <v>801226</v>
      </c>
      <c r="AN51" s="115">
        <v>347302</v>
      </c>
      <c r="AO51" s="125">
        <v>30.4</v>
      </c>
      <c r="AP51" s="136">
        <v>301035</v>
      </c>
      <c r="AQ51" s="149">
        <v>12.2</v>
      </c>
      <c r="AR51" s="159">
        <v>18.2</v>
      </c>
    </row>
    <row r="52" spans="1:44">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269</v>
      </c>
      <c r="AM52" s="109">
        <v>498476</v>
      </c>
      <c r="AN52" s="116">
        <v>216071</v>
      </c>
      <c r="AO52" s="126">
        <v>69.2</v>
      </c>
      <c r="AP52" s="137">
        <v>154376</v>
      </c>
      <c r="AQ52" s="150">
        <v>29.1</v>
      </c>
      <c r="AR52" s="160">
        <v>40.1</v>
      </c>
    </row>
    <row r="53" spans="1:44">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318</v>
      </c>
      <c r="AL53" s="103"/>
      <c r="AM53" s="108">
        <v>1029077</v>
      </c>
      <c r="AN53" s="115">
        <v>459615</v>
      </c>
      <c r="AO53" s="125">
        <v>32.299999999999997</v>
      </c>
      <c r="AP53" s="136">
        <v>277467</v>
      </c>
      <c r="AQ53" s="149">
        <v>-7.8</v>
      </c>
      <c r="AR53" s="159">
        <v>40.1</v>
      </c>
    </row>
    <row r="54" spans="1:44">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269</v>
      </c>
      <c r="AM54" s="109">
        <v>669173</v>
      </c>
      <c r="AN54" s="116">
        <v>298871</v>
      </c>
      <c r="AO54" s="126">
        <v>38.299999999999997</v>
      </c>
      <c r="AP54" s="137">
        <v>128378</v>
      </c>
      <c r="AQ54" s="150">
        <v>-16.8</v>
      </c>
      <c r="AR54" s="160">
        <v>55.1</v>
      </c>
    </row>
    <row r="55" spans="1:44">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136</v>
      </c>
      <c r="AL55" s="103"/>
      <c r="AM55" s="108">
        <v>514626</v>
      </c>
      <c r="AN55" s="115">
        <v>235743</v>
      </c>
      <c r="AO55" s="125">
        <v>-48.7</v>
      </c>
      <c r="AP55" s="136">
        <v>282256</v>
      </c>
      <c r="AQ55" s="149">
        <v>1.7</v>
      </c>
      <c r="AR55" s="159">
        <v>-50.4</v>
      </c>
    </row>
    <row r="56" spans="1:44">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269</v>
      </c>
      <c r="AM56" s="109">
        <v>264284</v>
      </c>
      <c r="AN56" s="116">
        <v>121065</v>
      </c>
      <c r="AO56" s="126">
        <v>-59.5</v>
      </c>
      <c r="AP56" s="137">
        <v>145453</v>
      </c>
      <c r="AQ56" s="150">
        <v>13.3</v>
      </c>
      <c r="AR56" s="160">
        <v>-72.8</v>
      </c>
    </row>
    <row r="57" spans="1:44">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519</v>
      </c>
      <c r="AL57" s="103"/>
      <c r="AM57" s="108">
        <v>616082</v>
      </c>
      <c r="AN57" s="115">
        <v>290879</v>
      </c>
      <c r="AO57" s="125">
        <v>23.4</v>
      </c>
      <c r="AP57" s="136">
        <v>295341</v>
      </c>
      <c r="AQ57" s="149">
        <v>4.5999999999999996</v>
      </c>
      <c r="AR57" s="159">
        <v>18.8</v>
      </c>
    </row>
    <row r="58" spans="1:44">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269</v>
      </c>
      <c r="AM58" s="109">
        <v>181196</v>
      </c>
      <c r="AN58" s="116">
        <v>85551</v>
      </c>
      <c r="AO58" s="126">
        <v>-29.3</v>
      </c>
      <c r="AP58" s="137">
        <v>137402</v>
      </c>
      <c r="AQ58" s="150">
        <v>-5.5</v>
      </c>
      <c r="AR58" s="160">
        <v>-23.8</v>
      </c>
    </row>
    <row r="59" spans="1:44">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520</v>
      </c>
      <c r="AL59" s="103"/>
      <c r="AM59" s="108">
        <v>454383</v>
      </c>
      <c r="AN59" s="115">
        <v>220681</v>
      </c>
      <c r="AO59" s="125">
        <v>-24.1</v>
      </c>
      <c r="AP59" s="136">
        <v>292845</v>
      </c>
      <c r="AQ59" s="149">
        <v>-0.8</v>
      </c>
      <c r="AR59" s="159">
        <v>-23.3</v>
      </c>
    </row>
    <row r="60" spans="1:44">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269</v>
      </c>
      <c r="AM60" s="109">
        <v>200185</v>
      </c>
      <c r="AN60" s="116">
        <v>97224</v>
      </c>
      <c r="AO60" s="126">
        <v>13.6</v>
      </c>
      <c r="AP60" s="137">
        <v>143187</v>
      </c>
      <c r="AQ60" s="150">
        <v>4.2</v>
      </c>
      <c r="AR60" s="160">
        <v>9.4</v>
      </c>
    </row>
    <row r="61" spans="1:44">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409</v>
      </c>
      <c r="AL61" s="106"/>
      <c r="AM61" s="108">
        <v>683079</v>
      </c>
      <c r="AN61" s="115">
        <v>310844</v>
      </c>
      <c r="AO61" s="125">
        <v>2.7</v>
      </c>
      <c r="AP61" s="136">
        <v>289789</v>
      </c>
      <c r="AQ61" s="151">
        <v>2</v>
      </c>
      <c r="AR61" s="159">
        <v>0.7</v>
      </c>
    </row>
    <row r="62" spans="1:44">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269</v>
      </c>
      <c r="AM62" s="109">
        <v>362663</v>
      </c>
      <c r="AN62" s="116">
        <v>163756</v>
      </c>
      <c r="AO62" s="126">
        <v>6.5</v>
      </c>
      <c r="AP62" s="137">
        <v>141759</v>
      </c>
      <c r="AQ62" s="150">
        <v>4.9000000000000004</v>
      </c>
      <c r="AR62" s="160">
        <v>1.6</v>
      </c>
    </row>
    <row r="63" spans="1:44">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c r="AK67" s="90"/>
      <c r="AL67" s="90"/>
      <c r="AM67" s="90"/>
      <c r="AN67" s="90"/>
      <c r="AO67" s="90"/>
      <c r="AP67" s="90"/>
      <c r="AQ67" s="90"/>
      <c r="AR67" s="90"/>
      <c r="AS67" s="90"/>
      <c r="AT67" s="90"/>
    </row>
    <row r="68" spans="1:46" ht="13.5" hidden="1" customHeight="1">
      <c r="AK68" s="90"/>
      <c r="AL68" s="90"/>
      <c r="AM68" s="90"/>
      <c r="AN68" s="90"/>
      <c r="AO68" s="90"/>
      <c r="AP68" s="90"/>
      <c r="AQ68" s="90"/>
      <c r="AR68" s="90"/>
    </row>
    <row r="69" spans="1:46" ht="13.5" hidden="1" customHeight="1">
      <c r="AK69" s="90"/>
      <c r="AL69" s="90"/>
      <c r="AM69" s="90"/>
      <c r="AN69" s="90"/>
      <c r="AO69" s="90"/>
      <c r="AP69" s="90"/>
      <c r="AQ69" s="90"/>
      <c r="AR69" s="90"/>
    </row>
    <row r="70" spans="1:46" hidden="1">
      <c r="AK70" s="90"/>
      <c r="AL70" s="90"/>
      <c r="AM70" s="90"/>
      <c r="AN70" s="90"/>
      <c r="AO70" s="90"/>
      <c r="AP70" s="90"/>
      <c r="AQ70" s="90"/>
      <c r="AR70" s="90"/>
    </row>
    <row r="71" spans="1:46" hidden="1">
      <c r="AK71" s="90"/>
      <c r="AL71" s="90"/>
      <c r="AM71" s="90"/>
      <c r="AN71" s="90"/>
      <c r="AO71" s="90"/>
      <c r="AP71" s="90"/>
      <c r="AQ71" s="90"/>
      <c r="AR71" s="90"/>
    </row>
    <row r="72" spans="1:46" hidden="1">
      <c r="AK72" s="90"/>
      <c r="AL72" s="90"/>
      <c r="AM72" s="90"/>
      <c r="AN72" s="90"/>
      <c r="AO72" s="90"/>
      <c r="AP72" s="90"/>
      <c r="AQ72" s="90"/>
      <c r="AR72" s="90"/>
    </row>
    <row r="73" spans="1:46" hidden="1">
      <c r="AK73" s="90"/>
      <c r="AL73" s="90"/>
      <c r="AM73" s="90"/>
      <c r="AN73" s="90"/>
      <c r="AO73" s="90"/>
      <c r="AP73" s="90"/>
      <c r="AQ73" s="90"/>
      <c r="AR73" s="90"/>
    </row>
  </sheetData>
  <sheetProtection algorithmName="SHA-512" hashValue="7KD17mf4Elcddf8ZuNvxkFwxP5SxU798UKcWAIN4Wap8NQtmSoW7RHCOzK6c1mR248j7hnrVJ7DdALQuN7D5Xw==" saltValue="UzUcC4FD4lHNoKJQi6hyc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7" customWidth="1"/>
    <col min="126" max="126" width="9" style="78" hidden="1" customWidth="1"/>
    <col min="127" max="16384" width="9" style="78" hidden="1"/>
  </cols>
  <sheetData>
    <row r="1" spans="2:125" ht="13.5" customHeight="1">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c r="B2" s="78"/>
      <c r="DG2" s="78"/>
    </row>
    <row r="3" spans="2:12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row r="5" spans="2:125"/>
    <row r="6" spans="2:125"/>
    <row r="7" spans="2:125"/>
    <row r="8" spans="2:125"/>
    <row r="9" spans="2:125">
      <c r="DU9" s="78"/>
    </row>
    <row r="10" spans="2:125"/>
    <row r="11" spans="2:125"/>
    <row r="12" spans="2:125"/>
    <row r="13" spans="2:125"/>
    <row r="14" spans="2:125"/>
    <row r="15" spans="2:125"/>
    <row r="16" spans="2:125"/>
    <row r="17" spans="125:125">
      <c r="DU17" s="78"/>
    </row>
    <row r="18" spans="125:125"/>
    <row r="19" spans="125:125"/>
    <row r="20" spans="125:125">
      <c r="DU20" s="78"/>
    </row>
    <row r="21" spans="125:125">
      <c r="DU21" s="78"/>
    </row>
    <row r="22" spans="125:125"/>
    <row r="23" spans="125:125"/>
    <row r="24" spans="125:125"/>
    <row r="25" spans="125:125"/>
    <row r="26" spans="125:125"/>
    <row r="27" spans="125:125"/>
    <row r="28" spans="125:125">
      <c r="DU28" s="78"/>
    </row>
    <row r="29" spans="125:125"/>
    <row r="30" spans="125:125"/>
    <row r="31" spans="125:125"/>
    <row r="32" spans="125:125"/>
    <row r="33" spans="2:125">
      <c r="B33" s="78"/>
      <c r="G33" s="78"/>
      <c r="I33" s="78"/>
    </row>
    <row r="34" spans="2:125">
      <c r="C34" s="78"/>
      <c r="P34" s="78"/>
      <c r="DE34" s="78"/>
      <c r="DH34" s="78"/>
    </row>
    <row r="35" spans="2:125">
      <c r="D35" s="78"/>
      <c r="E35" s="78"/>
      <c r="DG35" s="78"/>
      <c r="DJ35" s="78"/>
      <c r="DP35" s="78"/>
      <c r="DQ35" s="78"/>
      <c r="DR35" s="78"/>
      <c r="DS35" s="78"/>
      <c r="DT35" s="78"/>
      <c r="DU35" s="78"/>
    </row>
    <row r="36" spans="2:12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c r="DU37" s="78"/>
    </row>
    <row r="38" spans="2:125">
      <c r="DT38" s="78"/>
      <c r="DU38" s="78"/>
    </row>
    <row r="39" spans="2:125"/>
    <row r="40" spans="2:125">
      <c r="DH40" s="78"/>
    </row>
    <row r="41" spans="2:125">
      <c r="DE41" s="78"/>
    </row>
    <row r="42" spans="2:125">
      <c r="DG42" s="78"/>
      <c r="DJ42" s="78"/>
    </row>
    <row r="43" spans="2:12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c r="DU44" s="78"/>
    </row>
    <row r="45" spans="2:125"/>
    <row r="46" spans="2:125"/>
    <row r="47" spans="2:125"/>
    <row r="48" spans="2:125">
      <c r="DT48" s="78"/>
      <c r="DU48" s="78"/>
    </row>
    <row r="49" spans="120:125">
      <c r="DU49" s="78"/>
    </row>
    <row r="50" spans="120:125">
      <c r="DU50" s="78"/>
    </row>
    <row r="51" spans="120:125">
      <c r="DP51" s="78"/>
      <c r="DQ51" s="78"/>
      <c r="DR51" s="78"/>
      <c r="DS51" s="78"/>
      <c r="DT51" s="78"/>
      <c r="DU51" s="78"/>
    </row>
    <row r="52" spans="120:125"/>
    <row r="53" spans="120:125"/>
    <row r="54" spans="120:125">
      <c r="DU54" s="78"/>
    </row>
    <row r="55" spans="120:125"/>
    <row r="56" spans="120:125"/>
    <row r="57" spans="120:125"/>
    <row r="58" spans="120:125">
      <c r="DU58" s="78"/>
    </row>
    <row r="59" spans="120:125"/>
    <row r="60" spans="120:125"/>
    <row r="61" spans="120:125"/>
    <row r="62" spans="120:125"/>
    <row r="63" spans="120:125">
      <c r="DU63" s="78"/>
    </row>
    <row r="64" spans="120:125">
      <c r="DT64" s="78"/>
      <c r="DU64" s="78"/>
    </row>
    <row r="65" spans="123:125"/>
    <row r="66" spans="123:125"/>
    <row r="67" spans="123:125"/>
    <row r="68" spans="123:125"/>
    <row r="69" spans="123:125">
      <c r="DS69" s="78"/>
      <c r="DT69" s="78"/>
      <c r="DU69" s="78"/>
    </row>
    <row r="70" spans="123:125"/>
    <row r="71" spans="123:125"/>
    <row r="72" spans="123:125"/>
    <row r="73" spans="123:125"/>
    <row r="74" spans="123:125"/>
    <row r="75" spans="123:125"/>
    <row r="76" spans="123:125"/>
    <row r="77" spans="123:125"/>
    <row r="78" spans="123:125"/>
    <row r="79" spans="123:125"/>
    <row r="80" spans="123:125"/>
    <row r="81" spans="116:125"/>
    <row r="82" spans="116:125">
      <c r="DL82" s="78"/>
    </row>
    <row r="83" spans="116:125">
      <c r="DM83" s="78"/>
      <c r="DN83" s="78"/>
      <c r="DO83" s="78"/>
      <c r="DP83" s="78"/>
      <c r="DQ83" s="78"/>
      <c r="DR83" s="78"/>
      <c r="DS83" s="78"/>
      <c r="DT83" s="78"/>
      <c r="DU83" s="78"/>
    </row>
    <row r="84" spans="116:125"/>
    <row r="85" spans="116:125"/>
    <row r="86" spans="116:125"/>
    <row r="87" spans="116:125"/>
    <row r="88" spans="116:125">
      <c r="DU88" s="78"/>
    </row>
    <row r="89" spans="116:125"/>
    <row r="90" spans="116:125"/>
    <row r="91" spans="116:125"/>
    <row r="92" spans="116:125" ht="13.5" customHeight="1"/>
    <row r="93" spans="116:125" ht="13.5" customHeight="1"/>
    <row r="94" spans="116:125" ht="13.5" customHeight="1">
      <c r="DS94" s="78"/>
      <c r="DT94" s="78"/>
      <c r="DU94" s="78"/>
    </row>
    <row r="95" spans="116:125" ht="13.5" customHeight="1">
      <c r="DU95" s="78"/>
    </row>
    <row r="96" spans="116:125" ht="13.5" customHeight="1"/>
    <row r="97" spans="124:125" ht="13.5" customHeight="1"/>
    <row r="98" spans="124:125" ht="13.5" customHeight="1"/>
    <row r="99" spans="124:125" ht="13.5" customHeight="1"/>
    <row r="100" spans="124:125" ht="13.5" customHeight="1"/>
    <row r="101" spans="124:125" ht="13.5" customHeight="1">
      <c r="DU101" s="78"/>
    </row>
    <row r="102" spans="124:125" ht="13.5" customHeight="1"/>
    <row r="103" spans="124:125" ht="13.5" customHeight="1"/>
    <row r="104" spans="124:125" ht="13.5" customHeight="1">
      <c r="DT104" s="78"/>
      <c r="DU104" s="7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8" t="s">
        <v>103</v>
      </c>
    </row>
    <row r="121" spans="125:125" ht="13.5" hidden="1" customHeight="1">
      <c r="DU121" s="78"/>
    </row>
  </sheetData>
  <sheetProtection algorithmName="SHA-512" hashValue="n0NIO5fn6vwLyaMIvCwoEEqGvFjd1jpIIuPdcXKdPRkqGPpJ9PzyGO1YBHWWNg9A33sMNX/9b+ZIy8jvLu/HwQ==" saltValue="GEsCx9AIdl0ep94o/TXqXA==" spinCount="100000" sheet="1" objects="1" scenarios="1"/>
  <phoneticPr fontId="5"/>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77" customWidth="1"/>
    <col min="126" max="142" width="0" style="78" hidden="1" customWidth="1"/>
    <col min="143" max="143" width="9" style="78" hidden="1" customWidth="1"/>
    <col min="144" max="16384" width="9" style="78" hidden="1"/>
  </cols>
  <sheetData>
    <row r="1" spans="1:125" ht="13.5" customHeight="1">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c r="B2" s="78"/>
      <c r="T2" s="78"/>
    </row>
    <row r="3" spans="1:12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8"/>
      <c r="G33" s="78"/>
      <c r="I33" s="78"/>
    </row>
    <row r="34" spans="2:125">
      <c r="C34" s="78"/>
      <c r="P34" s="78"/>
      <c r="R34" s="78"/>
      <c r="U34" s="78"/>
    </row>
    <row r="35" spans="2:12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c r="F36" s="78"/>
      <c r="H36" s="78"/>
      <c r="J36" s="78"/>
      <c r="K36" s="78"/>
      <c r="L36" s="78"/>
      <c r="M36" s="78"/>
      <c r="N36" s="78"/>
      <c r="O36" s="78"/>
      <c r="Q36" s="78"/>
      <c r="S36" s="78"/>
      <c r="V36" s="78"/>
    </row>
    <row r="37" spans="2:125"/>
    <row r="38" spans="2:125"/>
    <row r="39" spans="2:125"/>
    <row r="40" spans="2:125">
      <c r="U40" s="78"/>
    </row>
    <row r="41" spans="2:125">
      <c r="R41" s="78"/>
    </row>
    <row r="42" spans="2:12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c r="Q43" s="78"/>
      <c r="S43" s="78"/>
      <c r="V43" s="78"/>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7" t="s">
        <v>103</v>
      </c>
    </row>
  </sheetData>
  <sheetProtection algorithmName="SHA-512" hashValue="znfhq5n+vZubHDLA0lLsU7nbYfZjMfZPuhMuZyw/lO9V09VSgHBSDxiApg+waOSbXrppmw2JgnptsyFmVYtBBA==" saltValue="8+5t2yAEm7//LdPqTEjTwg==" spinCount="100000" sheet="1" objects="1" scenarios="1"/>
  <phoneticPr fontId="5"/>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46" customWidth="1"/>
    <col min="2" max="16" width="14.625" style="46" customWidth="1"/>
    <col min="17" max="17" width="0" style="46" hidden="1" customWidth="1"/>
    <col min="18" max="16384" width="0" style="46"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85"/>
      <c r="C45" s="85"/>
      <c r="D45" s="85"/>
      <c r="E45" s="85"/>
      <c r="F45" s="85"/>
      <c r="G45" s="85"/>
      <c r="H45" s="85"/>
      <c r="I45" s="85"/>
      <c r="J45" s="181" t="s">
        <v>2</v>
      </c>
    </row>
    <row r="46" spans="2:10" ht="29.25" customHeight="1">
      <c r="B46" s="167" t="s">
        <v>5</v>
      </c>
      <c r="C46" s="171"/>
      <c r="D46" s="171"/>
      <c r="E46" s="172" t="s">
        <v>16</v>
      </c>
      <c r="F46" s="173" t="s">
        <v>522</v>
      </c>
      <c r="G46" s="177" t="s">
        <v>523</v>
      </c>
      <c r="H46" s="177" t="s">
        <v>524</v>
      </c>
      <c r="I46" s="177" t="s">
        <v>250</v>
      </c>
      <c r="J46" s="182" t="s">
        <v>525</v>
      </c>
    </row>
    <row r="47" spans="2:10" ht="57.75" customHeight="1">
      <c r="B47" s="168"/>
      <c r="C47" s="1016" t="s">
        <v>3</v>
      </c>
      <c r="D47" s="1016"/>
      <c r="E47" s="1017"/>
      <c r="F47" s="174">
        <v>7.03</v>
      </c>
      <c r="G47" s="178">
        <v>6.83</v>
      </c>
      <c r="H47" s="178">
        <v>9.4499999999999993</v>
      </c>
      <c r="I47" s="178">
        <v>9.9</v>
      </c>
      <c r="J47" s="183">
        <v>10.24</v>
      </c>
    </row>
    <row r="48" spans="2:10" ht="57.75" customHeight="1">
      <c r="B48" s="169"/>
      <c r="C48" s="1018" t="s">
        <v>9</v>
      </c>
      <c r="D48" s="1018"/>
      <c r="E48" s="1019"/>
      <c r="F48" s="175">
        <v>0.93</v>
      </c>
      <c r="G48" s="179">
        <v>0.85</v>
      </c>
      <c r="H48" s="179">
        <v>3.19</v>
      </c>
      <c r="I48" s="179">
        <v>1.6800000000000002</v>
      </c>
      <c r="J48" s="184">
        <v>3.27</v>
      </c>
    </row>
    <row r="49" spans="2:10" ht="57.75" customHeight="1">
      <c r="B49" s="170"/>
      <c r="C49" s="1020" t="s">
        <v>15</v>
      </c>
      <c r="D49" s="1020"/>
      <c r="E49" s="1021"/>
      <c r="F49" s="176">
        <v>0.62</v>
      </c>
      <c r="G49" s="180">
        <v>0.53</v>
      </c>
      <c r="H49" s="180">
        <v>4.7300000000000004</v>
      </c>
      <c r="I49" s="180" t="s">
        <v>279</v>
      </c>
      <c r="J49" s="185">
        <v>2.17</v>
      </c>
    </row>
    <row r="50" spans="2:10"/>
  </sheetData>
  <sheetProtection algorithmName="SHA-512" hashValue="znS2nTPUHklOVCToRjkdMhYsspnP/UhyW7zo5rO6vLLdh0zAeqM0nAfowQdWwfCd8ArNKIRNOrmiSdQhu//q4A==" saltValue="3lQ6+5H0zsdaj0BZZEPbh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2026-03-16T02:53:53Z</cp:lastPrinted>
  <dcterms:created xsi:type="dcterms:W3CDTF">2026-02-23T08:56:35Z</dcterms:created>
  <dcterms:modified xsi:type="dcterms:W3CDTF">2026-03-23T00:57:13Z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2026-03-16T07:56:39Z</vt:filetime>
  </property>
</Properties>
</file>