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第３次ＳＣ評価基準 " sheetId="1" r:id="rId1"/>
  </sheets>
  <definedNames>
    <definedName name="_xlnm._FilterDatabase" localSheetId="0" hidden="1">'第３次ＳＣ評価基準 '!$B$7:$K$30</definedName>
    <definedName name="_xlnm.Print_Area" localSheetId="0">'第３次ＳＣ評価基準 '!$A$1:$K$30</definedName>
    <definedName name="_xlnm.Print_Titles" localSheetId="0">'第３次ＳＣ評価基準 '!$1:$7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<sst xmlns="http://schemas.openxmlformats.org/spreadsheetml/2006/main" xmlns:r="http://schemas.openxmlformats.org/officeDocument/2006/relationships" count="65" uniqueCount="65">
  <si>
    <t>第７章</t>
    <rPh sb="0" eb="1">
      <t>だい</t>
    </rPh>
    <rPh sb="2" eb="3">
      <t>しょう</t>
    </rPh>
    <phoneticPr fontId="1" type="Hiragana"/>
  </si>
  <si>
    <t>第４章
第６章</t>
    <rPh sb="0" eb="1">
      <t>だい</t>
    </rPh>
    <rPh sb="2" eb="3">
      <t>しょう</t>
    </rPh>
    <rPh sb="4" eb="5">
      <t>だい</t>
    </rPh>
    <rPh sb="6" eb="7">
      <t>しょう</t>
    </rPh>
    <phoneticPr fontId="1" type="Hiragana"/>
  </si>
  <si>
    <t>2:やや劣っている</t>
    <rPh sb="4" eb="5">
      <t>おと</t>
    </rPh>
    <phoneticPr fontId="1" type="Hiragana"/>
  </si>
  <si>
    <t>９　SOC運用</t>
  </si>
  <si>
    <t>評価基準・内容</t>
    <rPh sb="0" eb="2">
      <t>ひょうか</t>
    </rPh>
    <rPh sb="2" eb="4">
      <t>きじゅん</t>
    </rPh>
    <rPh sb="5" eb="7">
      <t>ないよう</t>
    </rPh>
    <phoneticPr fontId="1" type="Hiragana"/>
  </si>
  <si>
    <t>２　システム全体構成とアーキテクチャ</t>
  </si>
  <si>
    <t>評価項目</t>
    <rPh sb="0" eb="2">
      <t>ひょうか</t>
    </rPh>
    <rPh sb="2" eb="4">
      <t>こうもく</t>
    </rPh>
    <phoneticPr fontId="1" type="Hiragana"/>
  </si>
  <si>
    <t>1:劣っている</t>
    <rPh sb="2" eb="3">
      <t>おと</t>
    </rPh>
    <phoneticPr fontId="1" type="Hiragana"/>
  </si>
  <si>
    <t>評価</t>
    <rPh sb="0" eb="2">
      <t>ひょうか</t>
    </rPh>
    <phoneticPr fontId="1" type="Hiragana"/>
  </si>
  <si>
    <t>システムの要件</t>
  </si>
  <si>
    <t>③オプションサービス契約</t>
    <rPh sb="10" eb="12">
      <t>けいやく</t>
    </rPh>
    <phoneticPr fontId="1" type="Hiragana"/>
  </si>
  <si>
    <t>３　性能機能及び性能</t>
  </si>
  <si>
    <t>②事業実績</t>
  </si>
  <si>
    <r>
      <t>・</t>
    </r>
    <r>
      <rPr>
        <sz val="11"/>
        <color theme="1"/>
        <rFont val="ＭＳ ゴシック"/>
      </rPr>
      <t>仕様書に記載されたSLAを達成・維持するための品質管理や継続的改善等に係る運用が提案されているか。
・充実した運用要員（資格、経験、人数等）が配置されているか。
・各接続団体へのサポート体制・窓口・ヘルプデスク等が充実しているか。
・運用に係る障害対応について、適切な体制・手順・訓練等が具体的に提案されているか。</t>
    </r>
    <rPh sb="1" eb="4">
      <t>しようしょ</t>
    </rPh>
    <rPh sb="5" eb="7">
      <t>きさい</t>
    </rPh>
    <rPh sb="14" eb="16">
      <t>たっせい</t>
    </rPh>
    <rPh sb="17" eb="19">
      <t>いじ</t>
    </rPh>
    <rPh sb="24" eb="26">
      <t>ひんしつ</t>
    </rPh>
    <rPh sb="26" eb="28">
      <t>かんり</t>
    </rPh>
    <rPh sb="29" eb="32">
      <t>けいぞくてき</t>
    </rPh>
    <rPh sb="32" eb="34">
      <t>かいぜん</t>
    </rPh>
    <rPh sb="34" eb="35">
      <t>とう</t>
    </rPh>
    <rPh sb="36" eb="37">
      <t>かか</t>
    </rPh>
    <rPh sb="38" eb="40">
      <t>うんよう</t>
    </rPh>
    <rPh sb="41" eb="43">
      <t>ていあん</t>
    </rPh>
    <rPh sb="52" eb="54">
      <t>じゅうじつ</t>
    </rPh>
    <rPh sb="56" eb="58">
      <t>うんよう</t>
    </rPh>
    <rPh sb="61" eb="63">
      <t>しかく</t>
    </rPh>
    <rPh sb="64" eb="66">
      <t>けいけん</t>
    </rPh>
    <rPh sb="67" eb="69">
      <t>にんずう</t>
    </rPh>
    <rPh sb="69" eb="70">
      <t>とう</t>
    </rPh>
    <rPh sb="83" eb="90">
      <t>かくせつぞく</t>
    </rPh>
    <rPh sb="94" eb="96">
      <t>た</t>
    </rPh>
    <rPh sb="97" eb="99">
      <t>まどぐち</t>
    </rPh>
    <rPh sb="106" eb="107">
      <t>とう</t>
    </rPh>
    <rPh sb="108" eb="115">
      <t>じゅうじつ</t>
    </rPh>
    <rPh sb="118" eb="120">
      <t>うんよう</t>
    </rPh>
    <rPh sb="121" eb="122">
      <t>かか</t>
    </rPh>
    <rPh sb="123" eb="131">
      <t>しょうがいたい</t>
    </rPh>
    <rPh sb="132" eb="134">
      <t>てきせつ</t>
    </rPh>
    <rPh sb="135" eb="137">
      <t>たいせい</t>
    </rPh>
    <rPh sb="138" eb="140">
      <t>てじゅん</t>
    </rPh>
    <rPh sb="141" eb="143">
      <t>くんれん</t>
    </rPh>
    <rPh sb="143" eb="144">
      <t>とう</t>
    </rPh>
    <rPh sb="145" eb="148">
      <t>ぐたいてき</t>
    </rPh>
    <rPh sb="149" eb="151">
      <t>ていあん</t>
    </rPh>
    <phoneticPr fontId="1" type="Hiragana"/>
  </si>
  <si>
    <t>第２章</t>
    <rPh sb="0" eb="1">
      <t>だい</t>
    </rPh>
    <rPh sb="2" eb="3">
      <t>しょう</t>
    </rPh>
    <phoneticPr fontId="1" type="Hiragana"/>
  </si>
  <si>
    <t>記載箇所詳細</t>
    <rPh sb="0" eb="6">
      <t>きさいかしょ</t>
    </rPh>
    <phoneticPr fontId="1" type="Hiragana"/>
  </si>
  <si>
    <t>５　可用性、拡張性</t>
  </si>
  <si>
    <t xml:space="preserve">１　目的
</t>
  </si>
  <si>
    <t>２　契約期間及び契約方法</t>
    <rPh sb="2" eb="4">
      <t>けいやく</t>
    </rPh>
    <rPh sb="4" eb="6">
      <t>きかん</t>
    </rPh>
    <rPh sb="6" eb="7">
      <t>およ</t>
    </rPh>
    <rPh sb="8" eb="10">
      <t>けいやく</t>
    </rPh>
    <rPh sb="10" eb="12">
      <t>ほうほう</t>
    </rPh>
    <phoneticPr fontId="1" type="Hiragana"/>
  </si>
  <si>
    <t>８　運用計画</t>
  </si>
  <si>
    <t>仕様書記載箇所</t>
    <rPh sb="0" eb="3">
      <t>しようしょ</t>
    </rPh>
    <rPh sb="3" eb="5">
      <t>きさい</t>
    </rPh>
    <rPh sb="5" eb="7">
      <t>かしょ</t>
    </rPh>
    <phoneticPr fontId="1" type="Hiragana"/>
  </si>
  <si>
    <t>１　機能要件
（３）SOC運用サービス</t>
    <rPh sb="2" eb="4">
      <t>きのう</t>
    </rPh>
    <rPh sb="4" eb="6">
      <t>ようけん</t>
    </rPh>
    <phoneticPr fontId="1" type="Hiragana"/>
  </si>
  <si>
    <t>全項目</t>
    <rPh sb="0" eb="3">
      <t>ぜんこうもく</t>
    </rPh>
    <phoneticPr fontId="1" type="Hiragana"/>
  </si>
  <si>
    <t xml:space="preserve">４　高知県固有要件への対応 </t>
    <rPh sb="2" eb="5">
      <t>こうちけん</t>
    </rPh>
    <rPh sb="5" eb="7">
      <t>こゆう</t>
    </rPh>
    <rPh sb="7" eb="9">
      <t>ようけん</t>
    </rPh>
    <rPh sb="11" eb="13">
      <t>たいおう</t>
    </rPh>
    <phoneticPr fontId="1" type="Hiragana"/>
  </si>
  <si>
    <t>配点</t>
    <rPh sb="0" eb="2">
      <t>はいてん</t>
    </rPh>
    <phoneticPr fontId="1" type="Hiragana"/>
  </si>
  <si>
    <t>10　事業実績</t>
    <rPh sb="3" eb="5">
      <t>じぎょう</t>
    </rPh>
    <rPh sb="5" eb="7">
      <t>じっせき</t>
    </rPh>
    <phoneticPr fontId="1" type="Hiragana"/>
  </si>
  <si>
    <t>全項目</t>
    <rPh sb="0" eb="1">
      <t>ぜん</t>
    </rPh>
    <rPh sb="1" eb="3">
      <t>こうもく</t>
    </rPh>
    <phoneticPr fontId="1" type="Hiragana"/>
  </si>
  <si>
    <t>１　運用設計
２　運用要件
４　ヘルプデスク要件
５　運用サポート（日常運用業務）</t>
    <rPh sb="2" eb="4">
      <t>うんよう</t>
    </rPh>
    <rPh sb="4" eb="6">
      <t>せっけい</t>
    </rPh>
    <phoneticPr fontId="1" type="Hiragana"/>
  </si>
  <si>
    <r>
      <t xml:space="preserve">・迅速にログを調査・分析し、対応が可能な体制・手順が具体的に提案されているか。
・いち早く異常を検知できる監視方法等の提案があるか。
・セキュリティインシデント発生時における関係者への適切な通知方法等について、具体的に提案されているか。
</t>
    </r>
    <r>
      <rPr>
        <sz val="11"/>
        <color theme="1"/>
        <rFont val="ＭＳ ゴシック"/>
      </rPr>
      <t>・SLAの項目が具体的に提示され、それを達成・維持するための品質管理や継続的改善等に係る運用が提案されているか。</t>
    </r>
    <rPh sb="1" eb="3">
      <t>じんそく</t>
    </rPh>
    <rPh sb="7" eb="9">
      <t>ちょうさ</t>
    </rPh>
    <rPh sb="10" eb="12">
      <t>ぶんせき</t>
    </rPh>
    <rPh sb="14" eb="16">
      <t>たいおう</t>
    </rPh>
    <rPh sb="17" eb="19">
      <t>かのう</t>
    </rPh>
    <rPh sb="20" eb="22">
      <t>たいせい</t>
    </rPh>
    <rPh sb="23" eb="25">
      <t>てじゅん</t>
    </rPh>
    <rPh sb="26" eb="29">
      <t>ぐたいてき</t>
    </rPh>
    <rPh sb="30" eb="32">
      <t>ていあん</t>
    </rPh>
    <rPh sb="43" eb="44">
      <t>はや</t>
    </rPh>
    <rPh sb="45" eb="47">
      <t>いじょう</t>
    </rPh>
    <rPh sb="48" eb="50">
      <t>けんち</t>
    </rPh>
    <rPh sb="53" eb="58">
      <t>かんしほうほうとう</t>
    </rPh>
    <rPh sb="59" eb="61">
      <t>ていあん</t>
    </rPh>
    <rPh sb="80" eb="83">
      <t>はっせいじ</t>
    </rPh>
    <rPh sb="87" eb="90">
      <t>かんけいしゃ</t>
    </rPh>
    <rPh sb="92" eb="94">
      <t>てきせつ</t>
    </rPh>
    <rPh sb="95" eb="99">
      <t>つうちほうほう</t>
    </rPh>
    <rPh sb="99" eb="100">
      <t>とう</t>
    </rPh>
    <rPh sb="105" eb="108">
      <t>ぐたいてき</t>
    </rPh>
    <rPh sb="109" eb="111">
      <t>ていあん</t>
    </rPh>
    <rPh sb="124" eb="126">
      <t>こうもく</t>
    </rPh>
    <rPh sb="127" eb="130">
      <t>ぐたいてき</t>
    </rPh>
    <rPh sb="131" eb="133">
      <t>ていじ</t>
    </rPh>
    <rPh sb="139" eb="141">
      <t>たっせい</t>
    </rPh>
    <rPh sb="142" eb="144">
      <t>いじ</t>
    </rPh>
    <rPh sb="149" eb="151">
      <t>ひんしつ</t>
    </rPh>
    <rPh sb="151" eb="153">
      <t>かんり</t>
    </rPh>
    <rPh sb="154" eb="157">
      <t>けいぞくてき</t>
    </rPh>
    <rPh sb="157" eb="159">
      <t>かいぜん</t>
    </rPh>
    <rPh sb="159" eb="160">
      <t>とう</t>
    </rPh>
    <rPh sb="161" eb="162">
      <t>かか</t>
    </rPh>
    <rPh sb="163" eb="165">
      <t>うんよう</t>
    </rPh>
    <rPh sb="166" eb="168">
      <t>ていあん</t>
    </rPh>
    <phoneticPr fontId="1" type="Hiragana"/>
  </si>
  <si>
    <t>4:優れている</t>
    <rPh sb="2" eb="3">
      <t>すぐ</t>
    </rPh>
    <phoneticPr fontId="1" type="Hiragana"/>
  </si>
  <si>
    <t>・仕様書に記載された目的（接続団体の状況変化への柔軟な対応、セキュリティ水準の確保とコストの抑制等）を踏まえ、第３次を構築・運用する上でのコンセプトが明確になっているか。
・運用期間中に想定される、国の施策や関連技術の動向等への対応の考え方が明確になっているか。
・機能や性能、運用面等でのアピール点（他社との優位性等）が接続団体にとって有益なものか。</t>
  </si>
  <si>
    <t>5:非常に優れている</t>
    <rPh sb="2" eb="4">
      <t>ひじょう</t>
    </rPh>
    <rPh sb="5" eb="6">
      <t>すぐ</t>
    </rPh>
    <phoneticPr fontId="1" type="Hiragana"/>
  </si>
  <si>
    <r>
      <t>第</t>
    </r>
    <r>
      <rPr>
        <sz val="11"/>
        <color theme="1"/>
        <rFont val="ＭＳ ゴシック"/>
      </rPr>
      <t>１章
第２章</t>
    </r>
    <rPh sb="0" eb="1">
      <t>だい</t>
    </rPh>
    <rPh sb="2" eb="3">
      <t>しょう</t>
    </rPh>
    <rPh sb="7" eb="8">
      <t>だい</t>
    </rPh>
    <rPh sb="9" eb="10">
      <t>しょう</t>
    </rPh>
    <phoneticPr fontId="1" type="Hiragana"/>
  </si>
  <si>
    <t>７　構築及び移行計画</t>
    <rPh sb="2" eb="4">
      <t>こうちく</t>
    </rPh>
    <rPh sb="4" eb="5">
      <t>およ</t>
    </rPh>
    <phoneticPr fontId="1" type="Hiragana"/>
  </si>
  <si>
    <t>１　機能要件
（５）県固有要件</t>
    <rPh sb="2" eb="4">
      <t>きのう</t>
    </rPh>
    <rPh sb="4" eb="6">
      <t>ようけん</t>
    </rPh>
    <rPh sb="10" eb="11">
      <t>けん</t>
    </rPh>
    <rPh sb="11" eb="13">
      <t>こゆう</t>
    </rPh>
    <rPh sb="13" eb="15">
      <t>ようけん</t>
    </rPh>
    <phoneticPr fontId="1" type="Hiragana"/>
  </si>
  <si>
    <t>採点（B）</t>
    <rPh sb="0" eb="2">
      <t>さいてん</t>
    </rPh>
    <phoneticPr fontId="1" type="Hiragana"/>
  </si>
  <si>
    <t>６　オプションサービス契約の内容・価格等</t>
  </si>
  <si>
    <t>第２章</t>
  </si>
  <si>
    <r>
      <t>・「大容量ファイル転送」、「共同利用セグメント」、「ポータルサイト」、「リモートメンテナンス」について、各接続団体の利便性を高める追加の提案があるか。</t>
    </r>
    <r>
      <rPr>
        <sz val="11"/>
        <color auto="1"/>
        <rFont val="ＭＳ ゴシック"/>
      </rPr>
      <t xml:space="preserve">
・「データファイルの安全な受渡対策」について追加の提案があるか。</t>
    </r>
    <rPh sb="2" eb="5">
      <t>だいようりょう</t>
    </rPh>
    <rPh sb="9" eb="11">
      <t>てんそう</t>
    </rPh>
    <rPh sb="14" eb="23">
      <t>きょうどうりよう</t>
    </rPh>
    <rPh sb="52" eb="57">
      <t>かくせつぞくだんたい</t>
    </rPh>
    <rPh sb="58" eb="61">
      <t>りべんせい</t>
    </rPh>
    <rPh sb="62" eb="63">
      <t>たか</t>
    </rPh>
    <rPh sb="65" eb="67">
      <t>ついか</t>
    </rPh>
    <rPh sb="68" eb="70">
      <t>ていあん</t>
    </rPh>
    <rPh sb="86" eb="88">
      <t>あんぜん</t>
    </rPh>
    <rPh sb="89" eb="91">
      <t>うけわたし</t>
    </rPh>
    <rPh sb="91" eb="93">
      <t>たいさく</t>
    </rPh>
    <rPh sb="98" eb="100">
      <t>ついか</t>
    </rPh>
    <rPh sb="101" eb="103">
      <t>ていあん</t>
    </rPh>
    <phoneticPr fontId="1" type="Hiragana"/>
  </si>
  <si>
    <t>第３次高知県情報セキュリティクラウド構築等委託業務　総合評価一般競争入札に係る業務提案書評価表</t>
    <rPh sb="3" eb="6">
      <t>コウチケン</t>
    </rPh>
    <rPh sb="6" eb="8">
      <t>ジョウホウ</t>
    </rPh>
    <rPh sb="18" eb="20">
      <t>コウチク</t>
    </rPh>
    <rPh sb="20" eb="21">
      <t>ナド</t>
    </rPh>
    <rPh sb="23" eb="25">
      <t>ギョウム</t>
    </rPh>
    <phoneticPr fontId="12"/>
  </si>
  <si>
    <t>カ　個別オプションサービス</t>
    <rPh sb="2" eb="4">
      <t>こべつ</t>
    </rPh>
    <phoneticPr fontId="1" type="Hiragana"/>
  </si>
  <si>
    <t>移行作業要件
構築作業体制及び構築方法</t>
    <rPh sb="0" eb="2">
      <t>いこう</t>
    </rPh>
    <rPh sb="2" eb="4">
      <t>さぎょう</t>
    </rPh>
    <rPh sb="4" eb="6">
      <t>ようけん</t>
    </rPh>
    <rPh sb="7" eb="9">
      <t>こうちく</t>
    </rPh>
    <rPh sb="9" eb="11">
      <t>さぎょう</t>
    </rPh>
    <rPh sb="11" eb="13">
      <t>たいせい</t>
    </rPh>
    <rPh sb="13" eb="14">
      <t>およ</t>
    </rPh>
    <rPh sb="15" eb="17">
      <t>こうちく</t>
    </rPh>
    <rPh sb="17" eb="19">
      <t>ほうほう</t>
    </rPh>
    <phoneticPr fontId="1" type="Hiragana"/>
  </si>
  <si>
    <t>２　非機能要件
（５）可用性
（６）規模
（７）拡張性・柔軟性</t>
    <rPh sb="2" eb="3">
      <t>ひ</t>
    </rPh>
    <rPh sb="3" eb="7">
      <t>きのうよ</t>
    </rPh>
    <rPh sb="11" eb="14">
      <t>かようせい</t>
    </rPh>
    <rPh sb="18" eb="20">
      <t>きぼ</t>
    </rPh>
    <rPh sb="24" eb="27">
      <t>かくちょうせい</t>
    </rPh>
    <rPh sb="28" eb="31">
      <t>じゅうなんせい</t>
    </rPh>
    <phoneticPr fontId="1" type="Hiragana"/>
  </si>
  <si>
    <t xml:space="preserve">第１章
</t>
    <rPh sb="0" eb="1">
      <t>だい</t>
    </rPh>
    <rPh sb="2" eb="3">
      <t>しょう</t>
    </rPh>
    <phoneticPr fontId="1" type="Hiragana"/>
  </si>
  <si>
    <t>・可用性を確保するために、設備、機能、冗長化について具体的な提案があるか。
・BCP訓練について具体的な提案があるか。
・接続団体の追加、利用者数の増加、機器等の追加、回線増速等に対応できるよう、システムの拡張性の確保について具体的な提案があるか。
・αモデルからその他のネットワークモデル（α'、β、β’、ゼロトラストアーキテクチャ）に移行するための拡張性・柔軟性について具体的な提案があるか。</t>
    <rPh sb="1" eb="4">
      <t>かようせい</t>
    </rPh>
    <rPh sb="5" eb="7">
      <t>かくほ</t>
    </rPh>
    <rPh sb="13" eb="15">
      <t>せつび</t>
    </rPh>
    <rPh sb="16" eb="18">
      <t>きのう</t>
    </rPh>
    <rPh sb="19" eb="22">
      <t>じょ</t>
    </rPh>
    <rPh sb="26" eb="29">
      <t>ぐたいてき</t>
    </rPh>
    <rPh sb="30" eb="32">
      <t>ていあん</t>
    </rPh>
    <rPh sb="42" eb="44">
      <t>くんれん</t>
    </rPh>
    <rPh sb="48" eb="51">
      <t>ぐたいてき</t>
    </rPh>
    <rPh sb="52" eb="54">
      <t>ていあん</t>
    </rPh>
    <rPh sb="103" eb="106">
      <t>かくちょうせい</t>
    </rPh>
    <rPh sb="107" eb="109">
      <t>かくほ</t>
    </rPh>
    <rPh sb="113" eb="116">
      <t>ぐたいてき</t>
    </rPh>
    <rPh sb="117" eb="119">
      <t>ていあん</t>
    </rPh>
    <rPh sb="134" eb="135">
      <t>た</t>
    </rPh>
    <rPh sb="169" eb="171">
      <t>いこう</t>
    </rPh>
    <rPh sb="176" eb="179">
      <t>かくちょうせい</t>
    </rPh>
    <rPh sb="180" eb="183">
      <t>じゅうなんせい</t>
    </rPh>
    <rPh sb="187" eb="190">
      <t>ぐたいてき</t>
    </rPh>
    <rPh sb="191" eb="193">
      <t>ていあん</t>
    </rPh>
    <phoneticPr fontId="1" type="Hiragana"/>
  </si>
  <si>
    <t>ア～オ</t>
  </si>
  <si>
    <r>
      <t>・各オプションサービスの</t>
    </r>
    <r>
      <rPr>
        <sz val="11"/>
        <color theme="1"/>
        <rFont val="ＭＳ ゴシック"/>
      </rPr>
      <t>支払方法や課金単位に関する条件が明確に提案されているか。
・各サービスの提供価格が適正であるか。（第２次と比較して著しく高額となっていないか。）</t>
    </r>
    <rPh sb="1" eb="2">
      <t>かく</t>
    </rPh>
    <rPh sb="12" eb="14">
      <t>しはら</t>
    </rPh>
    <rPh sb="14" eb="16">
      <t>ほうほう</t>
    </rPh>
    <rPh sb="17" eb="19">
      <t>かきん</t>
    </rPh>
    <rPh sb="19" eb="21">
      <t>たんい</t>
    </rPh>
    <rPh sb="22" eb="23">
      <t>かん</t>
    </rPh>
    <rPh sb="25" eb="27">
      <t>じょうけん</t>
    </rPh>
    <rPh sb="28" eb="30">
      <t>めいかく</t>
    </rPh>
    <rPh sb="31" eb="33">
      <t>ていあん</t>
    </rPh>
    <rPh sb="42" eb="43">
      <t>かく</t>
    </rPh>
    <rPh sb="48" eb="50">
      <t>ていきょう</t>
    </rPh>
    <rPh sb="50" eb="52">
      <t>かかく</t>
    </rPh>
    <rPh sb="53" eb="55">
      <t>てきせい</t>
    </rPh>
    <rPh sb="61" eb="62">
      <t>だい</t>
    </rPh>
    <rPh sb="63" eb="64">
      <t>じ</t>
    </rPh>
    <rPh sb="65" eb="67">
      <t>ひか</t>
    </rPh>
    <rPh sb="69" eb="70">
      <t>いちじる</t>
    </rPh>
    <rPh sb="72" eb="74">
      <t>こうがく</t>
    </rPh>
    <phoneticPr fontId="1" type="Hiragana"/>
  </si>
  <si>
    <t>１　受託事業者の要件</t>
  </si>
  <si>
    <t>第５章</t>
    <rPh sb="0" eb="1">
      <t>だい</t>
    </rPh>
    <rPh sb="2" eb="3">
      <t>しょう</t>
    </rPh>
    <phoneticPr fontId="1" type="Hiragana"/>
  </si>
  <si>
    <t>３　情報セキュリティの監視及びセキュリティインシデント対応</t>
  </si>
  <si>
    <t>・各ネットワークセグメント及び全体構成が効率的な設計となっているか。
・堅牢性、利便性、信頼性、保守性、拡張性に優れた提案となっているか。
・ベンダーロックインとなるようなシステム構成になっていないか。</t>
  </si>
  <si>
    <t>合計</t>
    <rPh sb="0" eb="2">
      <t>ごうけい</t>
    </rPh>
    <phoneticPr fontId="1" type="Hiragana"/>
  </si>
  <si>
    <t>評価点</t>
    <rPh sb="0" eb="3">
      <t>ひょう</t>
    </rPh>
    <phoneticPr fontId="1" type="Hiragana"/>
  </si>
  <si>
    <t>3:普通</t>
    <rPh sb="2" eb="4">
      <t>ふつう</t>
    </rPh>
    <phoneticPr fontId="1" type="Hiragana"/>
  </si>
  <si>
    <t>配点
(500点)</t>
    <rPh sb="0" eb="2">
      <t>はいてん</t>
    </rPh>
    <rPh sb="7" eb="8">
      <t>てん</t>
    </rPh>
    <phoneticPr fontId="1" type="Hiragana"/>
  </si>
  <si>
    <t>得点（A×B）</t>
    <rPh sb="0" eb="2">
      <t>とくてん</t>
    </rPh>
    <phoneticPr fontId="1" type="Hiragana"/>
  </si>
  <si>
    <t xml:space="preserve">１　本提案におけるコンセプト・アピール点 </t>
  </si>
  <si>
    <t>提案内容全般を俯瞰</t>
  </si>
  <si>
    <r>
      <t>１</t>
    </r>
    <r>
      <rPr>
        <sz val="11"/>
        <color theme="1"/>
        <rFont val="ＭＳ ゴシック"/>
      </rPr>
      <t>　機能要件
（１）インターネット通信の監視
（２）セキュリティインシデントの予防
（４）対応と復旧
２　非機能要件
（１）機器設置場所に関する要件
（２）通信回線
（３）ネットワーク環境に関する要件
（４）情報セキュリティ</t>
    </r>
    <rPh sb="53" eb="54">
      <t>ひ</t>
    </rPh>
    <rPh sb="54" eb="58">
      <t>きのうよ</t>
    </rPh>
    <rPh sb="78" eb="80">
      <t>つうしん</t>
    </rPh>
    <rPh sb="80" eb="82">
      <t>かいせん</t>
    </rPh>
    <phoneticPr fontId="1" type="Hiragana"/>
  </si>
  <si>
    <r>
      <t>・</t>
    </r>
    <r>
      <rPr>
        <sz val="11"/>
        <color theme="1"/>
        <rFont val="ＭＳ ゴシック"/>
      </rPr>
      <t>移行スケジュールや移行方法、関係者（県、接続団体、受託者、関係業者等）間の役割分担は妥当か。
・各接続団体の負担が少ない移行作業・プロセスの提案となっているか。
・各接続団体の移行に当たって、関係者からの問い合わせ等に対して丁寧な対応を可能とする体制の構築や、関係者への説明会の開催について、具体的に提案されているか。
・多数の接続団体が接続するに当たり、考慮すべき事項やその対応について、具体的な提案があるか。
・構築作業を円滑に進めるために、より充実した体制やプロジェクト管理手法が提案されているか。</t>
    </r>
    <rPh sb="1" eb="3">
      <t>いこう</t>
    </rPh>
    <rPh sb="10" eb="12">
      <t>いこう</t>
    </rPh>
    <rPh sb="12" eb="14">
      <t>ほうほう</t>
    </rPh>
    <rPh sb="15" eb="18">
      <t>かんけいしゃ</t>
    </rPh>
    <rPh sb="19" eb="20">
      <t>けん</t>
    </rPh>
    <rPh sb="26" eb="28">
      <t>じゅたく</t>
    </rPh>
    <rPh sb="28" eb="29">
      <t>しゃ</t>
    </rPh>
    <rPh sb="30" eb="32">
      <t>かんけい</t>
    </rPh>
    <rPh sb="32" eb="34">
      <t>ぎょうしゃ</t>
    </rPh>
    <rPh sb="34" eb="35">
      <t>とう</t>
    </rPh>
    <rPh sb="36" eb="37">
      <t>かん</t>
    </rPh>
    <rPh sb="38" eb="40">
      <t>やくわり</t>
    </rPh>
    <rPh sb="40" eb="42">
      <t>ぶんたん</t>
    </rPh>
    <rPh sb="43" eb="45">
      <t>だとう</t>
    </rPh>
    <rPh sb="49" eb="54">
      <t>かくせつぞ</t>
    </rPh>
    <rPh sb="55" eb="57">
      <t>ふたん</t>
    </rPh>
    <rPh sb="58" eb="59">
      <t>すく</t>
    </rPh>
    <rPh sb="71" eb="73">
      <t>ていあん</t>
    </rPh>
    <rPh sb="83" eb="89">
      <t>かくせつぞ</t>
    </rPh>
    <rPh sb="89" eb="91">
      <t>いこう</t>
    </rPh>
    <rPh sb="92" eb="93">
      <t>あ</t>
    </rPh>
    <rPh sb="97" eb="100">
      <t>かんけいしゃ</t>
    </rPh>
    <rPh sb="103" eb="104">
      <t>と</t>
    </rPh>
    <rPh sb="105" eb="106">
      <t>あ</t>
    </rPh>
    <rPh sb="108" eb="109">
      <t>と</t>
    </rPh>
    <rPh sb="110" eb="111">
      <t>たい</t>
    </rPh>
    <rPh sb="113" eb="115">
      <t>ていねい</t>
    </rPh>
    <rPh sb="116" eb="118">
      <t>たいおう</t>
    </rPh>
    <rPh sb="119" eb="121">
      <t>かのう</t>
    </rPh>
    <rPh sb="124" eb="126">
      <t>たいせい</t>
    </rPh>
    <rPh sb="127" eb="129">
      <t>こうちく</t>
    </rPh>
    <rPh sb="131" eb="134">
      <t>かんけいしゃ</t>
    </rPh>
    <rPh sb="136" eb="139">
      <t>せつめいかい</t>
    </rPh>
    <rPh sb="140" eb="142">
      <t>かいさい</t>
    </rPh>
    <rPh sb="147" eb="150">
      <t>ぐたいてき</t>
    </rPh>
    <rPh sb="151" eb="153">
      <t>ていあん</t>
    </rPh>
    <rPh sb="196" eb="199">
      <t>ぐたいてき</t>
    </rPh>
    <rPh sb="200" eb="202">
      <t>ていあん</t>
    </rPh>
    <rPh sb="209" eb="213">
      <t>こうちく</t>
    </rPh>
    <rPh sb="214" eb="216">
      <t>えんかつ</t>
    </rPh>
    <rPh sb="217" eb="218">
      <t>すす</t>
    </rPh>
    <rPh sb="226" eb="228">
      <t>じゅうじつ</t>
    </rPh>
    <rPh sb="230" eb="232">
      <t>たいせい</t>
    </rPh>
    <rPh sb="239" eb="241">
      <t>かんり</t>
    </rPh>
    <rPh sb="241" eb="243">
      <t>しゅほう</t>
    </rPh>
    <rPh sb="244" eb="246">
      <t>ていあん</t>
    </rPh>
    <phoneticPr fontId="1" type="Hiragana"/>
  </si>
  <si>
    <r>
      <t>・</t>
    </r>
    <r>
      <rPr>
        <sz val="11"/>
        <color theme="1"/>
        <rFont val="ＭＳ ゴシック"/>
      </rPr>
      <t>より迅速かつ高精度なインシデントの検知や対応等を行うための技術が採用されているか。
・より充実したSOC監視体制（従事者の人数、資格、経験等）が提案されているか。
・官公庁や企業等において、提案するSOCサービスの運用実績がどの程度あるか。
・セキュリティインシデントが発生した場合の対応について、深刻度に応じた対応フローや体制(役割分担)、各接続団体及び関係ネットワークベンダーとの連携方法等が具体的に提案されているか。</t>
    </r>
    <rPh sb="3" eb="5">
      <t>じんそく</t>
    </rPh>
    <rPh sb="7" eb="10">
      <t>こうせいど</t>
    </rPh>
    <rPh sb="18" eb="20">
      <t>けんち</t>
    </rPh>
    <rPh sb="21" eb="23">
      <t>たいおう</t>
    </rPh>
    <rPh sb="23" eb="24">
      <t>とう</t>
    </rPh>
    <rPh sb="25" eb="26">
      <t>おこな</t>
    </rPh>
    <rPh sb="30" eb="32">
      <t>ぎじゅつ</t>
    </rPh>
    <rPh sb="33" eb="35">
      <t>さいよう</t>
    </rPh>
    <rPh sb="46" eb="50">
      <t>じゅう</t>
    </rPh>
    <rPh sb="58" eb="61">
      <t>じゅうじしゃ</t>
    </rPh>
    <rPh sb="62" eb="64">
      <t>にんずう</t>
    </rPh>
    <rPh sb="65" eb="67">
      <t>しかく</t>
    </rPh>
    <rPh sb="68" eb="70">
      <t>けいけん</t>
    </rPh>
    <rPh sb="70" eb="71">
      <t>とう</t>
    </rPh>
    <rPh sb="73" eb="75">
      <t>ていあん</t>
    </rPh>
    <rPh sb="84" eb="87">
      <t>かんこうちょう</t>
    </rPh>
    <rPh sb="88" eb="91">
      <t>きぎょうとう</t>
    </rPh>
    <rPh sb="96" eb="98">
      <t>ていあん</t>
    </rPh>
    <rPh sb="108" eb="110">
      <t>うんよう</t>
    </rPh>
    <rPh sb="110" eb="112">
      <t>じっせき</t>
    </rPh>
    <rPh sb="115" eb="117">
      <t>ていど</t>
    </rPh>
    <rPh sb="199" eb="202">
      <t>ぐたいてき</t>
    </rPh>
    <rPh sb="203" eb="205">
      <t>ていあん</t>
    </rPh>
    <phoneticPr fontId="1" type="Hiragana"/>
  </si>
  <si>
    <r>
      <t>・都道府県において、元請として情報セキュリティクラウドの構築・運用実績がどの程度あるか。
・行政機関において、元請として庁内ネットワークやLGWANネットワーク、或いはLGWANを利用して通信を行うシステムの構築・運用実績がどの程度あるか。</t>
    </r>
    <r>
      <rPr>
        <sz val="11"/>
        <color theme="1"/>
        <rFont val="ＭＳ ゴシック"/>
      </rPr>
      <t xml:space="preserve">
</t>
    </r>
    <rPh sb="38" eb="40">
      <t>ていど</t>
    </rPh>
    <rPh sb="46" eb="50">
      <t>ぎょう</t>
    </rPh>
    <rPh sb="55" eb="57">
      <t>もとう</t>
    </rPh>
    <rPh sb="60" eb="62">
      <t>ちょうない</t>
    </rPh>
    <rPh sb="81" eb="82">
      <t>ある</t>
    </rPh>
    <rPh sb="90" eb="92">
      <t>りよう</t>
    </rPh>
    <rPh sb="94" eb="96">
      <t>つうしん</t>
    </rPh>
    <rPh sb="97" eb="98">
      <t>おこな</t>
    </rPh>
    <rPh sb="104" eb="106">
      <t>こうちく</t>
    </rPh>
    <rPh sb="107" eb="109">
      <t>うんよう</t>
    </rPh>
    <rPh sb="109" eb="111">
      <t>じっせき</t>
    </rPh>
    <rPh sb="114" eb="116">
      <t>ていど</t>
    </rPh>
    <phoneticPr fontId="1" type="Hiragana"/>
  </si>
  <si>
    <r>
      <t>・各個別オプションサービスについて、費用対効果の高い</t>
    </r>
    <r>
      <rPr>
        <sz val="11"/>
        <color theme="1"/>
        <rFont val="ＭＳ ゴシック"/>
      </rPr>
      <t>（機能・性能等と費用のバランスに優れた）提案になっているか。
・各個別オプションサービスにおいて、障害・トラブル等が発生した際に迅速に対応する窓口・体制等が提案されているか。
・仮想ブラウザについて、接続団体の利便性の高いサービスが提案されているか。</t>
    </r>
    <rPh sb="1" eb="2">
      <t>かく</t>
    </rPh>
    <rPh sb="2" eb="4">
      <t>こべつ</t>
    </rPh>
    <rPh sb="18" eb="23">
      <t>ひようたいこうか</t>
    </rPh>
    <rPh sb="24" eb="25">
      <t>たか</t>
    </rPh>
    <rPh sb="27" eb="29">
      <t>きのう</t>
    </rPh>
    <rPh sb="30" eb="32">
      <t>せいのう</t>
    </rPh>
    <rPh sb="32" eb="33">
      <t>とう</t>
    </rPh>
    <rPh sb="34" eb="36">
      <t>ひよう</t>
    </rPh>
    <rPh sb="42" eb="43">
      <t>すぐ</t>
    </rPh>
    <rPh sb="46" eb="48">
      <t>ていあん</t>
    </rPh>
    <rPh sb="58" eb="59">
      <t>かく</t>
    </rPh>
    <rPh sb="59" eb="61">
      <t>こべつ</t>
    </rPh>
    <rPh sb="75" eb="77">
      <t>しょうがい</t>
    </rPh>
    <rPh sb="84" eb="86">
      <t>はっせい</t>
    </rPh>
    <rPh sb="90" eb="92">
      <t>じんそく</t>
    </rPh>
    <rPh sb="93" eb="95">
      <t>たいおう</t>
    </rPh>
    <rPh sb="97" eb="99">
      <t>まどぐち</t>
    </rPh>
    <rPh sb="100" eb="103">
      <t>たいせ</t>
    </rPh>
    <rPh sb="104" eb="106">
      <t>ていあん</t>
    </rPh>
    <rPh sb="115" eb="117">
      <t>かそう</t>
    </rPh>
    <rPh sb="126" eb="131">
      <t>せつぞく</t>
    </rPh>
    <rPh sb="131" eb="136">
      <t>りべんせ</t>
    </rPh>
    <rPh sb="142" eb="144">
      <t>ていあん</t>
    </rPh>
    <phoneticPr fontId="1" type="Hiragana"/>
  </si>
  <si>
    <r>
      <t>ウェイト</t>
    </r>
    <r>
      <rPr>
        <b/>
        <sz val="11"/>
        <color theme="1"/>
        <rFont val="ＭＳ ゴシック"/>
      </rPr>
      <t>（A）</t>
    </r>
  </si>
  <si>
    <t>・各機能・装置等の性能、通信回線の速度等は、その根拠を含め妥当なものとなっているか。
・仕様書に記載された各要件のスペックを上回る提案があるか。
・セキュリティ対策やセキュリティインシデント対応について追加の提案があるか。</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</si>
</sst>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6"/>
      <color auto="1"/>
      <name val="游ゴシック"/>
      <family val="3"/>
    </font>
    <font>
      <sz val="11"/>
      <color theme="1"/>
      <name val="ＭＳ ゴシック"/>
      <family val="3"/>
    </font>
    <font>
      <b/>
      <sz val="11"/>
      <color theme="1"/>
      <name val="ＭＳ ゴシック"/>
      <family val="3"/>
    </font>
    <font>
      <b/>
      <sz val="16"/>
      <color auto="1"/>
      <name val="ＭＳ ゴシック"/>
      <family val="3"/>
    </font>
    <font>
      <b/>
      <sz val="12"/>
      <color auto="1"/>
      <name val="ＭＳ ゴシック"/>
      <family val="3"/>
    </font>
    <font>
      <b/>
      <sz val="11"/>
      <color auto="1"/>
      <name val="ＭＳ ゴシック"/>
      <family val="3"/>
    </font>
    <font>
      <strike/>
      <sz val="11"/>
      <color theme="1"/>
      <name val="ＭＳ ゴシック"/>
      <family val="3"/>
    </font>
    <font>
      <b/>
      <sz val="12"/>
      <color theme="1"/>
      <name val="ＭＳ ゴシック"/>
      <family val="3"/>
    </font>
    <font>
      <sz val="12"/>
      <color theme="1"/>
      <name val="ＭＳ ゴシック"/>
      <family val="3"/>
    </font>
    <font>
      <sz val="11"/>
      <color auto="1"/>
      <name val="ＭＳ ゴシック"/>
      <family val="3"/>
    </font>
    <font>
      <b/>
      <sz val="10.5"/>
      <color theme="1"/>
      <name val="ＭＳ ゴシック"/>
      <family val="3"/>
    </font>
    <font>
      <sz val="6"/>
      <color auto="1"/>
      <name val="ＭＳ Ｐゴシック"/>
      <family val="3"/>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88">
    <xf numFmtId="0" fontId="0" fillId="0" borderId="0" xfId="0">
      <alignment vertical="center"/>
    </xf>
    <xf numFmtId="0" fontId="2" fillId="0" borderId="0" xfId="0" applyFont="1" applyFill="1">
      <alignment vertical="center"/>
    </xf>
    <xf numFmtId="0" fontId="2" fillId="0" borderId="0" xfId="0" applyFont="1" applyFill="1" applyAlignment="1">
      <alignment vertical="center" wrapText="1"/>
    </xf>
    <xf numFmtId="49" fontId="2" fillId="0" borderId="0" xfId="0" applyNumberFormat="1"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center" vertical="center" wrapText="1"/>
    </xf>
    <xf numFmtId="0" fontId="0" fillId="0" borderId="0" xfId="0" applyFill="1">
      <alignment vertical="center"/>
    </xf>
    <xf numFmtId="0" fontId="3" fillId="0" borderId="0" xfId="0" applyFont="1" applyFill="1">
      <alignment vertical="center"/>
    </xf>
    <xf numFmtId="0" fontId="4" fillId="0" borderId="0" xfId="0" applyFont="1" applyFill="1" applyBorder="1" applyAlignment="1">
      <alignment vertical="top"/>
    </xf>
    <xf numFmtId="0" fontId="5" fillId="0" borderId="0" xfId="0" applyFont="1" applyFill="1" applyAlignment="1">
      <alignment vertical="top"/>
    </xf>
    <xf numFmtId="0" fontId="5" fillId="0" borderId="0" xfId="0" applyFont="1" applyFill="1" applyAlignment="1">
      <alignment horizontal="left" vertical="top"/>
    </xf>
    <xf numFmtId="0" fontId="2" fillId="2" borderId="1" xfId="0" applyFont="1" applyFill="1" applyBorder="1">
      <alignment vertical="center"/>
    </xf>
    <xf numFmtId="0" fontId="3" fillId="0" borderId="2" xfId="0" applyFont="1" applyFill="1" applyBorder="1">
      <alignment vertical="center"/>
    </xf>
    <xf numFmtId="0" fontId="2" fillId="0" borderId="3" xfId="0" applyFont="1" applyFill="1" applyBorder="1">
      <alignment vertical="center"/>
    </xf>
    <xf numFmtId="0" fontId="6" fillId="0" borderId="2" xfId="0" applyFont="1" applyFill="1" applyBorder="1">
      <alignment vertical="center"/>
    </xf>
    <xf numFmtId="0" fontId="3" fillId="0" borderId="1" xfId="0" applyFont="1" applyFill="1" applyBorder="1" applyAlignment="1">
      <alignment horizontal="centerContinuous" vertical="center"/>
    </xf>
    <xf numFmtId="0" fontId="3" fillId="2" borderId="4" xfId="0" applyFont="1" applyFill="1" applyBorder="1" applyAlignment="1">
      <alignment horizontal="center" vertical="center" wrapText="1"/>
    </xf>
    <xf numFmtId="0" fontId="3" fillId="0" borderId="4" xfId="0" applyFont="1" applyFill="1" applyBorder="1" applyAlignment="1">
      <alignment vertical="center"/>
    </xf>
    <xf numFmtId="0" fontId="2" fillId="0" borderId="2" xfId="0" applyFont="1" applyFill="1" applyBorder="1" applyAlignment="1">
      <alignment vertical="top" wrapText="1"/>
    </xf>
    <xf numFmtId="0" fontId="3" fillId="0" borderId="4" xfId="0" applyFont="1" applyFill="1" applyBorder="1" applyAlignment="1">
      <alignment vertical="center" wrapText="1"/>
    </xf>
    <xf numFmtId="0" fontId="2" fillId="0" borderId="5" xfId="0" applyFont="1" applyFill="1" applyBorder="1" applyAlignment="1">
      <alignment vertical="top" wrapText="1"/>
    </xf>
    <xf numFmtId="0" fontId="3" fillId="0" borderId="4" xfId="0" applyFont="1" applyFill="1" applyBorder="1">
      <alignment vertical="center"/>
    </xf>
    <xf numFmtId="0" fontId="2" fillId="0" borderId="6" xfId="0" applyFont="1" applyFill="1" applyBorder="1" applyAlignment="1">
      <alignment vertical="top" wrapText="1"/>
    </xf>
    <xf numFmtId="0" fontId="3" fillId="0" borderId="4" xfId="0" applyFont="1" applyFill="1" applyBorder="1" applyAlignment="1">
      <alignment horizontal="centerContinuous" vertical="center" wrapText="1"/>
    </xf>
    <xf numFmtId="49" fontId="2" fillId="0" borderId="0" xfId="0" applyNumberFormat="1" applyFont="1" applyFill="1" applyAlignment="1">
      <alignment vertical="center"/>
    </xf>
    <xf numFmtId="49" fontId="3" fillId="0" borderId="0" xfId="0" applyNumberFormat="1" applyFont="1" applyFill="1">
      <alignment vertical="center"/>
    </xf>
    <xf numFmtId="49" fontId="3" fillId="2" borderId="6" xfId="0" applyNumberFormat="1" applyFont="1" applyFill="1" applyBorder="1" applyAlignment="1">
      <alignment horizontal="center" vertical="center"/>
    </xf>
    <xf numFmtId="49" fontId="2" fillId="0" borderId="6" xfId="0" applyNumberFormat="1" applyFont="1" applyFill="1" applyBorder="1">
      <alignment vertical="center"/>
    </xf>
    <xf numFmtId="49" fontId="2" fillId="0" borderId="7" xfId="0" applyNumberFormat="1" applyFont="1" applyFill="1" applyBorder="1" applyAlignment="1">
      <alignment vertical="top" wrapText="1"/>
    </xf>
    <xf numFmtId="49" fontId="2" fillId="0" borderId="4" xfId="0" applyNumberFormat="1" applyFont="1" applyFill="1" applyBorder="1" applyAlignment="1">
      <alignment vertical="top"/>
    </xf>
    <xf numFmtId="49" fontId="2" fillId="0" borderId="8" xfId="0" applyNumberFormat="1" applyFont="1" applyFill="1" applyBorder="1" applyAlignment="1">
      <alignment vertical="top" wrapText="1"/>
    </xf>
    <xf numFmtId="49" fontId="2" fillId="0" borderId="5" xfId="0" applyNumberFormat="1" applyFont="1" applyFill="1" applyBorder="1" applyAlignment="1">
      <alignment vertical="top" wrapText="1"/>
    </xf>
    <xf numFmtId="49" fontId="2" fillId="0" borderId="6" xfId="0" applyNumberFormat="1" applyFont="1" applyFill="1" applyBorder="1" applyAlignment="1">
      <alignment vertical="top" wrapText="1"/>
    </xf>
    <xf numFmtId="49" fontId="3" fillId="0" borderId="9" xfId="0" applyNumberFormat="1" applyFont="1" applyFill="1" applyBorder="1" applyAlignment="1">
      <alignment horizontal="centerContinuous" vertical="center"/>
    </xf>
    <xf numFmtId="0" fontId="5" fillId="0" borderId="0" xfId="0" applyFont="1" applyFill="1" applyBorder="1" applyAlignment="1">
      <alignment horizontal="center" vertical="top"/>
    </xf>
    <xf numFmtId="0" fontId="5" fillId="0" borderId="0" xfId="0" applyFont="1" applyFill="1" applyAlignment="1">
      <alignment horizontal="center" vertical="top"/>
    </xf>
    <xf numFmtId="0" fontId="2" fillId="2" borderId="4"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4" xfId="0" applyFont="1" applyFill="1" applyBorder="1" applyAlignment="1">
      <alignment horizontal="center" vertical="top"/>
    </xf>
    <xf numFmtId="0" fontId="3" fillId="0" borderId="4" xfId="0" applyFont="1" applyFill="1" applyBorder="1" applyAlignment="1">
      <alignment vertical="top"/>
    </xf>
    <xf numFmtId="0" fontId="2" fillId="0" borderId="1" xfId="0" applyFont="1" applyFill="1" applyBorder="1" applyAlignment="1">
      <alignment vertical="top"/>
    </xf>
    <xf numFmtId="0" fontId="3" fillId="0" borderId="9" xfId="0" applyFont="1" applyFill="1" applyBorder="1" applyAlignment="1">
      <alignment vertical="top"/>
    </xf>
    <xf numFmtId="0" fontId="7" fillId="0" borderId="1" xfId="0" applyFont="1" applyFill="1" applyBorder="1" applyAlignment="1">
      <alignment vertical="top"/>
    </xf>
    <xf numFmtId="0" fontId="2" fillId="0" borderId="1" xfId="0" applyFont="1" applyFill="1" applyBorder="1" applyAlignment="1">
      <alignment vertical="top" wrapText="1"/>
    </xf>
    <xf numFmtId="0" fontId="3" fillId="0" borderId="9" xfId="0" applyFont="1" applyFill="1" applyBorder="1" applyAlignment="1">
      <alignment horizontal="centerContinuous" vertical="top"/>
    </xf>
    <xf numFmtId="0" fontId="2" fillId="0" borderId="0" xfId="0" applyFont="1" applyFill="1" applyAlignment="1">
      <alignment vertical="center"/>
    </xf>
    <xf numFmtId="0" fontId="3" fillId="2" borderId="6" xfId="0" applyFont="1" applyFill="1" applyBorder="1" applyAlignment="1">
      <alignment horizontal="centerContinuous" vertical="center" wrapText="1"/>
    </xf>
    <xf numFmtId="0" fontId="3" fillId="2" borderId="6" xfId="0" applyFont="1" applyFill="1" applyBorder="1" applyAlignment="1">
      <alignment horizontal="center" vertical="center" shrinkToFit="1"/>
    </xf>
    <xf numFmtId="0" fontId="8" fillId="0" borderId="6" xfId="0" applyFont="1" applyFill="1" applyBorder="1">
      <alignment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lignment vertical="center"/>
    </xf>
    <xf numFmtId="0" fontId="8" fillId="0" borderId="6" xfId="0" applyFont="1" applyFill="1" applyBorder="1" applyAlignment="1">
      <alignment vertical="center" shrinkToFit="1"/>
    </xf>
    <xf numFmtId="0" fontId="3" fillId="2" borderId="6" xfId="0" applyFont="1" applyFill="1" applyBorder="1" applyAlignment="1">
      <alignment horizontal="center" vertical="center"/>
    </xf>
    <xf numFmtId="0" fontId="3" fillId="0" borderId="6" xfId="0" applyFont="1" applyFill="1" applyBorder="1">
      <alignment vertical="center"/>
    </xf>
    <xf numFmtId="0" fontId="10" fillId="0" borderId="5" xfId="0" applyFont="1" applyFill="1" applyBorder="1" applyAlignment="1">
      <alignment vertical="top" wrapText="1"/>
    </xf>
    <xf numFmtId="0" fontId="3" fillId="0" borderId="6" xfId="0" applyFont="1" applyFill="1" applyBorder="1" applyAlignment="1">
      <alignment vertical="top"/>
    </xf>
    <xf numFmtId="0" fontId="10" fillId="0" borderId="6" xfId="0" applyFont="1" applyFill="1" applyBorder="1" applyAlignment="1">
      <alignment vertical="top" wrapText="1"/>
    </xf>
    <xf numFmtId="0" fontId="2" fillId="0" borderId="0" xfId="0" applyFont="1" applyFill="1" applyBorder="1" applyAlignment="1">
      <alignment vertical="center"/>
    </xf>
    <xf numFmtId="0" fontId="3" fillId="0" borderId="0" xfId="0" applyFont="1" applyFill="1" applyBorder="1">
      <alignment vertical="center"/>
    </xf>
    <xf numFmtId="0" fontId="10" fillId="0"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Border="1" applyAlignment="1">
      <alignment horizontal="centerContinuous" vertical="center" wrapText="1"/>
    </xf>
    <xf numFmtId="0" fontId="3" fillId="0"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0" xfId="0" applyFont="1" applyFill="1" applyAlignment="1">
      <alignment horizontal="center" vertical="center" wrapText="1"/>
    </xf>
    <xf numFmtId="0" fontId="3" fillId="0" borderId="0" xfId="0" applyFont="1" applyFill="1" applyBorder="1" applyAlignment="1">
      <alignment horizontal="centerContinuous" vertical="center"/>
    </xf>
    <xf numFmtId="0" fontId="3"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8" xfId="0" applyFont="1" applyFill="1" applyBorder="1" applyAlignment="1">
      <alignment horizontal="center" vertical="center" shrinkToFit="1"/>
    </xf>
    <xf numFmtId="0" fontId="11" fillId="0" borderId="6" xfId="0" applyFont="1" applyFill="1" applyBorder="1" applyAlignment="1">
      <alignment horizontal="center" vertical="center"/>
    </xf>
    <xf numFmtId="0" fontId="11" fillId="0" borderId="6" xfId="0" applyFont="1" applyFill="1" applyBorder="1">
      <alignment vertical="center"/>
    </xf>
  </cellXfs>
  <cellStyles count="1">
    <cellStyle name="標準" xfId="0" builtinId="0"/>
  </cellStyles>
  <dxfs count="18">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3863340</xdr:colOff>
      <xdr:row>0</xdr:row>
      <xdr:rowOff>133985</xdr:rowOff>
    </xdr:from>
    <xdr:to xmlns:xdr="http://schemas.openxmlformats.org/drawingml/2006/spreadsheetDrawing">
      <xdr:col>7</xdr:col>
      <xdr:colOff>8126095</xdr:colOff>
      <xdr:row>5</xdr:row>
      <xdr:rowOff>223520</xdr:rowOff>
    </xdr:to>
    <xdr:pic macro="">
      <xdr:nvPicPr>
        <xdr:cNvPr id="4" name="図 6"/>
        <xdr:cNvPicPr>
          <a:picLocks noChangeAspect="1"/>
        </xdr:cNvPicPr>
      </xdr:nvPicPr>
      <xdr:blipFill>
        <a:blip xmlns:r="http://schemas.openxmlformats.org/officeDocument/2006/relationships" r:embed="rId1"/>
        <a:srcRect l="67247" t="46579" r="12946" b="25771"/>
        <a:stretch>
          <a:fillRect/>
        </a:stretch>
      </xdr:blipFill>
      <xdr:spPr>
        <a:xfrm>
          <a:off x="11921490" y="133985"/>
          <a:ext cx="4262755" cy="1720215"/>
        </a:xfrm>
        <a:prstGeom prst="rect">
          <a:avLst/>
        </a:prstGeom>
        <a:noFill/>
        <a:ln>
          <a:solidFill>
            <a:schemeClr val="tx1"/>
          </a:solid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IR33"/>
  <sheetViews>
    <sheetView showGridLines="0" tabSelected="1" view="pageBreakPreview" zoomScale="85" zoomScaleNormal="70" zoomScaleSheetLayoutView="85" workbookViewId="0">
      <pane ySplit="7" topLeftCell="A11" activePane="bottomLeft" state="frozen"/>
      <selection pane="bottomLeft" activeCell="H11" sqref="H11"/>
    </sheetView>
  </sheetViews>
  <sheetFormatPr defaultColWidth="9" defaultRowHeight="20.100000000000001" customHeight="1"/>
  <cols>
    <col min="1" max="1" width="4.375" style="1" customWidth="1"/>
    <col min="2" max="2" width="3.625" style="1" customWidth="1"/>
    <col min="3" max="3" width="9.875" style="2" customWidth="1"/>
    <col min="4" max="4" width="40.75" style="3" customWidth="1"/>
    <col min="5" max="5" width="3.625" style="4" customWidth="1"/>
    <col min="6" max="6" width="34.125" style="5" customWidth="1"/>
    <col min="7" max="7" width="9.375" style="1" customWidth="1"/>
    <col min="8" max="8" width="107.375" style="1" customWidth="1"/>
    <col min="9" max="9" width="13.5" style="1" customWidth="1"/>
    <col min="10" max="10" width="10" style="6" customWidth="1"/>
    <col min="11" max="11" width="13.875" style="4" customWidth="1"/>
    <col min="12" max="12" width="6.875" style="1" customWidth="1"/>
    <col min="13" max="13" width="4.875" style="1" customWidth="1"/>
    <col min="14" max="14" width="5.625" style="1" customWidth="1"/>
    <col min="15" max="15" width="21.75" style="1" customWidth="1"/>
    <col min="16" max="18" width="5.625" style="1" customWidth="1"/>
    <col min="19" max="252" width="9" style="1"/>
    <col min="253" max="16384" width="9" style="7"/>
  </cols>
  <sheetData>
    <row r="1" spans="1:18" ht="20.100000000000001" customHeight="1">
      <c r="B1" s="9" t="s">
        <v>39</v>
      </c>
      <c r="D1" s="25"/>
      <c r="E1" s="35"/>
      <c r="G1" s="48"/>
      <c r="H1" s="48"/>
      <c r="I1" s="48"/>
      <c r="O1" s="86" t="s">
        <v>8</v>
      </c>
      <c r="P1" s="86" t="s">
        <v>24</v>
      </c>
      <c r="Q1" s="86"/>
      <c r="R1" s="86"/>
    </row>
    <row r="2" spans="1:18" ht="20.100000000000001" customHeight="1">
      <c r="B2" s="10"/>
      <c r="D2" s="25"/>
      <c r="E2" s="36"/>
      <c r="G2" s="48"/>
      <c r="H2" s="48"/>
      <c r="I2" s="48"/>
      <c r="O2" s="87" t="s">
        <v>31</v>
      </c>
      <c r="P2" s="87">
        <v>60</v>
      </c>
      <c r="Q2" s="87">
        <v>50</v>
      </c>
      <c r="R2" s="87">
        <v>30</v>
      </c>
    </row>
    <row r="3" spans="1:18" ht="20.100000000000001" customHeight="1">
      <c r="B3" s="10"/>
      <c r="D3" s="25"/>
      <c r="E3" s="36"/>
      <c r="G3" s="48"/>
      <c r="H3" s="48"/>
      <c r="I3" s="48"/>
      <c r="O3" s="87" t="s">
        <v>29</v>
      </c>
      <c r="P3" s="87">
        <v>48</v>
      </c>
      <c r="Q3" s="87">
        <v>40</v>
      </c>
      <c r="R3" s="87">
        <v>32</v>
      </c>
    </row>
    <row r="4" spans="1:18" ht="20.100000000000001" customHeight="1">
      <c r="B4" s="10"/>
      <c r="D4" s="25"/>
      <c r="E4" s="36"/>
      <c r="G4" s="48"/>
      <c r="H4" s="48"/>
      <c r="I4" s="48"/>
      <c r="J4" s="71"/>
      <c r="O4" s="87" t="s">
        <v>53</v>
      </c>
      <c r="P4" s="87">
        <v>36</v>
      </c>
      <c r="Q4" s="87">
        <v>30</v>
      </c>
      <c r="R4" s="87">
        <v>24</v>
      </c>
    </row>
    <row r="5" spans="1:18" ht="48" customHeight="1">
      <c r="B5" s="10"/>
      <c r="D5" s="25"/>
      <c r="E5" s="36"/>
      <c r="G5" s="48"/>
      <c r="H5" s="48"/>
      <c r="I5" s="62"/>
      <c r="J5" s="72"/>
      <c r="K5" s="78"/>
      <c r="O5" s="87" t="s">
        <v>2</v>
      </c>
      <c r="P5" s="87">
        <v>24</v>
      </c>
      <c r="Q5" s="87">
        <v>20</v>
      </c>
      <c r="R5" s="87">
        <v>16</v>
      </c>
    </row>
    <row r="6" spans="1:18" ht="30.75" customHeight="1">
      <c r="B6" s="11"/>
      <c r="D6" s="26"/>
      <c r="E6" s="36"/>
      <c r="G6" s="49" t="s">
        <v>54</v>
      </c>
      <c r="H6" s="8"/>
      <c r="I6" s="63"/>
      <c r="J6" s="73"/>
      <c r="K6" s="79"/>
      <c r="O6" s="87" t="s">
        <v>7</v>
      </c>
      <c r="P6" s="87">
        <v>12</v>
      </c>
      <c r="Q6" s="87">
        <v>10</v>
      </c>
      <c r="R6" s="87">
        <v>6</v>
      </c>
    </row>
    <row r="7" spans="1:18" ht="20.100000000000001" customHeight="1">
      <c r="B7" s="12"/>
      <c r="C7" s="17" t="s">
        <v>6</v>
      </c>
      <c r="D7" s="27" t="s">
        <v>20</v>
      </c>
      <c r="E7" s="37"/>
      <c r="F7" s="41" t="s">
        <v>15</v>
      </c>
      <c r="G7" s="50" t="s">
        <v>52</v>
      </c>
      <c r="H7" s="57" t="s">
        <v>4</v>
      </c>
      <c r="I7" s="57" t="s">
        <v>63</v>
      </c>
      <c r="J7" s="74" t="s">
        <v>35</v>
      </c>
      <c r="K7" s="57" t="s">
        <v>55</v>
      </c>
    </row>
    <row r="8" spans="1:18" s="8" customFormat="1" ht="20.100000000000001" customHeight="1">
      <c r="B8" s="13" t="s">
        <v>56</v>
      </c>
      <c r="C8" s="18"/>
      <c r="D8" s="28"/>
      <c r="E8" s="38"/>
      <c r="F8" s="42"/>
      <c r="G8" s="51">
        <v>50</v>
      </c>
      <c r="H8" s="58"/>
      <c r="I8" s="58"/>
      <c r="J8" s="75"/>
      <c r="K8" s="80"/>
    </row>
    <row r="9" spans="1:18" s="1" customFormat="1" ht="64.5" customHeight="1">
      <c r="B9" s="14"/>
      <c r="C9" s="19" t="s">
        <v>43</v>
      </c>
      <c r="D9" s="29" t="s">
        <v>17</v>
      </c>
      <c r="E9" s="39">
        <v>1</v>
      </c>
      <c r="F9" s="43"/>
      <c r="G9" s="52"/>
      <c r="H9" s="59" t="s">
        <v>30</v>
      </c>
      <c r="I9" s="64">
        <v>10</v>
      </c>
      <c r="J9" s="53" t="s">
        <v>31</v>
      </c>
      <c r="K9" s="81">
        <f>VLOOKUP($J9,$O2:$R6,3,FALSE)</f>
        <v>50</v>
      </c>
    </row>
    <row r="10" spans="1:18" s="8" customFormat="1" ht="20.100000000000001" customHeight="1">
      <c r="A10" s="1"/>
      <c r="B10" s="13" t="s">
        <v>5</v>
      </c>
      <c r="C10" s="20"/>
      <c r="D10" s="30"/>
      <c r="E10" s="40"/>
      <c r="F10" s="44"/>
      <c r="G10" s="51">
        <v>50</v>
      </c>
      <c r="H10" s="60"/>
      <c r="I10" s="60"/>
      <c r="J10" s="75"/>
      <c r="K10" s="80"/>
    </row>
    <row r="11" spans="1:18" s="1" customFormat="1" ht="129.75" customHeight="1">
      <c r="B11" s="14"/>
      <c r="C11" s="21" t="s">
        <v>37</v>
      </c>
      <c r="D11" s="29" t="s">
        <v>9</v>
      </c>
      <c r="E11" s="39">
        <v>1</v>
      </c>
      <c r="F11" s="43" t="s">
        <v>57</v>
      </c>
      <c r="G11" s="53"/>
      <c r="H11" s="23" t="s">
        <v>50</v>
      </c>
      <c r="I11" s="64">
        <v>10</v>
      </c>
      <c r="J11" s="53" t="s">
        <v>31</v>
      </c>
      <c r="K11" s="82">
        <f>VLOOKUP($J11,$O2:$R6,3,FALSE)</f>
        <v>50</v>
      </c>
    </row>
    <row r="12" spans="1:18" s="8" customFormat="1" ht="20.100000000000001" customHeight="1">
      <c r="A12" s="1"/>
      <c r="B12" s="13" t="s">
        <v>11</v>
      </c>
      <c r="C12" s="22"/>
      <c r="D12" s="30"/>
      <c r="E12" s="40"/>
      <c r="F12" s="42"/>
      <c r="G12" s="51">
        <v>50</v>
      </c>
      <c r="H12" s="60"/>
      <c r="I12" s="60"/>
      <c r="J12" s="75"/>
      <c r="K12" s="80"/>
    </row>
    <row r="13" spans="1:18" s="1" customFormat="1" ht="130.5" customHeight="1">
      <c r="B13" s="14"/>
      <c r="C13" s="21" t="s">
        <v>32</v>
      </c>
      <c r="D13" s="29" t="s">
        <v>58</v>
      </c>
      <c r="E13" s="39">
        <v>1</v>
      </c>
      <c r="F13" s="45"/>
      <c r="G13" s="53"/>
      <c r="H13" s="23" t="s">
        <v>64</v>
      </c>
      <c r="I13" s="64">
        <v>10</v>
      </c>
      <c r="J13" s="53" t="s">
        <v>31</v>
      </c>
      <c r="K13" s="81">
        <f>VLOOKUP($J13,$O2:$R6,3,FALSE)</f>
        <v>50</v>
      </c>
    </row>
    <row r="14" spans="1:18" s="8" customFormat="1" ht="20.100000000000001" customHeight="1">
      <c r="A14" s="1"/>
      <c r="B14" s="13" t="s">
        <v>23</v>
      </c>
      <c r="C14" s="22"/>
      <c r="D14" s="30"/>
      <c r="E14" s="40"/>
      <c r="F14" s="42"/>
      <c r="G14" s="51">
        <v>60</v>
      </c>
      <c r="H14" s="60"/>
      <c r="I14" s="60"/>
      <c r="J14" s="75"/>
      <c r="K14" s="80"/>
    </row>
    <row r="15" spans="1:18" s="1" customFormat="1" ht="62.1" customHeight="1">
      <c r="B15" s="14"/>
      <c r="C15" s="21" t="s">
        <v>14</v>
      </c>
      <c r="D15" s="31" t="s">
        <v>34</v>
      </c>
      <c r="E15" s="39">
        <v>1</v>
      </c>
      <c r="F15" s="43" t="s">
        <v>45</v>
      </c>
      <c r="G15" s="54"/>
      <c r="H15" s="61" t="s">
        <v>38</v>
      </c>
      <c r="I15" s="64">
        <v>12</v>
      </c>
      <c r="J15" s="53" t="s">
        <v>31</v>
      </c>
      <c r="K15" s="81">
        <f>VLOOKUP($J15,$O2:$R6,2,FALSE)</f>
        <v>60</v>
      </c>
    </row>
    <row r="16" spans="1:18" s="8" customFormat="1" ht="20.100000000000001" customHeight="1">
      <c r="A16" s="1"/>
      <c r="B16" s="15" t="s">
        <v>16</v>
      </c>
      <c r="C16" s="22"/>
      <c r="D16" s="30"/>
      <c r="E16" s="38"/>
      <c r="F16" s="44"/>
      <c r="G16" s="51">
        <v>50</v>
      </c>
      <c r="H16" s="60"/>
      <c r="I16" s="60"/>
      <c r="J16" s="75"/>
      <c r="K16" s="80"/>
    </row>
    <row r="17" spans="1:11" s="1" customFormat="1" ht="87" customHeight="1">
      <c r="B17" s="14"/>
      <c r="C17" s="21" t="s">
        <v>14</v>
      </c>
      <c r="D17" s="29" t="s">
        <v>42</v>
      </c>
      <c r="E17" s="39">
        <v>1</v>
      </c>
      <c r="F17" s="43" t="s">
        <v>26</v>
      </c>
      <c r="G17" s="53"/>
      <c r="H17" s="61" t="s">
        <v>44</v>
      </c>
      <c r="I17" s="64">
        <v>10</v>
      </c>
      <c r="J17" s="53" t="s">
        <v>31</v>
      </c>
      <c r="K17" s="81">
        <f>VLOOKUP($J17,$O2:$R6,3,FALSE)</f>
        <v>50</v>
      </c>
    </row>
    <row r="18" spans="1:11" s="8" customFormat="1" ht="20.100000000000001" customHeight="1">
      <c r="A18" s="1"/>
      <c r="B18" s="15" t="s">
        <v>36</v>
      </c>
      <c r="C18" s="22"/>
      <c r="D18" s="30"/>
      <c r="E18" s="38"/>
      <c r="F18" s="44"/>
      <c r="G18" s="51">
        <v>30</v>
      </c>
      <c r="H18" s="60"/>
      <c r="I18" s="60"/>
      <c r="J18" s="75"/>
      <c r="K18" s="80"/>
    </row>
    <row r="19" spans="1:11" s="1" customFormat="1" ht="60.6" customHeight="1">
      <c r="B19" s="14"/>
      <c r="C19" s="21" t="s">
        <v>14</v>
      </c>
      <c r="D19" s="31" t="s">
        <v>34</v>
      </c>
      <c r="E19" s="39">
        <v>1</v>
      </c>
      <c r="F19" s="43" t="s">
        <v>40</v>
      </c>
      <c r="G19" s="55"/>
      <c r="H19" s="23" t="s">
        <v>62</v>
      </c>
      <c r="I19" s="65">
        <v>6</v>
      </c>
      <c r="J19" s="54" t="s">
        <v>31</v>
      </c>
      <c r="K19" s="83">
        <f>VLOOKUP($J19,$O2:$R6,4,FALSE)</f>
        <v>30</v>
      </c>
    </row>
    <row r="20" spans="1:11" s="1" customFormat="1" ht="46.5" customHeight="1">
      <c r="B20" s="14"/>
      <c r="C20" s="21" t="s">
        <v>0</v>
      </c>
      <c r="D20" s="29" t="s">
        <v>18</v>
      </c>
      <c r="E20" s="39">
        <v>1</v>
      </c>
      <c r="F20" s="43" t="s">
        <v>10</v>
      </c>
      <c r="G20" s="55"/>
      <c r="H20" s="23" t="s">
        <v>46</v>
      </c>
      <c r="I20" s="66"/>
      <c r="J20" s="76"/>
      <c r="K20" s="84"/>
    </row>
    <row r="21" spans="1:11" s="8" customFormat="1" ht="20.100000000000001" customHeight="1">
      <c r="A21" s="1"/>
      <c r="B21" s="13" t="s">
        <v>33</v>
      </c>
      <c r="C21" s="22"/>
      <c r="D21" s="30"/>
      <c r="E21" s="40"/>
      <c r="F21" s="42"/>
      <c r="G21" s="51">
        <v>60</v>
      </c>
      <c r="H21" s="60"/>
      <c r="I21" s="60"/>
      <c r="J21" s="75"/>
      <c r="K21" s="80"/>
    </row>
    <row r="22" spans="1:11" s="1" customFormat="1" ht="85.5" customHeight="1">
      <c r="B22" s="14"/>
      <c r="C22" s="21" t="s">
        <v>1</v>
      </c>
      <c r="D22" s="32" t="s">
        <v>41</v>
      </c>
      <c r="E22" s="39">
        <v>1</v>
      </c>
      <c r="F22" s="43"/>
      <c r="G22" s="55"/>
      <c r="H22" s="23" t="s">
        <v>59</v>
      </c>
      <c r="I22" s="67">
        <v>12</v>
      </c>
      <c r="J22" s="53" t="s">
        <v>31</v>
      </c>
      <c r="K22" s="81">
        <f>VLOOKUP($J22,$O2:$R6,2,FALSE)</f>
        <v>60</v>
      </c>
    </row>
    <row r="23" spans="1:11" s="8" customFormat="1" ht="20.100000000000001" customHeight="1">
      <c r="A23" s="1"/>
      <c r="B23" s="15" t="s">
        <v>19</v>
      </c>
      <c r="C23" s="22"/>
      <c r="D23" s="30"/>
      <c r="E23" s="38"/>
      <c r="F23" s="44"/>
      <c r="G23" s="51">
        <v>60</v>
      </c>
      <c r="H23" s="60"/>
      <c r="I23" s="60"/>
      <c r="J23" s="75"/>
      <c r="K23" s="80"/>
    </row>
    <row r="24" spans="1:11" s="1" customFormat="1" ht="61.5" customHeight="1">
      <c r="B24" s="14"/>
      <c r="C24" s="23" t="s">
        <v>48</v>
      </c>
      <c r="D24" s="31" t="s">
        <v>27</v>
      </c>
      <c r="E24" s="39">
        <v>1</v>
      </c>
      <c r="F24" s="46" t="s">
        <v>22</v>
      </c>
      <c r="G24" s="55"/>
      <c r="H24" s="23" t="s">
        <v>13</v>
      </c>
      <c r="I24" s="67">
        <v>12</v>
      </c>
      <c r="J24" s="53" t="s">
        <v>31</v>
      </c>
      <c r="K24" s="81">
        <f>VLOOKUP($J24,$O2:$R6,2,FALSE)</f>
        <v>60</v>
      </c>
    </row>
    <row r="25" spans="1:11" s="8" customFormat="1" ht="20.100000000000001" customHeight="1">
      <c r="A25" s="1"/>
      <c r="B25" s="15" t="s">
        <v>3</v>
      </c>
      <c r="C25" s="22"/>
      <c r="D25" s="30"/>
      <c r="E25" s="38"/>
      <c r="F25" s="44"/>
      <c r="G25" s="51">
        <v>60</v>
      </c>
      <c r="H25" s="60"/>
      <c r="I25" s="60"/>
      <c r="J25" s="75"/>
      <c r="K25" s="80"/>
    </row>
    <row r="26" spans="1:11" s="1" customFormat="1" ht="57.75" customHeight="1">
      <c r="B26" s="14"/>
      <c r="C26" s="21" t="s">
        <v>14</v>
      </c>
      <c r="D26" s="29" t="s">
        <v>21</v>
      </c>
      <c r="E26" s="39">
        <v>1</v>
      </c>
      <c r="F26" s="46" t="s">
        <v>22</v>
      </c>
      <c r="G26" s="55"/>
      <c r="H26" s="23" t="s">
        <v>28</v>
      </c>
      <c r="I26" s="68">
        <v>12</v>
      </c>
      <c r="J26" s="54" t="s">
        <v>31</v>
      </c>
      <c r="K26" s="83">
        <f>VLOOKUP($J26,$O2:$R6,2,FALSE)</f>
        <v>60</v>
      </c>
    </row>
    <row r="27" spans="1:11" s="1" customFormat="1" ht="74.25" customHeight="1">
      <c r="B27" s="14"/>
      <c r="C27" s="23" t="s">
        <v>48</v>
      </c>
      <c r="D27" s="33" t="s">
        <v>49</v>
      </c>
      <c r="E27" s="39">
        <v>1</v>
      </c>
      <c r="F27" s="46" t="s">
        <v>22</v>
      </c>
      <c r="G27" s="55"/>
      <c r="H27" s="23" t="s">
        <v>60</v>
      </c>
      <c r="I27" s="69"/>
      <c r="J27" s="76"/>
      <c r="K27" s="84"/>
    </row>
    <row r="28" spans="1:11" s="8" customFormat="1" ht="20.100000000000001" customHeight="1">
      <c r="A28" s="1"/>
      <c r="B28" s="15" t="s">
        <v>25</v>
      </c>
      <c r="C28" s="22"/>
      <c r="D28" s="30"/>
      <c r="E28" s="38"/>
      <c r="F28" s="44"/>
      <c r="G28" s="51">
        <v>30</v>
      </c>
      <c r="H28" s="60"/>
      <c r="I28" s="60"/>
      <c r="J28" s="75"/>
      <c r="K28" s="80"/>
    </row>
    <row r="29" spans="1:11" s="1" customFormat="1" ht="54">
      <c r="B29" s="14"/>
      <c r="C29" s="21" t="s">
        <v>0</v>
      </c>
      <c r="D29" s="29" t="s">
        <v>47</v>
      </c>
      <c r="E29" s="39">
        <v>1</v>
      </c>
      <c r="F29" s="46" t="s">
        <v>12</v>
      </c>
      <c r="G29" s="55"/>
      <c r="H29" s="23" t="s">
        <v>61</v>
      </c>
      <c r="I29" s="70">
        <v>6</v>
      </c>
      <c r="J29" s="52" t="s">
        <v>31</v>
      </c>
      <c r="K29" s="81">
        <f>VLOOKUP($J29,$O2:$R6,4,FALSE)</f>
        <v>30</v>
      </c>
    </row>
    <row r="30" spans="1:11" ht="20.100000000000001" customHeight="1">
      <c r="B30" s="16"/>
      <c r="C30" s="24"/>
      <c r="D30" s="34" t="s">
        <v>51</v>
      </c>
      <c r="E30" s="40"/>
      <c r="F30" s="47"/>
      <c r="G30" s="56">
        <f>SUMIFS(G$8:G$29,$B$8:$B$29,"&lt;&gt;")</f>
        <v>500</v>
      </c>
      <c r="H30" s="5"/>
      <c r="I30" s="5"/>
      <c r="J30" s="77"/>
      <c r="K30" s="85">
        <f>SUM(K8:K29)</f>
        <v>500</v>
      </c>
    </row>
    <row r="31" spans="1:11" ht="20.100000000000001" customHeight="1">
      <c r="H31" s="5"/>
      <c r="I31" s="5"/>
    </row>
    <row r="32" spans="1:11" ht="20.100000000000001" customHeight="1">
      <c r="H32" s="5"/>
      <c r="I32" s="5"/>
    </row>
    <row r="33" spans="8:9" ht="20.100000000000001" customHeight="1">
      <c r="H33" s="5"/>
      <c r="I33" s="5"/>
    </row>
  </sheetData>
  <mergeCells count="7">
    <mergeCell ref="P1:R1"/>
    <mergeCell ref="I19:I20"/>
    <mergeCell ref="J19:J20"/>
    <mergeCell ref="K19:K20"/>
    <mergeCell ref="I26:I27"/>
    <mergeCell ref="J26:J27"/>
    <mergeCell ref="K26:K27"/>
  </mergeCells>
  <phoneticPr fontId="1" type="Hiragana"/>
  <conditionalFormatting sqref="J28:K28">
    <cfRule type="expression" dxfId="17" priority="1">
      <formula>#REF!=""</formula>
    </cfRule>
  </conditionalFormatting>
  <conditionalFormatting sqref="J25:K25">
    <cfRule type="expression" dxfId="16" priority="2">
      <formula>#REF!=""</formula>
    </cfRule>
  </conditionalFormatting>
  <conditionalFormatting sqref="J23:K23">
    <cfRule type="expression" dxfId="15" priority="3">
      <formula>#REF!=""</formula>
    </cfRule>
  </conditionalFormatting>
  <conditionalFormatting sqref="J21:K21">
    <cfRule type="expression" dxfId="14" priority="4">
      <formula>#REF!=""</formula>
    </cfRule>
  </conditionalFormatting>
  <conditionalFormatting sqref="J18:K18">
    <cfRule type="expression" dxfId="13" priority="5">
      <formula>#REF!=""</formula>
    </cfRule>
  </conditionalFormatting>
  <conditionalFormatting sqref="J14:K14">
    <cfRule type="expression" dxfId="12" priority="6">
      <formula>#REF!=""</formula>
    </cfRule>
  </conditionalFormatting>
  <conditionalFormatting sqref="K26">
    <cfRule type="expression" dxfId="11" priority="7">
      <formula>#REF!=""</formula>
    </cfRule>
  </conditionalFormatting>
  <conditionalFormatting sqref="J26">
    <cfRule type="expression" dxfId="10" priority="8">
      <formula>#REF!=""</formula>
    </cfRule>
  </conditionalFormatting>
  <conditionalFormatting sqref="J29">
    <cfRule type="expression" dxfId="9" priority="9">
      <formula>#REF!=""</formula>
    </cfRule>
  </conditionalFormatting>
  <conditionalFormatting sqref="J24">
    <cfRule type="expression" dxfId="8" priority="10">
      <formula>#REF!=""</formula>
    </cfRule>
  </conditionalFormatting>
  <conditionalFormatting sqref="J22">
    <cfRule type="expression" dxfId="7" priority="11">
      <formula>#REF!=""</formula>
    </cfRule>
  </conditionalFormatting>
  <conditionalFormatting sqref="J15">
    <cfRule type="expression" dxfId="6" priority="12">
      <formula>#REF!=""</formula>
    </cfRule>
  </conditionalFormatting>
  <conditionalFormatting sqref="K22">
    <cfRule type="expression" dxfId="5" priority="13">
      <formula>#REF!=""</formula>
    </cfRule>
  </conditionalFormatting>
  <conditionalFormatting sqref="K15">
    <cfRule type="expression" dxfId="4" priority="14">
      <formula>#REF!=""</formula>
    </cfRule>
  </conditionalFormatting>
  <conditionalFormatting sqref="J9:K13 J16:K17">
    <cfRule type="expression" dxfId="3" priority="25">
      <formula>#REF!=""</formula>
    </cfRule>
  </conditionalFormatting>
  <conditionalFormatting sqref="J19:K19">
    <cfRule type="expression" dxfId="2" priority="15">
      <formula>#REF!=""</formula>
    </cfRule>
  </conditionalFormatting>
  <conditionalFormatting sqref="K24">
    <cfRule type="expression" dxfId="1" priority="23">
      <formula>#REF!=""</formula>
    </cfRule>
  </conditionalFormatting>
  <conditionalFormatting sqref="K29">
    <cfRule type="expression" dxfId="0" priority="21">
      <formula>#REF!=""</formula>
    </cfRule>
  </conditionalFormatting>
  <dataValidations count="1">
    <dataValidation type="list" allowBlank="1" showDropDown="0" showInputMessage="1" showErrorMessage="1" sqref="J26:J27 J29 J22 J15 J11 J9 J13 J17 J24 J19:J20">
      <formula1>$O$2:$O$6</formula1>
    </dataValidation>
  </dataValidations>
  <pageMargins left="0.51181102362204722" right="0.51181102362204722" top="0.55118110236220474" bottom="0.55118110236220474" header="0.31496062992125984" footer="0.31496062992125984"/>
  <pageSetup paperSize="9" scale="35" fitToWidth="1" fitToHeight="1" orientation="landscape" usePrinterDefaults="1" r:id="rId1"/>
  <rowBreaks count="1" manualBreakCount="1">
    <brk id="11" max="8"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第３次ＳＣ評価基準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483131</dc:creator>
  <cp:lastModifiedBy>503589</cp:lastModifiedBy>
  <dcterms:created xsi:type="dcterms:W3CDTF">2026-02-26T07:57:43Z</dcterms:created>
  <dcterms:modified xsi:type="dcterms:W3CDTF">2026-03-26T05:59:39Z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2026-03-26T05:59:39Z</vt:filetime>
  </property>
</Properties>
</file>