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activeTab="2"/>
  </bookViews>
  <sheets>
    <sheet name="(はじめにお読み下さい)申請書の使い方" sheetId="30" r:id="rId1"/>
    <sheet name="申請書" sheetId="20" r:id="rId2"/>
    <sheet name="申請額一覧" sheetId="29" r:id="rId3"/>
    <sheet name="個票1" sheetId="19" r:id="rId4"/>
    <sheet name="単価表" sheetId="28" state="hidden" r:id="rId5"/>
    <sheet name="リスト" sheetId="31" state="hidden" r:id="rId6"/>
    <sheet name="個票2" sheetId="1" r:id="rId7"/>
    <sheet name="個票3" sheetId="2" r:id="rId8"/>
    <sheet name="個票4" sheetId="3" r:id="rId9"/>
    <sheet name="個票5" sheetId="4" r:id="rId10"/>
    <sheet name="個票6" sheetId="5" r:id="rId11"/>
    <sheet name="個票7" sheetId="6" r:id="rId12"/>
    <sheet name="個票8" sheetId="7" r:id="rId13"/>
    <sheet name="個票9" sheetId="8" r:id="rId14"/>
    <sheet name="個票10" sheetId="9" r:id="rId15"/>
    <sheet name="個票11" sheetId="10" r:id="rId16"/>
    <sheet name="個票12" sheetId="11" r:id="rId17"/>
    <sheet name="個票13" sheetId="12" r:id="rId18"/>
    <sheet name="個票14" sheetId="13" r:id="rId19"/>
    <sheet name="個票15" sheetId="14" r:id="rId20"/>
  </sheets>
  <definedNames>
    <definedName name="_xlnm.Print_Area" localSheetId="6">個票2!$A$1:$AM$57</definedName>
    <definedName name="_xlnm.Print_Area" localSheetId="7">個票3!$A$1:$AM$57</definedName>
    <definedName name="_xlnm.Print_Area" localSheetId="8">個票4!$A$1:$AM$57</definedName>
    <definedName name="_xlnm.Print_Area" localSheetId="9">個票5!$A$1:$AM$57</definedName>
    <definedName name="_xlnm.Print_Area" localSheetId="10">個票6!$A$1:$AM$57</definedName>
    <definedName name="_xlnm.Print_Area" localSheetId="11">個票7!$A$1:$AM$57</definedName>
    <definedName name="_xlnm.Print_Area" localSheetId="12">個票8!$A$1:$AM$57</definedName>
    <definedName name="_xlnm.Print_Area" localSheetId="13">個票9!$A$1:$AM$57</definedName>
    <definedName name="_xlnm.Print_Area" localSheetId="14">個票10!$A$1:$AM$57</definedName>
    <definedName name="_xlnm.Print_Area" localSheetId="15">個票11!$A$1:$AM$57</definedName>
    <definedName name="_xlnm.Print_Area" localSheetId="16">個票12!$A$1:$AM$57</definedName>
    <definedName name="_xlnm.Print_Area" localSheetId="17">個票13!$A$1:$AM$57</definedName>
    <definedName name="_xlnm.Print_Area" localSheetId="18">個票14!$A$1:$AM$57</definedName>
    <definedName name="_xlnm.Print_Area" localSheetId="19">個票15!$A$1:$AM$57</definedName>
    <definedName name="_xlnm.Print_Area" localSheetId="3">個票1!$A$1:$AM$57</definedName>
    <definedName name="_xlnm.Print_Area" localSheetId="1">申請書!$A$1:$AO$45</definedName>
    <definedName name="_xlnm.Print_Area" localSheetId="4">単価表!$A$1:$K$103</definedName>
    <definedName name="_xlnm.Print_Area" localSheetId="2">申請額一覧!$A$1:$K$22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K3" authorId="0">
      <text>
        <r>
          <rPr>
            <b/>
            <sz val="9"/>
            <color indexed="81"/>
            <rFont val="MS P ゴシック"/>
          </rPr>
          <t xml:space="preserve">「都道府県使用欄」：
</t>
        </r>
        <r>
          <rPr>
            <sz val="9"/>
            <color indexed="81"/>
            <rFont val="MS P ゴシック"/>
          </rPr>
          <t>各事業所における記入は不要です</t>
        </r>
      </text>
    </comment>
  </commentList>
</comments>
</file>

<file path=xl/comments10.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11.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12.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13.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14.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15.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16.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2.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3.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4.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5.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6.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7.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8.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comments9.xml><?xml version="1.0" encoding="utf-8"?>
<comments xmlns="http://schemas.openxmlformats.org/spreadsheetml/2006/main">
  <authors>
    <author>厚生労働省ネットワークシステム</author>
  </authors>
  <commentList>
    <comment ref="AV16" authorId="0">
      <text>
        <r>
          <rPr>
            <b/>
            <sz val="9"/>
            <color indexed="81"/>
            <rFont val="MS P ゴシック"/>
          </rPr>
          <t xml:space="preserve">「債権譲渡」：
</t>
        </r>
        <r>
          <rPr>
            <sz val="9"/>
            <color indexed="81"/>
            <rFont val="MS P ゴシック"/>
          </rPr>
          <t>債権譲渡ありの事業所は、都道府県に直接申請して下さい。</t>
        </r>
      </text>
    </comment>
    <comment ref="AV2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3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3"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text>
        <r>
          <rPr>
            <b/>
            <sz val="9"/>
            <color indexed="81"/>
            <rFont val="MS P ゴシック"/>
          </rPr>
          <t xml:space="preserve">「用途・品目・数量等」：
</t>
        </r>
        <r>
          <rPr>
            <sz val="9"/>
            <color indexed="81"/>
            <rFont val="MS P ゴシック"/>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List>
</comments>
</file>

<file path=xl/sharedStrings.xml><?xml version="1.0" encoding="utf-8"?>
<sst xmlns="http://schemas.openxmlformats.org/spreadsheetml/2006/main" xmlns:r="http://schemas.openxmlformats.org/officeDocument/2006/relationships" count="258" uniqueCount="258">
  <si>
    <t>事業者（法人本部）の作業</t>
    <rPh sb="0" eb="3">
      <t>ジギョウシャ</t>
    </rPh>
    <rPh sb="4" eb="6">
      <t>ホウジン</t>
    </rPh>
    <rPh sb="6" eb="8">
      <t>ホンブ</t>
    </rPh>
    <rPh sb="10" eb="12">
      <t>サギョウ</t>
    </rPh>
    <phoneticPr fontId="3"/>
  </si>
  <si>
    <t>都道府県名</t>
    <rPh sb="0" eb="4">
      <t>トドウフケン</t>
    </rPh>
    <rPh sb="4" eb="5">
      <t>メイ</t>
    </rPh>
    <phoneticPr fontId="3"/>
  </si>
  <si>
    <r>
      <t xml:space="preserve">様式２（個票）の内容が、様式１（申請額一覧）に正しく反映されていることを確認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</si>
  <si>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　</t>
  </si>
  <si>
    <t>愛媛県</t>
    <rPh sb="0" eb="3">
      <t>エヒメケン</t>
    </rPh>
    <phoneticPr fontId="26"/>
  </si>
  <si>
    <t>（添付書類）</t>
    <rPh sb="1" eb="3">
      <t>テンプ</t>
    </rPh>
    <rPh sb="3" eb="5">
      <t>ショルイ</t>
    </rPh>
    <phoneticPr fontId="3"/>
  </si>
  <si>
    <t>富山県</t>
  </si>
  <si>
    <t>本申請書の使い方、申請の手順</t>
    <rPh sb="0" eb="1">
      <t>ホン</t>
    </rPh>
    <rPh sb="1" eb="4">
      <t>シンセイショ</t>
    </rPh>
    <rPh sb="5" eb="6">
      <t>ツカ</t>
    </rPh>
    <rPh sb="7" eb="8">
      <t>カタ</t>
    </rPh>
    <rPh sb="9" eb="11">
      <t>シンセイ</t>
    </rPh>
    <rPh sb="12" eb="14">
      <t>テジュン</t>
    </rPh>
    <phoneticPr fontId="3"/>
  </si>
  <si>
    <t>介護施設等サービス継続支援事業</t>
    <rPh sb="0" eb="2">
      <t>カイゴ</t>
    </rPh>
    <rPh sb="2" eb="4">
      <t>シセツ</t>
    </rPh>
    <rPh sb="4" eb="5">
      <t>トウ</t>
    </rPh>
    <rPh sb="9" eb="11">
      <t>ケイゾク</t>
    </rPh>
    <rPh sb="11" eb="13">
      <t>シエン</t>
    </rPh>
    <rPh sb="13" eb="15">
      <t>ジギョウ</t>
    </rPh>
    <phoneticPr fontId="3"/>
  </si>
  <si>
    <t>【申請内容に関する問い合わせ先】</t>
    <rPh sb="1" eb="3">
      <t>シンセイ</t>
    </rPh>
    <rPh sb="3" eb="5">
      <t>ナイヨウ</t>
    </rPh>
    <rPh sb="6" eb="7">
      <t>カン</t>
    </rPh>
    <rPh sb="9" eb="10">
      <t>ト</t>
    </rPh>
    <rPh sb="11" eb="12">
      <t>ア</t>
    </rPh>
    <rPh sb="14" eb="15">
      <t>サキ</t>
    </rPh>
    <phoneticPr fontId="3"/>
  </si>
  <si>
    <t>手順</t>
    <rPh sb="0" eb="2">
      <t>テジュン</t>
    </rPh>
    <phoneticPr fontId="3"/>
  </si>
  <si>
    <t>補助上限額</t>
    <rPh sb="0" eb="2">
      <t>ホジョ</t>
    </rPh>
    <rPh sb="2" eb="5">
      <t>ジョウゲンガク</t>
    </rPh>
    <phoneticPr fontId="3"/>
  </si>
  <si>
    <t>介護保険
事業所番号</t>
    <rPh sb="0" eb="2">
      <t>カイゴ</t>
    </rPh>
    <rPh sb="2" eb="4">
      <t>ホケン</t>
    </rPh>
    <rPh sb="5" eb="8">
      <t>ジギョウショ</t>
    </rPh>
    <rPh sb="8" eb="10">
      <t>バンゴウ</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</si>
  <si>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</si>
  <si>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</si>
  <si>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</si>
  <si>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</si>
  <si>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・（１）から（３）の事業実施及び指導監督等を行うために要する経費
＊他の補助金等により人件費の補助が行われている職員については、本事業の補助対象とはしない。</t>
  </si>
  <si>
    <t>申請額</t>
    <rPh sb="0" eb="3">
      <t>シンセイガク</t>
    </rPh>
    <phoneticPr fontId="3"/>
  </si>
  <si>
    <t>完成したExcelファイルを高知県に送付</t>
    <rPh sb="14" eb="16">
      <t>コウチ</t>
    </rPh>
    <phoneticPr fontId="3"/>
  </si>
  <si>
    <t>　　令和</t>
    <rPh sb="2" eb="4">
      <t>レイワ</t>
    </rPh>
    <phoneticPr fontId="3"/>
  </si>
  <si>
    <t>東京都</t>
  </si>
  <si>
    <t>年</t>
    <rPh sb="0" eb="1">
      <t>ネン</t>
    </rPh>
    <phoneticPr fontId="3"/>
  </si>
  <si>
    <t>介護保険事業所番号</t>
    <rPh sb="0" eb="2">
      <t>カイゴ</t>
    </rPh>
    <rPh sb="2" eb="4">
      <t>ホケン</t>
    </rPh>
    <rPh sb="4" eb="7">
      <t>ジギョウショ</t>
    </rPh>
    <rPh sb="7" eb="9">
      <t>バンゴウ</t>
    </rPh>
    <phoneticPr fontId="3"/>
  </si>
  <si>
    <t>（様式２）</t>
    <rPh sb="1" eb="3">
      <t>ヨウシキ</t>
    </rPh>
    <phoneticPr fontId="3"/>
  </si>
  <si>
    <t>月</t>
    <rPh sb="0" eb="1">
      <t>ゲツ</t>
    </rPh>
    <phoneticPr fontId="3"/>
  </si>
  <si>
    <t>新潟県</t>
  </si>
  <si>
    <t>日</t>
    <rPh sb="0" eb="1">
      <t>ニチ</t>
    </rPh>
    <phoneticPr fontId="3"/>
  </si>
  <si>
    <r>
      <t>提供サービス</t>
    </r>
    <r>
      <rPr>
        <sz val="6"/>
        <color auto="1"/>
        <rFont val="ＭＳ Ｐ明朝"/>
      </rPr>
      <t>（プルダウンから選択）</t>
    </r>
    <rPh sb="0" eb="2">
      <t>テイキョウ</t>
    </rPh>
    <rPh sb="14" eb="16">
      <t>センタク</t>
    </rPh>
    <phoneticPr fontId="3"/>
  </si>
  <si>
    <t>サービス種別</t>
    <rPh sb="4" eb="6">
      <t>シュベツ</t>
    </rPh>
    <phoneticPr fontId="3"/>
  </si>
  <si>
    <t>２　変更理由及び内容</t>
    <rPh sb="2" eb="4">
      <t>ヘンコウ</t>
    </rPh>
    <rPh sb="4" eb="6">
      <t>リユウ</t>
    </rPh>
    <rPh sb="6" eb="7">
      <t>オヨ</t>
    </rPh>
    <rPh sb="8" eb="10">
      <t>ナイヨウ</t>
    </rPh>
    <phoneticPr fontId="3"/>
  </si>
  <si>
    <t>合計</t>
    <rPh sb="0" eb="2">
      <t>ゴウケイ</t>
    </rPh>
    <phoneticPr fontId="3"/>
  </si>
  <si>
    <t>No.</t>
  </si>
  <si>
    <t xml:space="preserve"> 担当者氏名</t>
    <rPh sb="1" eb="4">
      <t>タントウシャ</t>
    </rPh>
    <rPh sb="4" eb="6">
      <t>シメイ</t>
    </rPh>
    <phoneticPr fontId="3"/>
  </si>
  <si>
    <t>（法人名）</t>
    <rPh sb="1" eb="3">
      <t>ホウジン</t>
    </rPh>
    <rPh sb="3" eb="4">
      <t>メイ</t>
    </rPh>
    <phoneticPr fontId="3"/>
  </si>
  <si>
    <t>居宅療養管理指導事業所</t>
    <rPh sb="0" eb="2">
      <t>キョタク</t>
    </rPh>
    <rPh sb="2" eb="4">
      <t>リョウヨウ</t>
    </rPh>
    <rPh sb="4" eb="6">
      <t>カンリ</t>
    </rPh>
    <rPh sb="6" eb="8">
      <t>シドウ</t>
    </rPh>
    <rPh sb="8" eb="11">
      <t>ジギョウショ</t>
    </rPh>
    <phoneticPr fontId="3"/>
  </si>
  <si>
    <t>１　事業所・施設別申請額一覧（様式１）</t>
    <rPh sb="15" eb="17">
      <t>ヨウシキ</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</si>
  <si>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</si>
  <si>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（役職・代表者名）</t>
    <rPh sb="1" eb="3">
      <t>ヤクショク</t>
    </rPh>
    <rPh sb="4" eb="7">
      <t>ダイヒョウシャ</t>
    </rPh>
    <rPh sb="7" eb="8">
      <t>メイ</t>
    </rPh>
    <phoneticPr fontId="3"/>
  </si>
  <si>
    <t>補助予定額（千円）</t>
    <rPh sb="0" eb="2">
      <t>ホジョ</t>
    </rPh>
    <rPh sb="2" eb="5">
      <t>ヨテイガク</t>
    </rPh>
    <rPh sb="6" eb="8">
      <t>センエン</t>
    </rPh>
    <phoneticPr fontId="3"/>
  </si>
  <si>
    <t>千円</t>
    <rPh sb="0" eb="2">
      <t>センエン</t>
    </rPh>
    <phoneticPr fontId="3"/>
  </si>
  <si>
    <t>用途・品目・数量等</t>
    <rPh sb="0" eb="2">
      <t>ヨウト</t>
    </rPh>
    <rPh sb="3" eb="5">
      <t>ヒンモク</t>
    </rPh>
    <rPh sb="6" eb="8">
      <t>スウリョウ</t>
    </rPh>
    <rPh sb="8" eb="9">
      <t>トウ</t>
    </rPh>
    <phoneticPr fontId="3"/>
  </si>
  <si>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</si>
  <si>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口座情報</t>
    <rPh sb="0" eb="2">
      <t>コウザ</t>
    </rPh>
    <rPh sb="2" eb="4">
      <t>ジョウホウ</t>
    </rPh>
    <phoneticPr fontId="3"/>
  </si>
  <si>
    <t>代表となる
事業所・施設名</t>
    <rPh sb="0" eb="2">
      <t>ダイヒョウ</t>
    </rPh>
    <rPh sb="6" eb="9">
      <t>ジギョウショ</t>
    </rPh>
    <rPh sb="10" eb="13">
      <t>シセツメイ</t>
    </rPh>
    <phoneticPr fontId="3"/>
  </si>
  <si>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3"/>
  </si>
  <si>
    <t>電話番号</t>
    <rPh sb="0" eb="2">
      <t>デンワ</t>
    </rPh>
    <rPh sb="2" eb="4">
      <t>バンゴウ</t>
    </rPh>
    <phoneticPr fontId="3"/>
  </si>
  <si>
    <t>・また、１事業所・施設における１利用者につき１回まで助成することができる。
・１事業所・施設に（１）①と（２）①・②両方を助成することができる。</t>
    <rPh sb="16" eb="19">
      <t>リヨウシャ</t>
    </rPh>
    <phoneticPr fontId="3"/>
  </si>
  <si>
    <t>（内訳）</t>
    <rPh sb="1" eb="3">
      <t>ウチワケ</t>
    </rPh>
    <phoneticPr fontId="3"/>
  </si>
  <si>
    <t>地域密着型特定施設入居者生活介護（養護老人ホーム、軽費老人ホームを除く）</t>
  </si>
  <si>
    <t>鹿児島県</t>
    <rPh sb="0" eb="4">
      <t>カゴシマケン</t>
    </rPh>
    <phoneticPr fontId="26"/>
  </si>
  <si>
    <t>介護療養型医療施設</t>
  </si>
  <si>
    <t>事業区分</t>
    <rPh sb="0" eb="2">
      <t>ジギョウ</t>
    </rPh>
    <rPh sb="2" eb="4">
      <t>クブン</t>
    </rPh>
    <phoneticPr fontId="3"/>
  </si>
  <si>
    <t>（事業所単位）（様式２）</t>
    <rPh sb="8" eb="10">
      <t>ヨウシキ</t>
    </rPh>
    <phoneticPr fontId="3"/>
  </si>
  <si>
    <t>宮城県</t>
  </si>
  <si>
    <t xml:space="preserve"> 申請法人住所</t>
    <rPh sb="1" eb="3">
      <t>シンセイ</t>
    </rPh>
    <rPh sb="3" eb="5">
      <t>ホウジン</t>
    </rPh>
    <rPh sb="5" eb="7">
      <t>ジュウショ</t>
    </rPh>
    <phoneticPr fontId="3"/>
  </si>
  <si>
    <t>通所リハビリテーション事業所</t>
  </si>
  <si>
    <t xml:space="preserve"> 部署名</t>
    <rPh sb="1" eb="4">
      <t>ブショメイ</t>
    </rPh>
    <phoneticPr fontId="3"/>
  </si>
  <si>
    <t>/利用者</t>
    <rPh sb="1" eb="4">
      <t>リヨウシャ</t>
    </rPh>
    <phoneticPr fontId="3"/>
  </si>
  <si>
    <t xml:space="preserve"> 連絡先</t>
    <rPh sb="1" eb="4">
      <t>レンラクサキ</t>
    </rPh>
    <phoneticPr fontId="3"/>
  </si>
  <si>
    <t>e-mail</t>
  </si>
  <si>
    <t>介護老人保健施設</t>
    <rPh sb="0" eb="8">
      <t>カイゴロウジンホケンシセツ</t>
    </rPh>
    <phoneticPr fontId="3"/>
  </si>
  <si>
    <t>担当部署名</t>
    <rPh sb="0" eb="2">
      <t>タントウ</t>
    </rPh>
    <rPh sb="2" eb="5">
      <t>ブショメイ</t>
    </rPh>
    <phoneticPr fontId="3"/>
  </si>
  <si>
    <t>（様式１）事業所・施設別申請額一覧</t>
    <rPh sb="1" eb="3">
      <t>ヨウシキ</t>
    </rPh>
    <rPh sb="5" eb="8">
      <t>ジギョウショ</t>
    </rPh>
    <rPh sb="9" eb="11">
      <t>シセツ</t>
    </rPh>
    <rPh sb="11" eb="12">
      <t>ベツ</t>
    </rPh>
    <rPh sb="12" eb="15">
      <t>シンセイガク</t>
    </rPh>
    <rPh sb="15" eb="17">
      <t>イチラン</t>
    </rPh>
    <phoneticPr fontId="3"/>
  </si>
  <si>
    <t>事業所・施設名</t>
    <rPh sb="0" eb="3">
      <t>ジギョウショ</t>
    </rPh>
    <rPh sb="4" eb="7">
      <t>シセツメイ</t>
    </rPh>
    <phoneticPr fontId="3"/>
  </si>
  <si>
    <t>訪問リハビリテーション事業所</t>
  </si>
  <si>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</si>
  <si>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t>住所</t>
    <rPh sb="0" eb="2">
      <t>ジュウショ</t>
    </rPh>
    <phoneticPr fontId="3"/>
  </si>
  <si>
    <t>事業所名称</t>
    <rPh sb="0" eb="3">
      <t>ジギョウショ</t>
    </rPh>
    <rPh sb="3" eb="5">
      <t>メイショウ</t>
    </rPh>
    <phoneticPr fontId="3"/>
  </si>
  <si>
    <t>審査
結果</t>
    <rPh sb="0" eb="2">
      <t>シンサ</t>
    </rPh>
    <rPh sb="3" eb="5">
      <t>ケッカ</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</si>
  <si>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</si>
  <si>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</si>
  <si>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人</t>
    <rPh sb="0" eb="1">
      <t>ニン</t>
    </rPh>
    <phoneticPr fontId="3"/>
  </si>
  <si>
    <t>施設概要</t>
    <rPh sb="0" eb="2">
      <t>シセツ</t>
    </rPh>
    <rPh sb="2" eb="4">
      <t>ガイヨウ</t>
    </rPh>
    <phoneticPr fontId="3"/>
  </si>
  <si>
    <t>債権譲渡されている場合は、左欄の✔を外して下さい。
※債権譲渡されている場合は、③を✔のうえ、別シートの振込口座情報を記入のうえ提出</t>
    <rPh sb="0" eb="2">
      <t>サイケン</t>
    </rPh>
    <rPh sb="2" eb="4">
      <t>ジョウト</t>
    </rPh>
    <rPh sb="9" eb="11">
      <t>バアイ</t>
    </rPh>
    <rPh sb="13" eb="14">
      <t>ヒダリ</t>
    </rPh>
    <rPh sb="14" eb="15">
      <t>ラン</t>
    </rPh>
    <rPh sb="18" eb="19">
      <t>ハズ</t>
    </rPh>
    <rPh sb="21" eb="22">
      <t>クダ</t>
    </rPh>
    <phoneticPr fontId="3"/>
  </si>
  <si>
    <t>所在地</t>
    <rPh sb="0" eb="3">
      <t>ショザイチ</t>
    </rPh>
    <phoneticPr fontId="3"/>
  </si>
  <si>
    <t>連絡先</t>
    <rPh sb="0" eb="3">
      <t>レンラクサキ</t>
    </rPh>
    <phoneticPr fontId="3"/>
  </si>
  <si>
    <t>定員</t>
    <rPh sb="0" eb="2">
      <t>テイイン</t>
    </rPh>
    <phoneticPr fontId="3"/>
  </si>
  <si>
    <t>支出予定額</t>
    <rPh sb="0" eb="2">
      <t>シシュツ</t>
    </rPh>
    <rPh sb="2" eb="5">
      <t>ヨテイガク</t>
    </rPh>
    <phoneticPr fontId="3"/>
  </si>
  <si>
    <t>科目</t>
    <rPh sb="0" eb="2">
      <t>カモク</t>
    </rPh>
    <phoneticPr fontId="3"/>
  </si>
  <si>
    <t>所要額（円）</t>
    <rPh sb="0" eb="3">
      <t>ショヨウガク</t>
    </rPh>
    <rPh sb="4" eb="5">
      <t>エン</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</si>
  <si>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</si>
  <si>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</si>
  <si>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</si>
  <si>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</si>
  <si>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t>
  </si>
  <si>
    <t>備品購入費</t>
    <rPh sb="0" eb="2">
      <t>ビヒン</t>
    </rPh>
    <rPh sb="2" eb="5">
      <t>コウニュウヒ</t>
    </rPh>
    <phoneticPr fontId="3"/>
  </si>
  <si>
    <t>別添</t>
    <rPh sb="0" eb="2">
      <t>ベッテン</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</si>
  <si>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</si>
  <si>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２　介護事業所等サービス継続支援事業費補助金に関する事業実施計画書</t>
    <rPh sb="2" eb="4">
      <t>カイゴ</t>
    </rPh>
    <rPh sb="4" eb="7">
      <t>ジギョウショ</t>
    </rPh>
    <rPh sb="7" eb="8">
      <t>トウ</t>
    </rPh>
    <rPh sb="12" eb="14">
      <t>ケイゾク</t>
    </rPh>
    <rPh sb="14" eb="16">
      <t>シエン</t>
    </rPh>
    <rPh sb="16" eb="18">
      <t>ジギョウ</t>
    </rPh>
    <rPh sb="18" eb="19">
      <t>ヒ</t>
    </rPh>
    <rPh sb="19" eb="22">
      <t>ホジョキン</t>
    </rPh>
    <rPh sb="23" eb="24">
      <t>カン</t>
    </rPh>
    <rPh sb="26" eb="28">
      <t>ジギョウ</t>
    </rPh>
    <rPh sb="28" eb="30">
      <t>ジッシ</t>
    </rPh>
    <rPh sb="30" eb="33">
      <t>ケイカクショ</t>
    </rPh>
    <phoneticPr fontId="3"/>
  </si>
  <si>
    <t>埼玉県</t>
  </si>
  <si>
    <t>基準単価（単位：千円、１事業所又は１定員当たり）</t>
  </si>
  <si>
    <t>（注）15事業所以上ある場合には6行目～15行目を行ごとコピーし、16行目に右クリック→「コピーしたセルの挿入」で挿入すること。行を追加すること。列の挿入は絶対に行わないこと。</t>
    <rPh sb="1" eb="2">
      <t>チュウ</t>
    </rPh>
    <phoneticPr fontId="3"/>
  </si>
  <si>
    <t>岐阜県</t>
    <rPh sb="0" eb="3">
      <t>ギフケン</t>
    </rPh>
    <phoneticPr fontId="26"/>
  </si>
  <si>
    <t>（１）②ⅰ今後に備えた都道府県における消毒液・マスク等の備蓄</t>
  </si>
  <si>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</si>
  <si>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</si>
  <si>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　変更交付申請額（Ａ）：</t>
    <rPh sb="1" eb="3">
      <t>ヘンコウ</t>
    </rPh>
    <rPh sb="3" eb="5">
      <t>コウフ</t>
    </rPh>
    <rPh sb="5" eb="7">
      <t>シンセイ</t>
    </rPh>
    <rPh sb="7" eb="8">
      <t>ガク</t>
    </rPh>
    <phoneticPr fontId="3"/>
  </si>
  <si>
    <t>通所系</t>
    <rPh sb="0" eb="2">
      <t>ツウショ</t>
    </rPh>
    <rPh sb="2" eb="3">
      <t>ケイ</t>
    </rPh>
    <phoneticPr fontId="3"/>
  </si>
  <si>
    <t>　差引増減額（Ｂ）ー（Ａ）：</t>
  </si>
  <si>
    <t>通所介護事業所</t>
    <rPh sb="0" eb="2">
      <t>ツウショ</t>
    </rPh>
    <phoneticPr fontId="3"/>
  </si>
  <si>
    <t>通常規模型</t>
    <rPh sb="0" eb="2">
      <t>ツウジョウ</t>
    </rPh>
    <rPh sb="2" eb="4">
      <t>キボ</t>
    </rPh>
    <rPh sb="4" eb="5">
      <t>ガタ</t>
    </rPh>
    <phoneticPr fontId="3"/>
  </si>
  <si>
    <t>通所介護事業所　1月あたり延べ利用者数300人以下</t>
    <rPh sb="0" eb="2">
      <t>ツウショ</t>
    </rPh>
    <phoneticPr fontId="27"/>
  </si>
  <si>
    <t>/事業所</t>
    <rPh sb="1" eb="4">
      <t>ジギョウショ</t>
    </rPh>
    <phoneticPr fontId="3"/>
  </si>
  <si>
    <t>　介護施設等サービス継続支援事業</t>
  </si>
  <si>
    <t>大規模型（Ⅰ）</t>
    <rPh sb="0" eb="3">
      <t>ダイキボ</t>
    </rPh>
    <rPh sb="3" eb="4">
      <t>ガタ</t>
    </rPh>
    <phoneticPr fontId="3"/>
  </si>
  <si>
    <t>熊本県</t>
    <rPh sb="0" eb="3">
      <t>クマモトケン</t>
    </rPh>
    <phoneticPr fontId="26"/>
  </si>
  <si>
    <t>大規模型（Ⅱ）</t>
    <rPh sb="0" eb="3">
      <t>ダイキボ</t>
    </rPh>
    <rPh sb="3" eb="4">
      <t>ガタ</t>
    </rPh>
    <phoneticPr fontId="3"/>
  </si>
  <si>
    <t>通所介護事業所　1月あたり延べ利用者数301人以上600人以下</t>
    <rPh sb="0" eb="2">
      <t>ツウショ</t>
    </rPh>
    <phoneticPr fontId="27"/>
  </si>
  <si>
    <t>地域密着型通所介護事業所（療養通所介護事業所を含む）</t>
    <rPh sb="13" eb="15">
      <t>リョウヨウ</t>
    </rPh>
    <rPh sb="15" eb="17">
      <t>ツウショ</t>
    </rPh>
    <rPh sb="17" eb="19">
      <t>カイゴ</t>
    </rPh>
    <rPh sb="19" eb="22">
      <t>ジギョウショ</t>
    </rPh>
    <rPh sb="23" eb="24">
      <t>フク</t>
    </rPh>
    <phoneticPr fontId="3"/>
  </si>
  <si>
    <t>認知症対応型通所介護事業所</t>
  </si>
  <si>
    <t>香川県</t>
    <rPh sb="0" eb="3">
      <t>カガワケン</t>
    </rPh>
    <phoneticPr fontId="26"/>
  </si>
  <si>
    <t>短期入所系</t>
    <rPh sb="0" eb="2">
      <t>タンキ</t>
    </rPh>
    <rPh sb="2" eb="4">
      <t>ニュウショ</t>
    </rPh>
    <rPh sb="4" eb="5">
      <t>ケイ</t>
    </rPh>
    <phoneticPr fontId="3"/>
  </si>
  <si>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</si>
  <si>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</si>
  <si>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</si>
  <si>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</si>
  <si>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</si>
  <si>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</si>
  <si>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</si>
  <si>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助成対象
事業所・施設等の種別（※１）</t>
    <rPh sb="0" eb="2">
      <t>ジョセイ</t>
    </rPh>
    <rPh sb="2" eb="4">
      <t>タイショウ</t>
    </rPh>
    <rPh sb="6" eb="9">
      <t>ジギョウショ</t>
    </rPh>
    <rPh sb="10" eb="12">
      <t>シセツ</t>
    </rPh>
    <rPh sb="12" eb="13">
      <t>トウ</t>
    </rPh>
    <rPh sb="14" eb="16">
      <t>シュベツ</t>
    </rPh>
    <phoneticPr fontId="3"/>
  </si>
  <si>
    <t>定期巡回・随時対応型訪問介護看護事業所</t>
  </si>
  <si>
    <t>夜間対応型訪問介護事業所</t>
  </si>
  <si>
    <t>居宅介護支援事業所</t>
  </si>
  <si>
    <t>福祉用具貸与事業所</t>
  </si>
  <si>
    <t>多機能型</t>
    <rPh sb="0" eb="3">
      <t>タキノウ</t>
    </rPh>
    <rPh sb="3" eb="4">
      <t>ガタ</t>
    </rPh>
    <phoneticPr fontId="3"/>
  </si>
  <si>
    <t>対象経費</t>
    <rPh sb="0" eb="2">
      <t>タイショウ</t>
    </rPh>
    <rPh sb="2" eb="4">
      <t>ケイヒ</t>
    </rPh>
    <phoneticPr fontId="3"/>
  </si>
  <si>
    <t>小規模多機能型居宅介護事業所</t>
  </si>
  <si>
    <t>看護小規模多機能型居宅介護事業所</t>
  </si>
  <si>
    <t>入所施設・
居住系</t>
    <rPh sb="0" eb="2">
      <t>ニュウショ</t>
    </rPh>
    <rPh sb="2" eb="4">
      <t>シセツ</t>
    </rPh>
    <rPh sb="6" eb="8">
      <t>キョジュウ</t>
    </rPh>
    <rPh sb="8" eb="9">
      <t>ケイ</t>
    </rPh>
    <phoneticPr fontId="3"/>
  </si>
  <si>
    <t>京都府</t>
    <rPh sb="0" eb="3">
      <t>キョウトフ</t>
    </rPh>
    <phoneticPr fontId="26"/>
  </si>
  <si>
    <t>介護老人福祉施設</t>
    <rPh sb="0" eb="2">
      <t>カイゴ</t>
    </rPh>
    <rPh sb="2" eb="4">
      <t>ロウジン</t>
    </rPh>
    <rPh sb="4" eb="6">
      <t>フクシ</t>
    </rPh>
    <rPh sb="6" eb="8">
      <t>シセツ</t>
    </rPh>
    <phoneticPr fontId="3"/>
  </si>
  <si>
    <t>介護老人福祉施設</t>
  </si>
  <si>
    <t>地域密着型介護老人福祉施設</t>
    <rPh sb="0" eb="2">
      <t>チイキ</t>
    </rPh>
    <rPh sb="2" eb="5">
      <t>ミッチャクガタ</t>
    </rPh>
    <phoneticPr fontId="3"/>
  </si>
  <si>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</si>
  <si>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</si>
  <si>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</si>
  <si>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</si>
  <si>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</si>
  <si>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</si>
  <si>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</si>
  <si>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助成額</t>
    <rPh sb="0" eb="3">
      <t>ジョセイガク</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</si>
  <si>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</si>
  <si>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</si>
  <si>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山梨県</t>
  </si>
  <si>
    <t>　　　・　各介護予防サービスを含むが、介護サービスと介護予防サービスの両方の指定を受けている場合は、１つの事業所・施設として取扱う。</t>
  </si>
  <si>
    <t>高知県介護事業所等サービス継続支援事業費補助金に係る変更交付申請書</t>
    <rPh sb="0" eb="3">
      <t>コウチケン</t>
    </rPh>
    <rPh sb="3" eb="5">
      <t>カイゴ</t>
    </rPh>
    <rPh sb="5" eb="8">
      <t>ジギョウショ</t>
    </rPh>
    <rPh sb="8" eb="9">
      <t>トウ</t>
    </rPh>
    <rPh sb="19" eb="20">
      <t>ヒ</t>
    </rPh>
    <rPh sb="20" eb="23">
      <t>ホジョキン</t>
    </rPh>
    <rPh sb="26" eb="28">
      <t>ヘンコウ</t>
    </rPh>
    <phoneticPr fontId="3"/>
  </si>
  <si>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</si>
  <si>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</si>
  <si>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石川県</t>
  </si>
  <si>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</si>
  <si>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</si>
  <si>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</si>
  <si>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</si>
  <si>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</si>
  <si>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基準単価（単位：千円、1利用者又は１事業所又は１定員当たり）</t>
    <rPh sb="12" eb="15">
      <t>リヨウシャ</t>
    </rPh>
    <rPh sb="15" eb="16">
      <t>マタ</t>
    </rPh>
    <phoneticPr fontId="3"/>
  </si>
  <si>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</si>
  <si>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</si>
  <si>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</si>
  <si>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</si>
  <si>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電話による確認（※3）</t>
    <rPh sb="0" eb="2">
      <t>デンワ</t>
    </rPh>
    <rPh sb="5" eb="7">
      <t>カクニン</t>
    </rPh>
    <phoneticPr fontId="3"/>
  </si>
  <si>
    <t>1.5（看護師等（※４）が協力した場合：4.5）</t>
  </si>
  <si>
    <t>訪問による確認（※3）</t>
    <rPh sb="0" eb="2">
      <t>ホウモン</t>
    </rPh>
    <rPh sb="5" eb="7">
      <t>カクニン</t>
    </rPh>
    <phoneticPr fontId="3"/>
  </si>
  <si>
    <t>3（看護師等（※４）が協力した場合：6）</t>
  </si>
  <si>
    <t>対象経費（※４）</t>
    <rPh sb="0" eb="2">
      <t>タイショウ</t>
    </rPh>
    <rPh sb="2" eb="4">
      <t>ケイヒ</t>
    </rPh>
    <phoneticPr fontId="3"/>
  </si>
  <si>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</si>
  <si>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</si>
  <si>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</si>
  <si>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</si>
  <si>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</si>
  <si>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</si>
  <si>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</si>
  <si>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</si>
  <si>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※３　１利用者につき、16と17は併給不可である。</t>
    <rPh sb="4" eb="7">
      <t>リヨウシャ</t>
    </rPh>
    <rPh sb="17" eb="19">
      <t>ヘイキュウ</t>
    </rPh>
    <rPh sb="19" eb="21">
      <t>フカ</t>
    </rPh>
    <phoneticPr fontId="3"/>
  </si>
  <si>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</si>
  <si>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</si>
  <si>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</si>
  <si>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</si>
  <si>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</si>
  <si>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7"/>
  </si>
  <si>
    <t>短期入所生活介護事業所</t>
  </si>
  <si>
    <t>/定員</t>
    <rPh sb="1" eb="3">
      <t>テイイン</t>
    </rPh>
    <phoneticPr fontId="27"/>
  </si>
  <si>
    <t>地域密着型介護老人福祉施設</t>
  </si>
  <si>
    <t>介護老人保健施設</t>
  </si>
  <si>
    <t>北海道</t>
  </si>
  <si>
    <t>静岡県</t>
    <rPh sb="0" eb="3">
      <t>シズオカケン</t>
    </rPh>
    <phoneticPr fontId="26"/>
  </si>
  <si>
    <t>愛知県</t>
    <rPh sb="0" eb="3">
      <t>アイチケン</t>
    </rPh>
    <phoneticPr fontId="26"/>
  </si>
  <si>
    <t>三重県</t>
    <rPh sb="0" eb="3">
      <t>ミエケン</t>
    </rPh>
    <phoneticPr fontId="26"/>
  </si>
  <si>
    <t>滋賀県</t>
    <rPh sb="0" eb="3">
      <t>シガケン</t>
    </rPh>
    <phoneticPr fontId="26"/>
  </si>
  <si>
    <t>大阪府</t>
    <rPh sb="0" eb="3">
      <t>オオサカフ</t>
    </rPh>
    <phoneticPr fontId="26"/>
  </si>
  <si>
    <t>兵庫県</t>
    <rPh sb="0" eb="3">
      <t>ヒョウゴケン</t>
    </rPh>
    <phoneticPr fontId="26"/>
  </si>
  <si>
    <t>奈良県</t>
    <rPh sb="0" eb="3">
      <t>ナラケン</t>
    </rPh>
    <phoneticPr fontId="26"/>
  </si>
  <si>
    <t>和歌山県</t>
    <rPh sb="0" eb="4">
      <t>ワカヤマケン</t>
    </rPh>
    <phoneticPr fontId="26"/>
  </si>
  <si>
    <t>鳥取県</t>
    <rPh sb="0" eb="3">
      <t>トットリケン</t>
    </rPh>
    <phoneticPr fontId="26"/>
  </si>
  <si>
    <t>島根県</t>
    <rPh sb="0" eb="3">
      <t>シマネケン</t>
    </rPh>
    <phoneticPr fontId="26"/>
  </si>
  <si>
    <t>岡山県</t>
    <rPh sb="0" eb="3">
      <t>オカヤマケン</t>
    </rPh>
    <phoneticPr fontId="26"/>
  </si>
  <si>
    <t>広島県</t>
    <rPh sb="0" eb="3">
      <t>ヒロシマケン</t>
    </rPh>
    <phoneticPr fontId="26"/>
  </si>
  <si>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</si>
  <si>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山口県</t>
    <rPh sb="0" eb="3">
      <t>ヤマグチケン</t>
    </rPh>
    <phoneticPr fontId="26"/>
  </si>
  <si>
    <t>徳島県</t>
    <rPh sb="0" eb="3">
      <t>トクシマケン</t>
    </rPh>
    <phoneticPr fontId="26"/>
  </si>
  <si>
    <t>高知県</t>
    <rPh sb="0" eb="3">
      <t>コウチケン</t>
    </rPh>
    <phoneticPr fontId="26"/>
  </si>
  <si>
    <t>福岡県</t>
    <rPh sb="0" eb="3">
      <t>フクオカケン</t>
    </rPh>
    <phoneticPr fontId="26"/>
  </si>
  <si>
    <t>佐賀県</t>
    <rPh sb="0" eb="3">
      <t>サガケン</t>
    </rPh>
    <phoneticPr fontId="26"/>
  </si>
  <si>
    <t>長崎県</t>
    <rPh sb="0" eb="3">
      <t>ナガサキケン</t>
    </rPh>
    <phoneticPr fontId="26"/>
  </si>
  <si>
    <t>大分県</t>
    <rPh sb="0" eb="3">
      <t>オオイタケン</t>
    </rPh>
    <phoneticPr fontId="26"/>
  </si>
  <si>
    <t>宮崎県</t>
    <rPh sb="0" eb="3">
      <t>ミヤザキケン</t>
    </rPh>
    <phoneticPr fontId="26"/>
  </si>
  <si>
    <t>高知県福祉・介護職員処遇改善等支援交付金に使用する口座情報を本事業の振込に使用することに同意する</t>
    <rPh sb="0" eb="3">
      <t>コウチケン</t>
    </rPh>
    <rPh sb="3" eb="5">
      <t>フクシ</t>
    </rPh>
    <rPh sb="6" eb="8">
      <t>カイゴ</t>
    </rPh>
    <rPh sb="8" eb="10">
      <t>ショクイン</t>
    </rPh>
    <rPh sb="10" eb="12">
      <t>ショグウ</t>
    </rPh>
    <rPh sb="12" eb="14">
      <t>カイゼン</t>
    </rPh>
    <rPh sb="14" eb="15">
      <t>トウ</t>
    </rPh>
    <rPh sb="15" eb="17">
      <t>シエン</t>
    </rPh>
    <rPh sb="17" eb="20">
      <t>コウフキン</t>
    </rPh>
    <rPh sb="21" eb="23">
      <t>シヨウ</t>
    </rPh>
    <rPh sb="25" eb="27">
      <t>コウザ</t>
    </rPh>
    <rPh sb="27" eb="29">
      <t>ジョウホウ</t>
    </rPh>
    <rPh sb="30" eb="31">
      <t>ホン</t>
    </rPh>
    <rPh sb="31" eb="33">
      <t>ジギョウ</t>
    </rPh>
    <rPh sb="34" eb="36">
      <t>フリコミ</t>
    </rPh>
    <rPh sb="37" eb="39">
      <t>シヨウ</t>
    </rPh>
    <rPh sb="44" eb="46">
      <t>ドウイ</t>
    </rPh>
    <phoneticPr fontId="3"/>
  </si>
  <si>
    <t>【介護サービスを円滑に継続するための対応】</t>
    <rPh sb="1" eb="3">
      <t>カイゴ</t>
    </rPh>
    <rPh sb="8" eb="10">
      <t>エンカツ</t>
    </rPh>
    <rPh sb="11" eb="13">
      <t>ケイゾク</t>
    </rPh>
    <rPh sb="18" eb="20">
      <t>タイオウ</t>
    </rPh>
    <phoneticPr fontId="3"/>
  </si>
  <si>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</si>
  <si>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</si>
  <si>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</si>
  <si>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</si>
  <si>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</si>
  <si>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7"/>
  </si>
  <si>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</si>
  <si>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7"/>
  </si>
  <si>
    <t>養護老人ホーム</t>
  </si>
  <si>
    <t>軽費老人ホーム</t>
  </si>
  <si>
    <t>福島県</t>
  </si>
  <si>
    <t>【災害備蓄等への対応】</t>
    <rPh sb="1" eb="3">
      <t>サイガイ</t>
    </rPh>
    <rPh sb="3" eb="5">
      <t>ビチク</t>
    </rPh>
    <rPh sb="5" eb="6">
      <t>トウ</t>
    </rPh>
    <rPh sb="8" eb="10">
      <t>タイオウ</t>
    </rPh>
    <phoneticPr fontId="3"/>
  </si>
  <si>
    <t>青森県</t>
  </si>
  <si>
    <t>岩手県</t>
  </si>
  <si>
    <t>秋田県</t>
  </si>
  <si>
    <t>山形県</t>
  </si>
  <si>
    <t>茨城県</t>
  </si>
  <si>
    <t>栃木県</t>
  </si>
  <si>
    <t>群馬県</t>
  </si>
  <si>
    <t>千葉県</t>
  </si>
  <si>
    <t>神奈川県</t>
  </si>
  <si>
    <t>福井県</t>
  </si>
  <si>
    <t>長野県</t>
  </si>
  <si>
    <t>沖縄県</t>
    <rPh sb="0" eb="3">
      <t>オキナワケン</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</si>
  <si>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</si>
  <si>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</si>
  <si>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特定施設入居者生活介護（養護老人ホーム、軽費老人ホームを除く）</t>
    <rPh sb="12" eb="14">
      <t>ヨウゴ</t>
    </rPh>
    <rPh sb="14" eb="16">
      <t>ロウジン</t>
    </rPh>
    <rPh sb="20" eb="22">
      <t>ケイヒ</t>
    </rPh>
    <rPh sb="22" eb="24">
      <t>ロウジン</t>
    </rPh>
    <rPh sb="28" eb="29">
      <t>ノゾ</t>
    </rPh>
    <phoneticPr fontId="3"/>
  </si>
  <si>
    <t>本Excelを各事業所に配布し、以下の様式への記入を依頼
・様式２（個票）</t>
    <rPh sb="16" eb="18">
      <t>イカ</t>
    </rPh>
    <rPh sb="19" eb="21">
      <t>ヨウシキ</t>
    </rPh>
    <rPh sb="23" eb="25">
      <t>キニュウ</t>
    </rPh>
    <rPh sb="26" eb="28">
      <t>イライ</t>
    </rPh>
    <phoneticPr fontId="3"/>
  </si>
  <si>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</si>
  <si>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t>見積書等の根拠資料は事業所において適切に保管している。</t>
    <rPh sb="0" eb="3">
      <t>ミツモリショ</t>
    </rPh>
    <phoneticPr fontId="3"/>
  </si>
  <si>
    <t>高知県知事</t>
    <rPh sb="0" eb="3">
      <t>コウチケン</t>
    </rPh>
    <rPh sb="3" eb="5">
      <t>チジ</t>
    </rPh>
    <phoneticPr fontId="3"/>
  </si>
  <si>
    <t>様</t>
    <rPh sb="0" eb="1">
      <t>サマ</t>
    </rPh>
    <phoneticPr fontId="3"/>
  </si>
  <si>
    <t>高知県で必要な作業を行い、事業者に補助金を交付</t>
    <rPh sb="0" eb="3">
      <t>コウチケン</t>
    </rPh>
    <rPh sb="17" eb="19">
      <t>ホジョ</t>
    </rPh>
    <phoneticPr fontId="3"/>
  </si>
  <si>
    <t>事業者からExcelファイルを受領し、内容を審査</t>
    <rPh sb="0" eb="3">
      <t>ジギョウシャ</t>
    </rPh>
    <rPh sb="15" eb="17">
      <t>ジュリョウ</t>
    </rPh>
    <rPh sb="19" eb="21">
      <t>ナイヨウ</t>
    </rPh>
    <rPh sb="22" eb="24">
      <t>シンサ</t>
    </rPh>
    <phoneticPr fontId="3"/>
  </si>
  <si>
    <t>高知県の作業</t>
    <rPh sb="0" eb="2">
      <t>コウチ</t>
    </rPh>
    <rPh sb="2" eb="3">
      <t>ケン</t>
    </rPh>
    <rPh sb="4" eb="6">
      <t>サギョウ</t>
    </rPh>
    <phoneticPr fontId="3"/>
  </si>
  <si>
    <t>介護事業所等サービス継続支援事業</t>
    <rPh sb="0" eb="2">
      <t>カイゴ</t>
    </rPh>
    <rPh sb="2" eb="5">
      <t>ジギョウショ</t>
    </rPh>
    <rPh sb="5" eb="6">
      <t>トウ</t>
    </rPh>
    <rPh sb="10" eb="12">
      <t>ケイゾク</t>
    </rPh>
    <rPh sb="12" eb="14">
      <t>シエン</t>
    </rPh>
    <rPh sb="14" eb="16">
      <t>ジギョウ</t>
    </rPh>
    <phoneticPr fontId="3"/>
  </si>
  <si>
    <t>1．介護事業所等サービス継続支援事業</t>
    <rPh sb="2" eb="4">
      <t>カイゴ</t>
    </rPh>
    <rPh sb="4" eb="7">
      <t>ジギョウショ</t>
    </rPh>
    <rPh sb="7" eb="8">
      <t>トウ</t>
    </rPh>
    <rPh sb="12" eb="14">
      <t>ケイゾク</t>
    </rPh>
    <rPh sb="14" eb="16">
      <t>シエン</t>
    </rPh>
    <rPh sb="16" eb="18">
      <t>ジギョウ</t>
    </rPh>
    <phoneticPr fontId="3"/>
  </si>
  <si>
    <t>2．介護施設等サービス継続支援事業</t>
    <rPh sb="2" eb="4">
      <t>カイゴ</t>
    </rPh>
    <rPh sb="4" eb="6">
      <t>シセツ</t>
    </rPh>
    <rPh sb="6" eb="7">
      <t>トウ</t>
    </rPh>
    <rPh sb="11" eb="13">
      <t>ケイゾク</t>
    </rPh>
    <rPh sb="13" eb="15">
      <t>シエン</t>
    </rPh>
    <rPh sb="15" eb="17">
      <t>ジギョウ</t>
    </rPh>
    <phoneticPr fontId="3"/>
  </si>
  <si>
    <t>　令和　年　月　日付け　第　号で交付決定のあった標記補助金について、次のとおり変更したいので、関係書類を添えて申請する。</t>
    <rPh sb="1" eb="3">
      <t>レイワ</t>
    </rPh>
    <rPh sb="4" eb="5">
      <t>ネン</t>
    </rPh>
    <rPh sb="6" eb="7">
      <t>ガツ</t>
    </rPh>
    <rPh sb="8" eb="9">
      <t>ヒ</t>
    </rPh>
    <rPh sb="9" eb="10">
      <t>ヅ</t>
    </rPh>
    <rPh sb="12" eb="13">
      <t>ダイ</t>
    </rPh>
    <rPh sb="14" eb="15">
      <t>ゴウ</t>
    </rPh>
    <rPh sb="16" eb="18">
      <t>コウフ</t>
    </rPh>
    <rPh sb="18" eb="20">
      <t>ケッテイ</t>
    </rPh>
    <rPh sb="24" eb="26">
      <t>ヒョウキ</t>
    </rPh>
    <rPh sb="26" eb="28">
      <t>ホジョ</t>
    </rPh>
    <rPh sb="28" eb="29">
      <t>キン</t>
    </rPh>
    <rPh sb="34" eb="35">
      <t>ツギ</t>
    </rPh>
    <rPh sb="39" eb="41">
      <t>ヘンコウ</t>
    </rPh>
    <rPh sb="47" eb="49">
      <t>カンケイ</t>
    </rPh>
    <rPh sb="49" eb="51">
      <t>ショルイ</t>
    </rPh>
    <rPh sb="52" eb="53">
      <t>ソ</t>
    </rPh>
    <rPh sb="55" eb="57">
      <t>シンセイ</t>
    </rPh>
    <phoneticPr fontId="3"/>
  </si>
  <si>
    <t>１．介護事業所等サービス継続支援事業</t>
    <rPh sb="2" eb="4">
      <t>カイゴ</t>
    </rPh>
    <rPh sb="4" eb="7">
      <t>ジギョウショ</t>
    </rPh>
    <rPh sb="7" eb="8">
      <t>トウ</t>
    </rPh>
    <rPh sb="12" eb="14">
      <t>ケイゾク</t>
    </rPh>
    <rPh sb="14" eb="16">
      <t>シエン</t>
    </rPh>
    <rPh sb="16" eb="18">
      <t>ジギョウ</t>
    </rPh>
    <phoneticPr fontId="3"/>
  </si>
  <si>
    <t>２．介護施設等サービス継続支援事業</t>
    <rPh sb="2" eb="4">
      <t>カイゴ</t>
    </rPh>
    <rPh sb="4" eb="6">
      <t>シセツ</t>
    </rPh>
    <rPh sb="6" eb="7">
      <t>トウ</t>
    </rPh>
    <rPh sb="11" eb="13">
      <t>ケイゾク</t>
    </rPh>
    <rPh sb="13" eb="15">
      <t>シエン</t>
    </rPh>
    <rPh sb="15" eb="17">
      <t>ジギョウ</t>
    </rPh>
    <phoneticPr fontId="3"/>
  </si>
  <si>
    <t>　介護事業所等サービス継続支援事業</t>
    <rPh sb="1" eb="3">
      <t>カイゴ</t>
    </rPh>
    <rPh sb="3" eb="6">
      <t>ジギョウショ</t>
    </rPh>
    <rPh sb="6" eb="7">
      <t>トウ</t>
    </rPh>
    <rPh sb="11" eb="13">
      <t>ケイゾク</t>
    </rPh>
    <rPh sb="13" eb="15">
      <t>シエン</t>
    </rPh>
    <rPh sb="15" eb="17">
      <t>ジギョウ</t>
    </rPh>
    <phoneticPr fontId="3"/>
  </si>
  <si>
    <r>
      <t>高知県福祉・介護職員処遇改善等支援交付金に使用する口座は</t>
    </r>
    <r>
      <rPr>
        <u/>
        <sz val="9"/>
        <color auto="1"/>
        <rFont val="ＭＳ Ｐ明朝"/>
      </rPr>
      <t>債権譲渡されていない</t>
    </r>
    <rPh sb="21" eb="23">
      <t>シヨウ</t>
    </rPh>
    <rPh sb="25" eb="27">
      <t>コウザ</t>
    </rPh>
    <rPh sb="28" eb="30">
      <t>サイケン</t>
    </rPh>
    <rPh sb="30" eb="32">
      <t>ジョウト</t>
    </rPh>
    <phoneticPr fontId="3"/>
  </si>
  <si>
    <t>高知県福祉・介護職員処遇改善等支援交付金の申請
をしない場合は、左欄の✔を外して下さい。</t>
    <rPh sb="21" eb="23">
      <t>シンセイ</t>
    </rPh>
    <rPh sb="28" eb="30">
      <t>バアイ</t>
    </rPh>
    <rPh sb="37" eb="38">
      <t>ハズ</t>
    </rPh>
    <rPh sb="40" eb="41">
      <t>クダ</t>
    </rPh>
    <phoneticPr fontId="3"/>
  </si>
  <si>
    <t>✔</t>
  </si>
  <si>
    <t>別記第２号様式（第８条関係）</t>
    <rPh sb="0" eb="2">
      <t>ベッキ</t>
    </rPh>
    <rPh sb="2" eb="3">
      <t>ダイ</t>
    </rPh>
    <rPh sb="4" eb="5">
      <t>ゴウ</t>
    </rPh>
    <rPh sb="5" eb="7">
      <t>ヨウシキ</t>
    </rPh>
    <rPh sb="8" eb="9">
      <t>ダイ</t>
    </rPh>
    <rPh sb="10" eb="11">
      <t>ジョウ</t>
    </rPh>
    <rPh sb="11" eb="13">
      <t>カンケイ</t>
    </rPh>
    <phoneticPr fontId="3"/>
  </si>
  <si>
    <t>介護事業所等サービス継続支援事業費補助金に関する事業変更実施計画書（事業所単位）</t>
    <rPh sb="16" eb="17">
      <t>ヒ</t>
    </rPh>
    <rPh sb="17" eb="20">
      <t>ホジョキン</t>
    </rPh>
    <rPh sb="26" eb="28">
      <t>ヘンコウ</t>
    </rPh>
    <rPh sb="34" eb="37">
      <t>ジギョウショ</t>
    </rPh>
    <rPh sb="37" eb="39">
      <t>タンイ</t>
    </rPh>
    <phoneticPr fontId="3"/>
  </si>
  <si>
    <t>（法人住所）</t>
    <rPh sb="1" eb="3">
      <t>ホウジン</t>
    </rPh>
    <rPh sb="3" eb="5">
      <t>ジュウショ</t>
    </rPh>
    <phoneticPr fontId="3"/>
  </si>
  <si>
    <t>１　補助金変更交付申請額</t>
    <rPh sb="2" eb="5">
      <t>ホジョキン</t>
    </rPh>
    <rPh sb="5" eb="7">
      <t>ヘンコウ</t>
    </rPh>
    <rPh sb="7" eb="9">
      <t>コウフ</t>
    </rPh>
    <rPh sb="9" eb="12">
      <t>シンセイガク</t>
    </rPh>
    <phoneticPr fontId="3"/>
  </si>
  <si>
    <t>　既交付決定額（Ｂ）：</t>
    <rPh sb="1" eb="2">
      <t>スデ</t>
    </rPh>
    <rPh sb="2" eb="4">
      <t>コウフ</t>
    </rPh>
    <rPh sb="4" eb="7">
      <t>ケッテイガク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</si>
</sst>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28">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0"/>
      <color auto="1"/>
      <name val="ＭＳ 明朝"/>
      <family val="1"/>
    </font>
    <font>
      <sz val="11"/>
      <color auto="1"/>
      <name val="ＭＳ Ｐ明朝"/>
      <family val="1"/>
    </font>
    <font>
      <b/>
      <sz val="10"/>
      <color auto="1"/>
      <name val="ＭＳ Ｐ明朝"/>
      <family val="1"/>
    </font>
    <font>
      <sz val="10"/>
      <color auto="1"/>
      <name val="ＭＳ Ｐ明朝"/>
      <family val="1"/>
    </font>
    <font>
      <sz val="9"/>
      <color auto="1"/>
      <name val="ＭＳ Ｐ明朝"/>
      <family val="1"/>
    </font>
    <font>
      <b/>
      <sz val="11"/>
      <color auto="1"/>
      <name val="ＭＳ Ｐ明朝"/>
      <family val="1"/>
    </font>
    <font>
      <b/>
      <sz val="12"/>
      <color auto="1"/>
      <name val="ＭＳ Ｐ明朝"/>
      <family val="1"/>
    </font>
    <font>
      <b/>
      <u/>
      <sz val="10"/>
      <color auto="1"/>
      <name val="ＭＳ Ｐ明朝"/>
      <family val="1"/>
    </font>
    <font>
      <sz val="8"/>
      <color auto="1"/>
      <name val="ＭＳ Ｐ明朝"/>
      <family val="1"/>
    </font>
    <font>
      <sz val="6"/>
      <color auto="1"/>
      <name val="ＭＳ Ｐ明朝"/>
      <family val="1"/>
    </font>
    <font>
      <sz val="10"/>
      <color theme="0"/>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auto="1"/>
      <name val="ＭＳ Ｐゴシック"/>
      <family val="3"/>
    </font>
    <font>
      <sz val="11"/>
      <color theme="1"/>
      <name val="ＭＳ Ｐゴシック"/>
      <family val="2"/>
      <scheme val="minor"/>
    </font>
  </fonts>
  <fills count="12">
    <fill>
      <patternFill patternType="none"/>
    </fill>
    <fill>
      <patternFill patternType="gray125"/>
    </fill>
    <fill>
      <patternFill patternType="solid">
        <fgColor theme="0" tint="-0.15"/>
        <bgColor indexed="64"/>
      </patternFill>
    </fill>
    <fill>
      <patternFill patternType="solid">
        <fgColor theme="8" tint="0.8"/>
        <bgColor indexed="64"/>
      </patternFill>
    </fill>
    <fill>
      <patternFill patternType="solid">
        <fgColor theme="0"/>
        <bgColor indexed="64"/>
      </patternFill>
    </fill>
    <fill>
      <patternFill patternType="solid">
        <fgColor rgb="FFCDFFFF"/>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24">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7" fillId="0" borderId="0" xfId="0" applyFont="1">
      <alignment vertical="center"/>
    </xf>
    <xf numFmtId="0" fontId="4" fillId="0" borderId="0" xfId="0" applyFont="1" applyFill="1" applyAlignment="1">
      <alignment horizontal="center" vertical="center"/>
    </xf>
    <xf numFmtId="0" fontId="4" fillId="3" borderId="0" xfId="0"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vertical="center"/>
    </xf>
    <xf numFmtId="0" fontId="4" fillId="0" borderId="0" xfId="0" applyFont="1" applyBorder="1" applyAlignment="1">
      <alignment horizontal="left" vertical="center" wrapText="1"/>
    </xf>
    <xf numFmtId="0" fontId="7" fillId="4" borderId="0" xfId="0" applyFont="1" applyFill="1">
      <alignment vertical="center"/>
    </xf>
    <xf numFmtId="0" fontId="4" fillId="5" borderId="0" xfId="0" applyFont="1" applyFill="1" applyBorder="1" applyAlignment="1">
      <alignment horizontal="left" vertical="center"/>
    </xf>
    <xf numFmtId="176" fontId="4" fillId="5" borderId="0" xfId="0" applyNumberFormat="1" applyFont="1" applyFill="1" applyAlignment="1">
      <alignment vertical="center"/>
    </xf>
    <xf numFmtId="0" fontId="4" fillId="5" borderId="0" xfId="0" applyFont="1" applyFill="1" applyBorder="1" applyAlignment="1">
      <alignment vertical="center"/>
    </xf>
    <xf numFmtId="0" fontId="4" fillId="5" borderId="0" xfId="0" applyFont="1" applyFill="1" applyBorder="1" applyAlignment="1">
      <alignment horizontal="center" vertical="center"/>
    </xf>
    <xf numFmtId="0" fontId="4" fillId="5" borderId="0" xfId="0" applyFont="1" applyFill="1" applyAlignment="1">
      <alignment vertical="center"/>
    </xf>
    <xf numFmtId="0" fontId="7" fillId="6" borderId="4" xfId="0" applyFont="1" applyFill="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7" fillId="6" borderId="7" xfId="0" applyFont="1" applyFill="1" applyBorder="1" applyAlignment="1">
      <alignment vertical="center"/>
    </xf>
    <xf numFmtId="0" fontId="7" fillId="6" borderId="8" xfId="0" applyFont="1" applyFill="1" applyBorder="1" applyAlignment="1">
      <alignment vertical="center"/>
    </xf>
    <xf numFmtId="0" fontId="7" fillId="6" borderId="9" xfId="0" applyFont="1" applyFill="1" applyBorder="1" applyAlignment="1">
      <alignment vertical="center"/>
    </xf>
    <xf numFmtId="0" fontId="4" fillId="3" borderId="0" xfId="0" applyFont="1" applyFill="1" applyAlignment="1">
      <alignment horizontal="left" vertical="center"/>
    </xf>
    <xf numFmtId="176" fontId="4" fillId="0" borderId="0" xfId="0" applyNumberFormat="1" applyFont="1" applyFill="1" applyAlignment="1">
      <alignment vertical="center"/>
    </xf>
    <xf numFmtId="0" fontId="7" fillId="6" borderId="10" xfId="0" applyFont="1" applyFill="1" applyBorder="1">
      <alignment vertical="center"/>
    </xf>
    <xf numFmtId="0" fontId="7" fillId="6" borderId="0" xfId="0" applyFont="1" applyFill="1">
      <alignment vertical="center"/>
    </xf>
    <xf numFmtId="0" fontId="7" fillId="6" borderId="4" xfId="0" applyFont="1" applyFill="1" applyBorder="1" applyAlignment="1">
      <alignment horizontal="center" vertical="center"/>
    </xf>
    <xf numFmtId="0" fontId="7" fillId="6" borderId="7" xfId="0" applyFont="1" applyFill="1" applyBorder="1" applyAlignment="1">
      <alignment horizontal="center" vertical="center"/>
    </xf>
    <xf numFmtId="0" fontId="4" fillId="3" borderId="0" xfId="0" applyFont="1" applyFill="1">
      <alignment vertical="center"/>
    </xf>
    <xf numFmtId="0" fontId="7" fillId="6" borderId="11" xfId="0" applyFont="1" applyFill="1" applyBorder="1">
      <alignment vertical="center"/>
    </xf>
    <xf numFmtId="0" fontId="7" fillId="6" borderId="11" xfId="0" applyFont="1" applyFill="1" applyBorder="1" applyAlignment="1">
      <alignment horizontal="center" vertical="center"/>
    </xf>
    <xf numFmtId="0" fontId="7" fillId="3" borderId="1" xfId="0" applyFont="1" applyFill="1" applyBorder="1" applyAlignment="1">
      <alignment vertical="center" shrinkToFit="1"/>
    </xf>
    <xf numFmtId="0" fontId="4" fillId="3" borderId="0" xfId="0" applyFont="1" applyFill="1" applyAlignment="1">
      <alignment horizontal="center" vertical="center"/>
    </xf>
    <xf numFmtId="0" fontId="7" fillId="0" borderId="0" xfId="0" applyFont="1" applyFill="1" applyAlignment="1">
      <alignment horizontal="right" vertical="center"/>
    </xf>
    <xf numFmtId="0" fontId="8" fillId="0" borderId="0" xfId="0" applyFont="1">
      <alignment vertical="center"/>
    </xf>
    <xf numFmtId="0" fontId="9" fillId="0" borderId="0" xfId="0" applyFont="1" applyAlignment="1">
      <alignment horizontal="left" vertical="center"/>
    </xf>
    <xf numFmtId="0" fontId="8" fillId="6" borderId="1" xfId="0" applyFont="1" applyFill="1" applyBorder="1" applyAlignment="1">
      <alignment horizontal="center" vertical="center" shrinkToFit="1"/>
    </xf>
    <xf numFmtId="177" fontId="8" fillId="0" borderId="1" xfId="0" applyNumberFormat="1" applyFont="1" applyBorder="1" applyAlignment="1">
      <alignment horizontal="center" vertical="center" shrinkToFit="1"/>
    </xf>
    <xf numFmtId="0" fontId="10"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6" borderId="1" xfId="0" applyFont="1" applyFill="1" applyBorder="1" applyAlignment="1">
      <alignment horizontal="center" vertical="center"/>
    </xf>
    <xf numFmtId="49" fontId="8" fillId="0" borderId="1" xfId="0" applyNumberFormat="1" applyFont="1" applyBorder="1" applyAlignment="1">
      <alignment vertical="center" shrinkToFit="1"/>
    </xf>
    <xf numFmtId="0" fontId="8" fillId="0" borderId="0" xfId="0" applyFont="1">
      <alignment vertical="center"/>
    </xf>
    <xf numFmtId="0" fontId="10" fillId="0" borderId="0" xfId="0" applyFont="1" applyAlignment="1">
      <alignment horizontal="left" vertical="center"/>
    </xf>
    <xf numFmtId="0" fontId="10" fillId="6" borderId="1" xfId="0" applyFont="1" applyFill="1" applyBorder="1" applyAlignment="1">
      <alignment horizontal="center" vertical="center" wrapText="1"/>
    </xf>
    <xf numFmtId="0" fontId="10" fillId="6" borderId="12"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8" fillId="0" borderId="1" xfId="0" applyNumberFormat="1" applyFont="1" applyBorder="1" applyAlignment="1">
      <alignment vertical="center" shrinkToFit="1"/>
    </xf>
    <xf numFmtId="0" fontId="11" fillId="6" borderId="1" xfId="0" applyFont="1" applyFill="1" applyBorder="1" applyAlignment="1">
      <alignment horizontal="center" vertical="center" shrinkToFit="1"/>
    </xf>
    <xf numFmtId="0" fontId="11" fillId="6" borderId="1" xfId="0" applyFont="1" applyFill="1" applyBorder="1" applyAlignment="1">
      <alignment horizontal="center" vertical="center" wrapText="1"/>
    </xf>
    <xf numFmtId="177" fontId="8" fillId="0" borderId="1" xfId="6" applyNumberFormat="1" applyFont="1" applyBorder="1" applyAlignment="1">
      <alignment horizontal="right" vertical="center" shrinkToFit="1"/>
    </xf>
    <xf numFmtId="177" fontId="8" fillId="0" borderId="1" xfId="6" applyNumberFormat="1" applyFont="1" applyBorder="1" applyAlignment="1">
      <alignment vertical="center" shrinkToFit="1"/>
    </xf>
    <xf numFmtId="0" fontId="11" fillId="6" borderId="2" xfId="0" applyFont="1" applyFill="1" applyBorder="1" applyAlignment="1">
      <alignment horizontal="center" vertical="center" shrinkToFit="1"/>
    </xf>
    <xf numFmtId="0" fontId="11" fillId="6" borderId="1" xfId="0" applyFont="1" applyFill="1" applyBorder="1" applyAlignment="1">
      <alignment horizontal="center" vertical="center"/>
    </xf>
    <xf numFmtId="0" fontId="11" fillId="6" borderId="12" xfId="0" applyFont="1" applyFill="1" applyBorder="1" applyAlignment="1">
      <alignment horizontal="center" vertical="center" wrapText="1"/>
    </xf>
    <xf numFmtId="0" fontId="11" fillId="6" borderId="10" xfId="0" applyFont="1" applyFill="1" applyBorder="1" applyAlignment="1">
      <alignment horizontal="center" vertical="center"/>
    </xf>
    <xf numFmtId="177" fontId="11" fillId="6" borderId="11" xfId="6" applyNumberFormat="1" applyFont="1" applyFill="1" applyBorder="1" applyAlignment="1">
      <alignment horizontal="center" vertical="center" shrinkToFit="1"/>
    </xf>
    <xf numFmtId="0" fontId="12" fillId="7" borderId="14" xfId="0" applyFont="1" applyFill="1" applyBorder="1">
      <alignment vertical="center"/>
    </xf>
    <xf numFmtId="0" fontId="13" fillId="0" borderId="0" xfId="0" applyFont="1">
      <alignment vertical="center"/>
    </xf>
    <xf numFmtId="0" fontId="8" fillId="7" borderId="15" xfId="0" applyFont="1" applyFill="1" applyBorder="1">
      <alignment vertical="center"/>
    </xf>
    <xf numFmtId="0" fontId="8" fillId="0" borderId="16" xfId="0" applyFont="1" applyBorder="1">
      <alignment vertical="center"/>
    </xf>
    <xf numFmtId="0" fontId="10" fillId="0" borderId="0" xfId="0" applyFont="1">
      <alignment vertical="center"/>
    </xf>
    <xf numFmtId="0" fontId="8" fillId="8" borderId="4" xfId="0" applyFont="1" applyFill="1" applyBorder="1" applyAlignment="1">
      <alignment horizontal="center" vertical="center"/>
    </xf>
    <xf numFmtId="0" fontId="8" fillId="0" borderId="0" xfId="0" applyFont="1" applyFill="1" applyAlignment="1">
      <alignment horizontal="center" vertical="center"/>
    </xf>
    <xf numFmtId="0" fontId="10" fillId="8" borderId="4" xfId="0" applyFont="1" applyFill="1" applyBorder="1" applyAlignment="1">
      <alignment horizontal="center" vertical="center"/>
    </xf>
    <xf numFmtId="0" fontId="10" fillId="0" borderId="7"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5" xfId="0" applyFont="1" applyFill="1" applyBorder="1" applyAlignment="1">
      <alignment vertical="center"/>
    </xf>
    <xf numFmtId="0" fontId="11" fillId="0" borderId="7" xfId="0" applyFont="1" applyFill="1" applyBorder="1">
      <alignment vertical="center"/>
    </xf>
    <xf numFmtId="0" fontId="11" fillId="6" borderId="4" xfId="0" applyFont="1" applyFill="1" applyBorder="1" applyAlignment="1">
      <alignment vertical="center" shrinkToFit="1"/>
    </xf>
    <xf numFmtId="0" fontId="11" fillId="6" borderId="4" xfId="0" applyFont="1" applyFill="1" applyBorder="1" applyAlignment="1">
      <alignment vertical="center"/>
    </xf>
    <xf numFmtId="0" fontId="14" fillId="0" borderId="0" xfId="0" applyFont="1" applyFill="1">
      <alignment vertical="center"/>
    </xf>
    <xf numFmtId="0" fontId="9" fillId="0" borderId="0" xfId="0" applyFont="1" applyFill="1">
      <alignment vertical="center"/>
    </xf>
    <xf numFmtId="0" fontId="11" fillId="0" borderId="0" xfId="0" applyFont="1" applyFill="1">
      <alignment vertical="center"/>
    </xf>
    <xf numFmtId="49" fontId="11" fillId="4" borderId="17" xfId="0" applyNumberFormat="1" applyFont="1" applyFill="1" applyBorder="1">
      <alignment vertical="center"/>
    </xf>
    <xf numFmtId="49" fontId="11" fillId="4" borderId="18" xfId="0" applyNumberFormat="1" applyFont="1" applyFill="1" applyBorder="1">
      <alignment vertical="center"/>
    </xf>
    <xf numFmtId="49" fontId="11" fillId="4" borderId="4" xfId="0" applyNumberFormat="1" applyFont="1" applyFill="1" applyBorder="1">
      <alignment vertical="center"/>
    </xf>
    <xf numFmtId="49" fontId="11" fillId="0" borderId="0" xfId="0" applyNumberFormat="1" applyFont="1" applyFill="1" applyAlignment="1">
      <alignment horizontal="center" vertical="center" wrapText="1"/>
    </xf>
    <xf numFmtId="0" fontId="14" fillId="4" borderId="0" xfId="0" applyFont="1" applyFill="1" applyAlignment="1">
      <alignment horizontal="left" vertical="center"/>
    </xf>
    <xf numFmtId="0" fontId="10" fillId="4" borderId="0" xfId="0" applyFont="1" applyFill="1">
      <alignment vertical="center"/>
    </xf>
    <xf numFmtId="0" fontId="11" fillId="4" borderId="0" xfId="0" applyFont="1" applyFill="1">
      <alignment vertical="center"/>
    </xf>
    <xf numFmtId="0" fontId="8" fillId="8" borderId="7" xfId="0" applyFont="1" applyFill="1" applyBorder="1" applyAlignment="1">
      <alignment horizontal="center" vertical="center"/>
    </xf>
    <xf numFmtId="0" fontId="10" fillId="8" borderId="7"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8" xfId="0" applyFont="1" applyFill="1" applyBorder="1" applyAlignment="1">
      <alignment vertical="center"/>
    </xf>
    <xf numFmtId="0" fontId="11" fillId="6" borderId="7" xfId="0" applyFont="1" applyFill="1" applyBorder="1" applyAlignment="1">
      <alignment vertical="center" shrinkToFit="1"/>
    </xf>
    <xf numFmtId="0" fontId="11" fillId="6" borderId="7" xfId="0" applyFont="1" applyFill="1" applyBorder="1" applyAlignment="1">
      <alignment vertical="center"/>
    </xf>
    <xf numFmtId="49" fontId="11" fillId="4" borderId="19" xfId="0" applyNumberFormat="1" applyFont="1" applyFill="1" applyBorder="1" applyAlignment="1">
      <alignment vertical="center" wrapText="1"/>
    </xf>
    <xf numFmtId="49" fontId="11" fillId="4" borderId="20" xfId="0" applyNumberFormat="1" applyFont="1" applyFill="1" applyBorder="1" applyAlignment="1">
      <alignment vertical="center" wrapText="1"/>
    </xf>
    <xf numFmtId="49" fontId="11" fillId="4" borderId="7" xfId="0" applyNumberFormat="1" applyFont="1" applyFill="1" applyBorder="1" applyAlignment="1">
      <alignment vertical="center" wrapText="1"/>
    </xf>
    <xf numFmtId="49" fontId="11" fillId="4" borderId="7" xfId="0" applyNumberFormat="1" applyFont="1" applyFill="1" applyBorder="1">
      <alignment vertical="center"/>
    </xf>
    <xf numFmtId="0" fontId="11" fillId="6" borderId="1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9" xfId="0" applyFont="1" applyFill="1" applyBorder="1" applyAlignment="1">
      <alignment horizontal="center" vertical="center"/>
    </xf>
    <xf numFmtId="0" fontId="15" fillId="0" borderId="0" xfId="0" applyFont="1" applyFill="1">
      <alignment vertical="center"/>
    </xf>
    <xf numFmtId="0" fontId="15" fillId="4" borderId="19" xfId="0" applyFont="1" applyFill="1" applyBorder="1" applyAlignment="1">
      <alignment vertical="center" shrinkToFit="1"/>
    </xf>
    <xf numFmtId="0" fontId="15" fillId="4" borderId="20" xfId="0" applyFont="1" applyFill="1" applyBorder="1" applyAlignment="1">
      <alignment vertical="center" shrinkToFit="1"/>
    </xf>
    <xf numFmtId="49" fontId="11" fillId="0" borderId="0" xfId="0" applyNumberFormat="1" applyFont="1" applyFill="1" applyAlignment="1">
      <alignment vertical="center" wrapText="1"/>
    </xf>
    <xf numFmtId="0" fontId="15" fillId="0" borderId="0" xfId="0" applyFont="1" applyFill="1" applyAlignment="1">
      <alignment vertical="center" shrinkToFit="1"/>
    </xf>
    <xf numFmtId="0" fontId="11" fillId="6" borderId="11" xfId="0" applyFont="1" applyFill="1" applyBorder="1" applyAlignment="1">
      <alignment horizontal="center" vertical="center"/>
    </xf>
    <xf numFmtId="0" fontId="11" fillId="3" borderId="10" xfId="0" applyFont="1" applyFill="1" applyBorder="1" applyAlignment="1">
      <alignment horizontal="center" vertical="center"/>
    </xf>
    <xf numFmtId="0" fontId="15" fillId="4" borderId="21" xfId="0" applyFont="1" applyFill="1" applyBorder="1" applyAlignment="1">
      <alignment vertical="center" shrinkToFit="1"/>
    </xf>
    <xf numFmtId="0" fontId="15" fillId="4" borderId="22" xfId="0" applyFont="1" applyFill="1" applyBorder="1" applyAlignment="1">
      <alignment vertical="center" shrinkToFit="1"/>
    </xf>
    <xf numFmtId="49" fontId="11" fillId="4" borderId="11" xfId="0" applyNumberFormat="1" applyFont="1" applyFill="1" applyBorder="1" applyAlignment="1">
      <alignment vertical="center" wrapText="1"/>
    </xf>
    <xf numFmtId="49" fontId="7" fillId="3" borderId="6" xfId="0" applyNumberFormat="1" applyFont="1" applyFill="1" applyBorder="1" applyAlignment="1">
      <alignment horizontal="center" vertical="center" shrinkToFit="1"/>
    </xf>
    <xf numFmtId="0" fontId="11" fillId="3" borderId="4" xfId="0" applyFont="1" applyFill="1" applyBorder="1" applyAlignment="1">
      <alignment horizontal="left" vertical="center"/>
    </xf>
    <xf numFmtId="0" fontId="11" fillId="6" borderId="12" xfId="0" applyFont="1" applyFill="1" applyBorder="1" applyAlignment="1">
      <alignment vertical="center"/>
    </xf>
    <xf numFmtId="178" fontId="11" fillId="3" borderId="23" xfId="6" applyNumberFormat="1" applyFont="1" applyFill="1" applyBorder="1" applyAlignment="1">
      <alignment vertical="center" shrinkToFit="1"/>
    </xf>
    <xf numFmtId="178" fontId="11" fillId="3" borderId="20" xfId="6" applyNumberFormat="1" applyFont="1" applyFill="1" applyBorder="1" applyAlignment="1">
      <alignment vertical="center" shrinkToFit="1"/>
    </xf>
    <xf numFmtId="178" fontId="11" fillId="0" borderId="7" xfId="6" applyNumberFormat="1" applyFont="1" applyFill="1" applyBorder="1" applyAlignment="1">
      <alignment vertical="center" shrinkToFit="1"/>
    </xf>
    <xf numFmtId="49" fontId="7" fillId="3" borderId="9" xfId="0" applyNumberFormat="1" applyFont="1" applyFill="1" applyBorder="1" applyAlignment="1">
      <alignment horizontal="center" vertical="center" shrinkToFit="1"/>
    </xf>
    <xf numFmtId="0" fontId="11" fillId="3" borderId="7" xfId="0" applyFont="1" applyFill="1" applyBorder="1" applyAlignment="1">
      <alignment horizontal="left" vertical="center"/>
    </xf>
    <xf numFmtId="0" fontId="10" fillId="3" borderId="8" xfId="0" applyFont="1" applyFill="1" applyBorder="1">
      <alignment vertical="center"/>
    </xf>
    <xf numFmtId="0" fontId="10" fillId="0" borderId="7" xfId="0" applyFont="1" applyFill="1" applyBorder="1">
      <alignment vertical="center"/>
    </xf>
    <xf numFmtId="0" fontId="10" fillId="0" borderId="0" xfId="0" applyFont="1" applyFill="1" applyAlignment="1">
      <alignment horizontal="left" vertical="center"/>
    </xf>
    <xf numFmtId="0" fontId="10" fillId="4" borderId="0" xfId="0" applyFont="1" applyFill="1" applyAlignment="1">
      <alignment horizontal="left" vertical="center"/>
    </xf>
    <xf numFmtId="0" fontId="11" fillId="4" borderId="8" xfId="0" applyFont="1" applyFill="1" applyBorder="1" applyAlignment="1">
      <alignment horizontal="left" vertical="center"/>
    </xf>
    <xf numFmtId="0" fontId="10" fillId="0" borderId="7" xfId="0" applyFont="1" applyFill="1" applyBorder="1" applyAlignment="1">
      <alignment horizontal="left" vertical="center"/>
    </xf>
    <xf numFmtId="0" fontId="10" fillId="0" borderId="0" xfId="0" applyFont="1" applyFill="1" applyProtection="1">
      <alignment vertical="center"/>
      <protection locked="0"/>
    </xf>
    <xf numFmtId="0" fontId="10" fillId="0" borderId="0" xfId="0" applyFont="1" applyFill="1" applyAlignment="1" applyProtection="1">
      <alignment vertical="center" shrinkToFit="1"/>
      <protection locked="0"/>
    </xf>
    <xf numFmtId="178" fontId="8" fillId="0" borderId="0" xfId="6" applyNumberFormat="1" applyFont="1" applyFill="1" applyBorder="1" applyAlignment="1">
      <alignment vertical="center" shrinkToFit="1"/>
    </xf>
    <xf numFmtId="0" fontId="10" fillId="4" borderId="0" xfId="0" applyFont="1" applyFill="1" applyProtection="1">
      <alignment vertical="center"/>
      <protection locked="0"/>
    </xf>
    <xf numFmtId="178" fontId="15" fillId="0" borderId="0" xfId="6" applyNumberFormat="1" applyFont="1" applyFill="1" applyBorder="1" applyAlignment="1">
      <alignment vertical="center" shrinkToFit="1"/>
    </xf>
    <xf numFmtId="0" fontId="10" fillId="4" borderId="8" xfId="0" applyFont="1" applyFill="1" applyBorder="1">
      <alignment vertical="center"/>
    </xf>
    <xf numFmtId="0" fontId="11" fillId="9" borderId="4" xfId="0" applyFont="1" applyFill="1" applyBorder="1" applyAlignment="1">
      <alignment vertical="center" shrinkToFit="1"/>
    </xf>
    <xf numFmtId="0" fontId="10" fillId="4" borderId="8" xfId="0" applyFont="1" applyFill="1" applyBorder="1" applyAlignment="1">
      <alignment horizontal="center" vertical="center"/>
    </xf>
    <xf numFmtId="0" fontId="10" fillId="0" borderId="0" xfId="0" applyFont="1" applyFill="1" applyAlignment="1">
      <alignment horizontal="center" vertical="center"/>
    </xf>
    <xf numFmtId="178" fontId="11" fillId="0" borderId="11" xfId="6" applyNumberFormat="1" applyFont="1" applyFill="1" applyBorder="1" applyAlignment="1">
      <alignment vertical="center" shrinkToFit="1"/>
    </xf>
    <xf numFmtId="0" fontId="10" fillId="4" borderId="0" xfId="0" applyFont="1" applyFill="1" applyAlignment="1">
      <alignment horizontal="center" vertical="center"/>
    </xf>
    <xf numFmtId="0" fontId="11" fillId="9" borderId="7" xfId="0" applyFont="1" applyFill="1" applyBorder="1" applyAlignment="1">
      <alignment vertical="center" shrinkToFit="1"/>
    </xf>
    <xf numFmtId="0" fontId="15" fillId="3" borderId="17" xfId="0" applyFont="1" applyFill="1" applyBorder="1" applyAlignment="1">
      <alignment horizontal="center" vertical="center" shrinkToFit="1"/>
    </xf>
    <xf numFmtId="0" fontId="15" fillId="3" borderId="18" xfId="0" applyFont="1" applyFill="1" applyBorder="1" applyAlignment="1">
      <alignment vertical="center" shrinkToFit="1"/>
    </xf>
    <xf numFmtId="49" fontId="11" fillId="0" borderId="4" xfId="0" applyNumberFormat="1" applyFont="1" applyBorder="1" applyAlignment="1">
      <alignment horizontal="center" vertical="center" wrapText="1"/>
    </xf>
    <xf numFmtId="49" fontId="7" fillId="3" borderId="10" xfId="0" applyNumberFormat="1"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3" borderId="20" xfId="0" applyFont="1" applyFill="1" applyBorder="1" applyAlignment="1">
      <alignment vertical="center" shrinkToFit="1"/>
    </xf>
    <xf numFmtId="49" fontId="11" fillId="0" borderId="7" xfId="0" applyNumberFormat="1" applyFont="1" applyBorder="1" applyAlignment="1">
      <alignment horizontal="center" vertical="center" wrapText="1"/>
    </xf>
    <xf numFmtId="0" fontId="10" fillId="0" borderId="0" xfId="0" applyFont="1" applyFill="1" applyAlignment="1">
      <alignment vertical="center" textRotation="255"/>
    </xf>
    <xf numFmtId="0" fontId="11" fillId="3" borderId="11" xfId="0" applyFont="1" applyFill="1" applyBorder="1" applyAlignment="1">
      <alignment horizontal="left" vertical="center"/>
    </xf>
    <xf numFmtId="0" fontId="10" fillId="3" borderId="4" xfId="0" applyFont="1" applyFill="1" applyBorder="1" applyAlignment="1">
      <alignment vertical="center" shrinkToFit="1"/>
    </xf>
    <xf numFmtId="0" fontId="11" fillId="4" borderId="0" xfId="0" applyFont="1" applyFill="1" applyAlignment="1">
      <alignment vertical="center" wrapText="1"/>
    </xf>
    <xf numFmtId="0" fontId="10" fillId="3" borderId="7" xfId="0" applyFont="1" applyFill="1" applyBorder="1" applyAlignment="1">
      <alignment vertical="center" shrinkToFit="1"/>
    </xf>
    <xf numFmtId="0" fontId="11" fillId="3" borderId="6" xfId="0" applyFont="1" applyFill="1" applyBorder="1" applyAlignment="1">
      <alignment vertical="center"/>
    </xf>
    <xf numFmtId="0" fontId="11" fillId="6" borderId="11" xfId="0" applyFont="1" applyFill="1" applyBorder="1" applyAlignment="1">
      <alignment vertical="center" shrinkToFit="1"/>
    </xf>
    <xf numFmtId="0" fontId="11" fillId="6" borderId="11" xfId="0" applyFont="1" applyFill="1" applyBorder="1" applyAlignment="1">
      <alignment vertical="center"/>
    </xf>
    <xf numFmtId="0" fontId="11" fillId="0" borderId="0" xfId="0" applyFont="1" applyFill="1" applyAlignment="1">
      <alignment horizontal="center" vertical="center"/>
    </xf>
    <xf numFmtId="0" fontId="11" fillId="3" borderId="9" xfId="0" applyFont="1" applyFill="1" applyBorder="1" applyAlignment="1">
      <alignment vertical="center"/>
    </xf>
    <xf numFmtId="0" fontId="10" fillId="9" borderId="4" xfId="0" applyFont="1" applyFill="1" applyBorder="1" applyAlignment="1">
      <alignment horizontal="center" vertical="center"/>
    </xf>
    <xf numFmtId="0" fontId="10" fillId="9" borderId="7" xfId="0" applyFont="1" applyFill="1" applyBorder="1" applyAlignment="1">
      <alignment horizontal="center" vertical="center"/>
    </xf>
    <xf numFmtId="0" fontId="15" fillId="0" borderId="8" xfId="0" applyFont="1" applyFill="1" applyBorder="1" applyAlignment="1">
      <alignment vertical="center" shrinkToFit="1"/>
    </xf>
    <xf numFmtId="0" fontId="10" fillId="0" borderId="7" xfId="0" applyFont="1" applyFill="1" applyBorder="1" applyProtection="1">
      <alignment vertical="center"/>
      <protection locked="0"/>
    </xf>
    <xf numFmtId="0" fontId="10" fillId="9" borderId="11" xfId="0" applyFont="1" applyFill="1" applyBorder="1" applyAlignment="1">
      <alignment horizontal="center" vertical="center"/>
    </xf>
    <xf numFmtId="0" fontId="16" fillId="0" borderId="24" xfId="0" applyFont="1" applyFill="1" applyBorder="1" applyAlignment="1">
      <alignment vertical="center" wrapText="1"/>
    </xf>
    <xf numFmtId="0" fontId="16" fillId="0" borderId="24" xfId="0" applyFont="1" applyBorder="1" applyAlignment="1">
      <alignment horizontal="left" vertical="center" wrapText="1"/>
    </xf>
    <xf numFmtId="0" fontId="11" fillId="0" borderId="0" xfId="0" applyFont="1" applyFill="1" applyBorder="1" applyAlignment="1">
      <alignment vertical="center" shrinkToFit="1"/>
    </xf>
    <xf numFmtId="0" fontId="16" fillId="0" borderId="0" xfId="0" applyFont="1" applyFill="1" applyAlignment="1">
      <alignment vertical="center" wrapText="1"/>
    </xf>
    <xf numFmtId="0" fontId="16" fillId="0" borderId="0" xfId="0" applyFont="1" applyBorder="1" applyAlignment="1">
      <alignment horizontal="left" vertical="center" wrapText="1"/>
    </xf>
    <xf numFmtId="0" fontId="11" fillId="0" borderId="0" xfId="0" applyFont="1" applyFill="1" applyBorder="1" applyAlignment="1">
      <alignment horizontal="center" vertical="center" textRotation="255"/>
    </xf>
    <xf numFmtId="0" fontId="11" fillId="6" borderId="4" xfId="0" applyFont="1" applyFill="1" applyBorder="1" applyAlignment="1">
      <alignment horizontal="center" vertical="center" wrapText="1"/>
    </xf>
    <xf numFmtId="0" fontId="11" fillId="0" borderId="24" xfId="0" applyFont="1" applyBorder="1" applyAlignment="1">
      <alignment vertical="center" wrapText="1"/>
    </xf>
    <xf numFmtId="0" fontId="11" fillId="0" borderId="0" xfId="0" applyFont="1" applyFill="1" applyBorder="1">
      <alignment vertical="center"/>
    </xf>
    <xf numFmtId="179" fontId="11" fillId="4" borderId="5" xfId="0" applyNumberFormat="1" applyFont="1" applyFill="1" applyBorder="1" applyAlignment="1">
      <alignment horizontal="right" vertical="center" wrapText="1"/>
    </xf>
    <xf numFmtId="179" fontId="11" fillId="4" borderId="6" xfId="0" applyNumberFormat="1" applyFont="1" applyFill="1" applyBorder="1" applyAlignment="1">
      <alignment horizontal="right" vertical="center" wrapText="1"/>
    </xf>
    <xf numFmtId="0" fontId="11" fillId="6" borderId="7" xfId="0" applyFont="1" applyFill="1" applyBorder="1" applyAlignment="1">
      <alignment horizontal="center" vertical="center" wrapText="1"/>
    </xf>
    <xf numFmtId="0" fontId="11" fillId="0" borderId="0" xfId="0" applyFont="1" applyBorder="1" applyAlignment="1">
      <alignment vertical="center" wrapText="1"/>
    </xf>
    <xf numFmtId="179" fontId="11" fillId="4" borderId="8" xfId="0" applyNumberFormat="1" applyFont="1" applyFill="1" applyBorder="1" applyAlignment="1">
      <alignment horizontal="right" vertical="center" wrapText="1"/>
    </xf>
    <xf numFmtId="179" fontId="11" fillId="4" borderId="9" xfId="0" applyNumberFormat="1" applyFont="1" applyFill="1" applyBorder="1" applyAlignment="1">
      <alignment horizontal="right" vertical="center" wrapText="1"/>
    </xf>
    <xf numFmtId="0" fontId="11" fillId="3" borderId="10" xfId="0" applyFont="1" applyFill="1" applyBorder="1" applyAlignment="1">
      <alignment vertical="center"/>
    </xf>
    <xf numFmtId="0" fontId="11" fillId="9" borderId="11" xfId="0" applyFont="1" applyFill="1" applyBorder="1" applyAlignment="1">
      <alignment vertical="center" shrinkToFit="1"/>
    </xf>
    <xf numFmtId="0" fontId="11" fillId="6" borderId="4" xfId="0" applyFont="1" applyFill="1" applyBorder="1" applyAlignment="1">
      <alignment horizontal="center" vertical="center" shrinkToFit="1"/>
    </xf>
    <xf numFmtId="0" fontId="11" fillId="3" borderId="6" xfId="0" applyFont="1" applyFill="1" applyBorder="1" applyAlignment="1">
      <alignment vertical="center" shrinkToFit="1"/>
    </xf>
    <xf numFmtId="0" fontId="11" fillId="6" borderId="4" xfId="0" applyFont="1" applyFill="1" applyBorder="1" applyAlignment="1">
      <alignment horizontal="center" vertical="center" wrapText="1" shrinkToFit="1"/>
    </xf>
    <xf numFmtId="0" fontId="11" fillId="0" borderId="0" xfId="0" applyFont="1" applyBorder="1" applyAlignment="1">
      <alignment vertical="center"/>
    </xf>
    <xf numFmtId="0" fontId="11" fillId="4" borderId="0" xfId="0" applyFont="1" applyFill="1" applyBorder="1" applyAlignment="1">
      <alignment vertical="center"/>
    </xf>
    <xf numFmtId="0" fontId="11" fillId="6" borderId="7" xfId="0" applyFont="1" applyFill="1" applyBorder="1" applyAlignment="1">
      <alignment horizontal="center" vertical="center" shrinkToFit="1"/>
    </xf>
    <xf numFmtId="0" fontId="11" fillId="3" borderId="9" xfId="0" applyFont="1" applyFill="1" applyBorder="1" applyAlignment="1">
      <alignment vertical="center" shrinkToFit="1"/>
    </xf>
    <xf numFmtId="0" fontId="11" fillId="0" borderId="0" xfId="0" applyFont="1" applyFill="1" applyBorder="1" applyAlignment="1">
      <alignment horizontal="center" vertical="center"/>
    </xf>
    <xf numFmtId="0" fontId="8" fillId="0" borderId="8" xfId="0" applyFont="1" applyFill="1" applyBorder="1">
      <alignment vertical="center"/>
    </xf>
    <xf numFmtId="0" fontId="11" fillId="6" borderId="11" xfId="0" applyFont="1" applyFill="1" applyBorder="1" applyAlignment="1">
      <alignment horizontal="center" vertical="center" shrinkToFit="1"/>
    </xf>
    <xf numFmtId="0" fontId="11" fillId="6" borderId="25" xfId="0" applyFont="1" applyFill="1" applyBorder="1" applyAlignment="1">
      <alignment horizontal="center" vertical="center"/>
    </xf>
    <xf numFmtId="177" fontId="11" fillId="0" borderId="26" xfId="0" applyNumberFormat="1" applyFont="1" applyBorder="1" applyAlignment="1">
      <alignment vertical="center" shrinkToFit="1"/>
    </xf>
    <xf numFmtId="177" fontId="11" fillId="0" borderId="27" xfId="0" applyNumberFormat="1" applyFont="1" applyBorder="1" applyAlignment="1">
      <alignment vertical="center" shrinkToFit="1"/>
    </xf>
    <xf numFmtId="177" fontId="11" fillId="0" borderId="0" xfId="0" applyNumberFormat="1" applyFont="1" applyFill="1" applyBorder="1" applyAlignment="1">
      <alignment vertical="center" shrinkToFit="1"/>
    </xf>
    <xf numFmtId="177" fontId="11" fillId="0" borderId="28" xfId="0" applyNumberFormat="1" applyFont="1" applyBorder="1" applyAlignment="1">
      <alignment vertical="center" shrinkToFit="1"/>
    </xf>
    <xf numFmtId="177" fontId="11" fillId="0" borderId="29" xfId="0" applyNumberFormat="1" applyFont="1" applyBorder="1" applyAlignment="1">
      <alignment vertical="center" shrinkToFit="1"/>
    </xf>
    <xf numFmtId="0" fontId="11" fillId="6" borderId="30" xfId="0" applyFont="1" applyFill="1" applyBorder="1" applyAlignment="1">
      <alignment horizontal="center" vertical="center"/>
    </xf>
    <xf numFmtId="177" fontId="11" fillId="0" borderId="7" xfId="0" applyNumberFormat="1" applyFont="1" applyBorder="1" applyAlignment="1">
      <alignment vertical="center" shrinkToFit="1"/>
    </xf>
    <xf numFmtId="177" fontId="11" fillId="0" borderId="31" xfId="0" applyNumberFormat="1" applyFont="1" applyBorder="1" applyAlignment="1">
      <alignment vertical="center" shrinkToFit="1"/>
    </xf>
    <xf numFmtId="177" fontId="11" fillId="0" borderId="8" xfId="0" applyNumberFormat="1" applyFont="1" applyBorder="1" applyAlignment="1">
      <alignment vertical="center" shrinkToFit="1"/>
    </xf>
    <xf numFmtId="177" fontId="11" fillId="0" borderId="9" xfId="0" applyNumberFormat="1" applyFont="1" applyBorder="1" applyAlignment="1">
      <alignment vertical="center" shrinkToFit="1"/>
    </xf>
    <xf numFmtId="0" fontId="11" fillId="4" borderId="7" xfId="0" applyFont="1" applyFill="1" applyBorder="1" applyAlignment="1">
      <alignment vertical="center"/>
    </xf>
    <xf numFmtId="0" fontId="11" fillId="4" borderId="31" xfId="0" applyFont="1" applyFill="1" applyBorder="1" applyAlignment="1">
      <alignment vertical="center"/>
    </xf>
    <xf numFmtId="0" fontId="8" fillId="8" borderId="11" xfId="0" applyFont="1" applyFill="1" applyBorder="1" applyAlignment="1">
      <alignment horizontal="center" vertical="center"/>
    </xf>
    <xf numFmtId="0" fontId="10" fillId="8" borderId="11" xfId="0" applyFont="1" applyFill="1" applyBorder="1" applyAlignment="1">
      <alignment horizontal="center" vertical="center"/>
    </xf>
    <xf numFmtId="0" fontId="10" fillId="3" borderId="11" xfId="0" applyFont="1" applyFill="1" applyBorder="1" applyAlignment="1">
      <alignment vertical="center" shrinkToFit="1"/>
    </xf>
    <xf numFmtId="0" fontId="11" fillId="3" borderId="10" xfId="0" applyFont="1" applyFill="1" applyBorder="1" applyAlignment="1">
      <alignment vertical="center" shrinkToFit="1"/>
    </xf>
    <xf numFmtId="0" fontId="10" fillId="0" borderId="11" xfId="0" applyFont="1" applyBorder="1" applyAlignment="1">
      <alignment horizontal="center" vertical="center"/>
    </xf>
    <xf numFmtId="0" fontId="10" fillId="4" borderId="12" xfId="0" applyFont="1" applyFill="1" applyBorder="1" applyAlignment="1">
      <alignment horizontal="center" vertical="center"/>
    </xf>
    <xf numFmtId="0" fontId="11" fillId="6" borderId="32" xfId="0" applyFont="1" applyFill="1" applyBorder="1" applyAlignment="1">
      <alignment horizontal="center" vertical="center"/>
    </xf>
    <xf numFmtId="0" fontId="11" fillId="4" borderId="33" xfId="0" applyFont="1" applyFill="1" applyBorder="1" applyAlignment="1">
      <alignment vertical="center"/>
    </xf>
    <xf numFmtId="0" fontId="11" fillId="4" borderId="34" xfId="0" applyFont="1" applyFill="1" applyBorder="1" applyAlignment="1">
      <alignment vertical="center"/>
    </xf>
    <xf numFmtId="0" fontId="15" fillId="3" borderId="21" xfId="0" applyFont="1" applyFill="1" applyBorder="1" applyAlignment="1">
      <alignment horizontal="center" vertical="center" shrinkToFit="1"/>
    </xf>
    <xf numFmtId="0" fontId="15" fillId="3" borderId="22" xfId="0" applyFont="1" applyFill="1" applyBorder="1" applyAlignment="1">
      <alignment vertical="center" shrinkToFit="1"/>
    </xf>
    <xf numFmtId="49" fontId="11" fillId="0" borderId="11" xfId="0" applyNumberFormat="1" applyFont="1" applyBorder="1" applyAlignment="1">
      <alignment horizontal="center" vertical="center" wrapText="1"/>
    </xf>
    <xf numFmtId="0" fontId="11" fillId="4" borderId="35" xfId="0" applyFont="1" applyFill="1" applyBorder="1" applyAlignment="1">
      <alignment vertical="center"/>
    </xf>
    <xf numFmtId="0" fontId="15" fillId="0" borderId="0" xfId="0" applyFont="1" applyAlignment="1">
      <alignment horizontal="center" vertical="center"/>
    </xf>
    <xf numFmtId="0" fontId="17" fillId="0" borderId="0" xfId="0" applyFont="1">
      <alignment vertical="center"/>
    </xf>
    <xf numFmtId="0" fontId="18" fillId="0" borderId="0" xfId="5" applyFont="1">
      <alignment vertical="center"/>
    </xf>
    <xf numFmtId="0" fontId="18" fillId="10" borderId="0" xfId="5" applyFont="1" applyFill="1">
      <alignment vertical="center"/>
    </xf>
    <xf numFmtId="0" fontId="19" fillId="0" borderId="0" xfId="5" applyFont="1">
      <alignment vertical="center"/>
    </xf>
    <xf numFmtId="0" fontId="20" fillId="11" borderId="5" xfId="5" applyFont="1" applyFill="1" applyBorder="1">
      <alignment vertical="center"/>
    </xf>
    <xf numFmtId="0" fontId="18" fillId="11" borderId="24" xfId="5" applyFont="1" applyFill="1" applyBorder="1">
      <alignment vertical="center"/>
    </xf>
    <xf numFmtId="0" fontId="18" fillId="11" borderId="36" xfId="5" applyFont="1" applyFill="1" applyBorder="1" applyAlignment="1">
      <alignment vertical="top"/>
    </xf>
    <xf numFmtId="0" fontId="18" fillId="11" borderId="36" xfId="5" applyFont="1" applyFill="1" applyBorder="1" applyAlignment="1">
      <alignment vertical="center" wrapText="1"/>
    </xf>
    <xf numFmtId="0" fontId="18" fillId="11" borderId="13" xfId="5" applyFont="1" applyFill="1" applyBorder="1" applyAlignment="1">
      <alignment vertical="center" wrapText="1"/>
    </xf>
    <xf numFmtId="0" fontId="20" fillId="11" borderId="4" xfId="5" applyFont="1" applyFill="1" applyBorder="1" applyAlignment="1">
      <alignment horizontal="left" vertical="center"/>
    </xf>
    <xf numFmtId="0" fontId="20" fillId="11" borderId="1" xfId="5" applyFont="1" applyFill="1" applyBorder="1" applyAlignment="1">
      <alignment horizontal="left" vertical="center"/>
    </xf>
    <xf numFmtId="0" fontId="18" fillId="0" borderId="0" xfId="5" applyFont="1" applyAlignment="1">
      <alignment horizontal="left" vertical="center"/>
    </xf>
    <xf numFmtId="0" fontId="18" fillId="11" borderId="36" xfId="5" applyFont="1" applyFill="1" applyBorder="1" applyAlignment="1">
      <alignment horizontal="center" vertical="center"/>
    </xf>
    <xf numFmtId="0" fontId="21" fillId="0" borderId="0" xfId="5" applyFont="1">
      <alignment vertical="center"/>
    </xf>
    <xf numFmtId="0" fontId="21" fillId="11" borderId="8" xfId="5" applyFont="1" applyFill="1" applyBorder="1">
      <alignment vertical="center"/>
    </xf>
    <xf numFmtId="0" fontId="18" fillId="3" borderId="5" xfId="5" applyFont="1" applyFill="1" applyBorder="1">
      <alignment vertical="center"/>
    </xf>
    <xf numFmtId="0" fontId="18" fillId="3" borderId="24" xfId="5" applyFont="1" applyFill="1" applyBorder="1" applyAlignment="1">
      <alignment vertical="top"/>
    </xf>
    <xf numFmtId="0" fontId="18" fillId="3" borderId="24" xfId="5" applyFont="1" applyFill="1" applyBorder="1" applyAlignment="1">
      <alignment horizontal="left" vertical="center" wrapText="1"/>
    </xf>
    <xf numFmtId="0" fontId="18" fillId="3" borderId="6" xfId="5" applyFont="1" applyFill="1" applyBorder="1" applyAlignment="1">
      <alignment horizontal="left" vertical="center" wrapText="1"/>
    </xf>
    <xf numFmtId="0" fontId="18" fillId="11" borderId="4" xfId="5" applyFont="1" applyFill="1" applyBorder="1" applyAlignment="1">
      <alignment horizontal="left" vertical="center"/>
    </xf>
    <xf numFmtId="0" fontId="18" fillId="11" borderId="6" xfId="5" applyFont="1" applyFill="1" applyBorder="1" applyAlignment="1">
      <alignment horizontal="left" vertical="center" wrapText="1"/>
    </xf>
    <xf numFmtId="0" fontId="18" fillId="3" borderId="24" xfId="5" applyFont="1" applyFill="1" applyBorder="1" applyAlignment="1">
      <alignment horizontal="center" vertical="center"/>
    </xf>
    <xf numFmtId="0" fontId="18" fillId="11" borderId="0" xfId="5" applyFont="1" applyFill="1">
      <alignment vertical="center"/>
    </xf>
    <xf numFmtId="0" fontId="18" fillId="11" borderId="8" xfId="5" applyFont="1" applyFill="1" applyBorder="1">
      <alignment vertical="center"/>
    </xf>
    <xf numFmtId="0" fontId="18" fillId="3" borderId="8" xfId="5" applyFont="1" applyFill="1" applyBorder="1">
      <alignment vertical="center"/>
    </xf>
    <xf numFmtId="0" fontId="18" fillId="0" borderId="37" xfId="5" applyFont="1" applyBorder="1" applyAlignment="1">
      <alignment horizontal="center" vertical="top" wrapText="1"/>
    </xf>
    <xf numFmtId="0" fontId="18" fillId="0" borderId="1" xfId="5" applyFont="1" applyBorder="1" applyAlignment="1">
      <alignment horizontal="center" vertical="center"/>
    </xf>
    <xf numFmtId="0" fontId="18" fillId="0" borderId="1" xfId="5" applyFont="1" applyBorder="1" applyAlignment="1">
      <alignment horizontal="center" vertical="center" wrapText="1"/>
    </xf>
    <xf numFmtId="0" fontId="18" fillId="11" borderId="4" xfId="5" applyFont="1" applyFill="1" applyBorder="1" applyAlignment="1">
      <alignment horizontal="center" vertical="center"/>
    </xf>
    <xf numFmtId="0" fontId="18" fillId="11" borderId="6" xfId="5" applyFont="1" applyFill="1" applyBorder="1" applyAlignment="1">
      <alignment horizontal="center" vertical="center" wrapText="1"/>
    </xf>
    <xf numFmtId="0" fontId="18" fillId="0" borderId="0" xfId="5" applyFont="1" applyAlignment="1">
      <alignment horizontal="center" vertical="center"/>
    </xf>
    <xf numFmtId="0" fontId="18" fillId="0" borderId="38" xfId="5" applyFont="1" applyBorder="1" applyAlignment="1">
      <alignment horizontal="center" vertical="top"/>
    </xf>
    <xf numFmtId="0" fontId="18" fillId="0" borderId="0" xfId="5" applyFont="1" applyAlignment="1">
      <alignment horizontal="center" vertical="center" wrapText="1"/>
    </xf>
    <xf numFmtId="0" fontId="18" fillId="11" borderId="7" xfId="5" applyFont="1" applyFill="1" applyBorder="1" applyAlignment="1">
      <alignment horizontal="center" vertical="center"/>
    </xf>
    <xf numFmtId="0" fontId="18" fillId="11" borderId="9" xfId="5" applyFont="1" applyFill="1" applyBorder="1" applyAlignment="1">
      <alignment horizontal="center" vertical="center" wrapText="1"/>
    </xf>
    <xf numFmtId="0" fontId="18" fillId="0" borderId="39" xfId="5" applyFont="1" applyBorder="1" applyAlignment="1">
      <alignment horizontal="center" vertical="top"/>
    </xf>
    <xf numFmtId="0" fontId="18" fillId="0" borderId="40" xfId="5" applyFont="1" applyBorder="1" applyAlignment="1">
      <alignment horizontal="center" vertical="top"/>
    </xf>
    <xf numFmtId="0" fontId="18" fillId="0" borderId="2" xfId="5" applyFont="1" applyBorder="1">
      <alignment vertical="center"/>
    </xf>
    <xf numFmtId="0" fontId="18" fillId="0" borderId="1" xfId="5" applyFont="1" applyBorder="1" applyAlignment="1">
      <alignment horizontal="left" vertical="center"/>
    </xf>
    <xf numFmtId="0" fontId="18" fillId="0" borderId="1" xfId="5" applyFont="1" applyBorder="1" applyAlignment="1">
      <alignment horizontal="left" vertical="center" shrinkToFit="1"/>
    </xf>
    <xf numFmtId="0" fontId="18" fillId="0" borderId="1" xfId="5" applyFont="1" applyBorder="1" applyAlignment="1">
      <alignment vertical="center"/>
    </xf>
    <xf numFmtId="0" fontId="18" fillId="11" borderId="7" xfId="5" applyFont="1" applyFill="1" applyBorder="1" applyAlignment="1">
      <alignment horizontal="left" vertical="center" shrinkToFit="1"/>
    </xf>
    <xf numFmtId="0" fontId="18" fillId="11" borderId="9" xfId="5" applyFont="1" applyFill="1" applyBorder="1" applyAlignment="1">
      <alignment horizontal="left" vertical="center" shrinkToFit="1"/>
    </xf>
    <xf numFmtId="0" fontId="18" fillId="0" borderId="2" xfId="5" applyFont="1" applyBorder="1" applyAlignment="1">
      <alignment horizontal="center" vertical="center"/>
    </xf>
    <xf numFmtId="0" fontId="18" fillId="0" borderId="13" xfId="5" applyFont="1" applyBorder="1" applyAlignment="1">
      <alignment horizontal="center" vertical="center"/>
    </xf>
    <xf numFmtId="0" fontId="18" fillId="0" borderId="0" xfId="5" applyFont="1" applyAlignment="1">
      <alignment vertical="center" wrapText="1"/>
    </xf>
    <xf numFmtId="0" fontId="18" fillId="0" borderId="41" xfId="5" applyFont="1" applyBorder="1" applyAlignment="1">
      <alignment horizontal="center" vertical="top"/>
    </xf>
    <xf numFmtId="0" fontId="18" fillId="11" borderId="11" xfId="5" applyFont="1" applyFill="1" applyBorder="1" applyAlignment="1">
      <alignment horizontal="left" vertical="center" shrinkToFit="1"/>
    </xf>
    <xf numFmtId="0" fontId="18" fillId="11" borderId="10" xfId="5" applyFont="1" applyFill="1" applyBorder="1" applyAlignment="1">
      <alignment horizontal="left" vertical="center" shrinkToFit="1"/>
    </xf>
    <xf numFmtId="0" fontId="18" fillId="0" borderId="42" xfId="5" applyFont="1" applyBorder="1" applyAlignment="1">
      <alignment horizontal="center" vertical="top"/>
    </xf>
    <xf numFmtId="0" fontId="18" fillId="0" borderId="1" xfId="5" applyFont="1" applyBorder="1">
      <alignment vertical="center"/>
    </xf>
    <xf numFmtId="0" fontId="22" fillId="3" borderId="4" xfId="5" applyFont="1" applyFill="1" applyBorder="1">
      <alignment vertical="center"/>
    </xf>
    <xf numFmtId="0" fontId="23" fillId="0" borderId="4" xfId="5" applyFont="1" applyBorder="1" applyAlignment="1">
      <alignment horizontal="left" vertical="top" wrapText="1"/>
    </xf>
    <xf numFmtId="38" fontId="19" fillId="0" borderId="2" xfId="3" applyFont="1" applyFill="1" applyBorder="1" applyAlignment="1">
      <alignment horizontal="center" vertical="center"/>
    </xf>
    <xf numFmtId="38" fontId="24" fillId="0" borderId="4" xfId="3" applyFont="1" applyFill="1" applyBorder="1" applyAlignment="1">
      <alignment horizontal="left" vertical="top" wrapText="1"/>
    </xf>
    <xf numFmtId="38" fontId="18" fillId="0" borderId="4" xfId="3" applyFont="1" applyFill="1" applyBorder="1" applyAlignment="1">
      <alignment horizontal="left" vertical="center" wrapText="1"/>
    </xf>
    <xf numFmtId="38" fontId="18" fillId="0" borderId="0" xfId="3" applyFont="1" applyFill="1" applyBorder="1" applyAlignment="1">
      <alignment horizontal="right" vertical="center"/>
    </xf>
    <xf numFmtId="0" fontId="22" fillId="3" borderId="4" xfId="5" applyFont="1" applyFill="1" applyBorder="1" applyAlignment="1">
      <alignment horizontal="center" vertical="center"/>
    </xf>
    <xf numFmtId="0" fontId="23" fillId="0" borderId="5" xfId="5" applyFont="1" applyBorder="1" applyAlignment="1">
      <alignment horizontal="left" vertical="top" wrapText="1"/>
    </xf>
    <xf numFmtId="0" fontId="23" fillId="0" borderId="6" xfId="5" applyFont="1" applyBorder="1" applyAlignment="1">
      <alignment horizontal="left" vertical="top" wrapText="1"/>
    </xf>
    <xf numFmtId="38" fontId="19" fillId="0" borderId="1" xfId="3" applyFont="1" applyFill="1" applyBorder="1" applyAlignment="1">
      <alignment horizontal="center" vertical="center"/>
    </xf>
    <xf numFmtId="38" fontId="19" fillId="0" borderId="1" xfId="3" applyFont="1" applyFill="1" applyBorder="1" applyAlignment="1">
      <alignment horizontal="center" vertical="center" wrapText="1"/>
    </xf>
    <xf numFmtId="38" fontId="22" fillId="0" borderId="43" xfId="3" applyFont="1" applyFill="1" applyBorder="1" applyAlignment="1">
      <alignment horizontal="left" vertical="top" wrapText="1"/>
    </xf>
    <xf numFmtId="0" fontId="18" fillId="11" borderId="8" xfId="5" applyFont="1" applyFill="1" applyBorder="1" applyAlignment="1">
      <alignment horizontal="center" vertical="center"/>
    </xf>
    <xf numFmtId="0" fontId="20" fillId="0" borderId="5" xfId="5" applyFont="1" applyBorder="1" applyAlignment="1">
      <alignment horizontal="center" vertical="center"/>
    </xf>
    <xf numFmtId="38" fontId="22" fillId="0" borderId="6" xfId="3" applyFont="1" applyFill="1" applyBorder="1" applyAlignment="1">
      <alignment horizontal="center" vertical="center"/>
    </xf>
    <xf numFmtId="38" fontId="18" fillId="0" borderId="4" xfId="3" applyFont="1" applyFill="1" applyBorder="1" applyAlignment="1">
      <alignment horizontal="left" vertical="top" wrapText="1"/>
    </xf>
    <xf numFmtId="0" fontId="18" fillId="11" borderId="12" xfId="5" applyFont="1" applyFill="1" applyBorder="1">
      <alignment vertical="center"/>
    </xf>
    <xf numFmtId="0" fontId="20" fillId="3" borderId="11" xfId="5" applyFont="1" applyFill="1" applyBorder="1">
      <alignment vertical="center"/>
    </xf>
    <xf numFmtId="0" fontId="23" fillId="0" borderId="11" xfId="5" applyFont="1" applyBorder="1" applyAlignment="1">
      <alignment horizontal="left" vertical="top" wrapText="1"/>
    </xf>
    <xf numFmtId="38" fontId="18" fillId="0" borderId="12" xfId="3" applyFont="1" applyFill="1" applyBorder="1" applyAlignment="1">
      <alignment horizontal="center" vertical="center"/>
    </xf>
    <xf numFmtId="38" fontId="24" fillId="0" borderId="11" xfId="3" applyFont="1" applyFill="1" applyBorder="1" applyAlignment="1">
      <alignment horizontal="left" vertical="top" wrapText="1"/>
    </xf>
    <xf numFmtId="38" fontId="18" fillId="0" borderId="11" xfId="3" applyFont="1" applyFill="1" applyBorder="1" applyAlignment="1">
      <alignment horizontal="left" vertical="center" wrapText="1"/>
    </xf>
    <xf numFmtId="0" fontId="18" fillId="11" borderId="7" xfId="5" applyFont="1" applyFill="1" applyBorder="1">
      <alignment vertical="center"/>
    </xf>
    <xf numFmtId="0" fontId="22" fillId="3" borderId="11" xfId="5" applyFont="1" applyFill="1" applyBorder="1" applyAlignment="1">
      <alignment horizontal="center" vertical="center"/>
    </xf>
    <xf numFmtId="0" fontId="23" fillId="0" borderId="12" xfId="5" applyFont="1" applyBorder="1" applyAlignment="1">
      <alignment horizontal="left" vertical="top" wrapText="1"/>
    </xf>
    <xf numFmtId="0" fontId="23" fillId="0" borderId="10" xfId="5" applyFont="1" applyBorder="1" applyAlignment="1">
      <alignment horizontal="left" vertical="top" wrapText="1"/>
    </xf>
    <xf numFmtId="38" fontId="19" fillId="0" borderId="12" xfId="3" applyFont="1" applyFill="1" applyBorder="1" applyAlignment="1">
      <alignment horizontal="center" vertical="center"/>
    </xf>
    <xf numFmtId="38" fontId="22" fillId="0" borderId="44" xfId="3" applyFont="1" applyFill="1" applyBorder="1" applyAlignment="1">
      <alignment horizontal="left" vertical="top" wrapText="1"/>
    </xf>
    <xf numFmtId="0" fontId="20" fillId="0" borderId="8" xfId="5" applyFont="1" applyBorder="1" applyAlignment="1">
      <alignment horizontal="center" vertical="center"/>
    </xf>
    <xf numFmtId="38" fontId="22" fillId="0" borderId="9" xfId="3" applyFont="1" applyFill="1" applyBorder="1" applyAlignment="1">
      <alignment horizontal="center" vertical="center"/>
    </xf>
    <xf numFmtId="38" fontId="18" fillId="0" borderId="7" xfId="3" applyFont="1" applyFill="1" applyBorder="1" applyAlignment="1">
      <alignment horizontal="left" vertical="center" wrapText="1"/>
    </xf>
    <xf numFmtId="38" fontId="18" fillId="0" borderId="7" xfId="3" applyFont="1" applyFill="1" applyBorder="1" applyAlignment="1">
      <alignment horizontal="left" vertical="top" wrapText="1"/>
    </xf>
    <xf numFmtId="0" fontId="25" fillId="0" borderId="24" xfId="5" applyFont="1" applyBorder="1" applyAlignment="1">
      <alignment horizontal="center" vertical="center"/>
    </xf>
    <xf numFmtId="0" fontId="25" fillId="0" borderId="0" xfId="5" applyFont="1" applyAlignment="1">
      <alignment horizontal="center" vertical="center"/>
    </xf>
    <xf numFmtId="0" fontId="19" fillId="0" borderId="0" xfId="5" applyFont="1" applyAlignment="1">
      <alignment horizontal="center" vertical="center"/>
    </xf>
    <xf numFmtId="0" fontId="23" fillId="0" borderId="5" xfId="5" applyFont="1" applyBorder="1" applyAlignment="1">
      <alignment horizontal="center" vertical="top" wrapText="1"/>
    </xf>
    <xf numFmtId="0" fontId="23" fillId="0" borderId="6" xfId="5" applyFont="1" applyBorder="1" applyAlignment="1">
      <alignment horizontal="center" vertical="top" wrapText="1"/>
    </xf>
    <xf numFmtId="38" fontId="19" fillId="0" borderId="13" xfId="3" applyFont="1" applyFill="1" applyBorder="1" applyAlignment="1">
      <alignment horizontal="center" vertical="center"/>
    </xf>
    <xf numFmtId="0" fontId="24" fillId="0" borderId="4" xfId="5" applyFont="1" applyBorder="1" applyAlignment="1">
      <alignment horizontal="left" vertical="top" wrapText="1"/>
    </xf>
    <xf numFmtId="0" fontId="20" fillId="0" borderId="0" xfId="5" applyFont="1" applyAlignment="1">
      <alignment horizontal="center" vertical="center"/>
    </xf>
    <xf numFmtId="0" fontId="23" fillId="0" borderId="12" xfId="5" applyFont="1" applyBorder="1" applyAlignment="1">
      <alignment horizontal="center" vertical="top" wrapText="1"/>
    </xf>
    <xf numFmtId="0" fontId="23" fillId="0" borderId="10" xfId="5" applyFont="1" applyBorder="1" applyAlignment="1">
      <alignment horizontal="center" vertical="top" wrapText="1"/>
    </xf>
    <xf numFmtId="0" fontId="24" fillId="0" borderId="11" xfId="5" applyFont="1" applyBorder="1" applyAlignment="1">
      <alignment horizontal="left" vertical="top" wrapText="1"/>
    </xf>
    <xf numFmtId="0" fontId="18" fillId="11" borderId="12" xfId="5" applyFont="1" applyFill="1" applyBorder="1" applyAlignment="1">
      <alignment horizontal="center" vertical="center"/>
    </xf>
    <xf numFmtId="0" fontId="20" fillId="0" borderId="12" xfId="5" applyFont="1" applyBorder="1" applyAlignment="1">
      <alignment horizontal="center" vertical="center"/>
    </xf>
    <xf numFmtId="38" fontId="22" fillId="0" borderId="10" xfId="3" applyFont="1" applyFill="1" applyBorder="1" applyAlignment="1">
      <alignment horizontal="center" vertical="center"/>
    </xf>
    <xf numFmtId="38" fontId="18" fillId="0" borderId="11" xfId="3" applyFont="1" applyFill="1" applyBorder="1" applyAlignment="1">
      <alignment horizontal="left" vertical="top" wrapText="1"/>
    </xf>
    <xf numFmtId="38" fontId="22" fillId="0" borderId="0" xfId="3" applyFont="1" applyFill="1" applyBorder="1" applyAlignment="1">
      <alignment horizontal="center" vertical="center"/>
    </xf>
    <xf numFmtId="0" fontId="22" fillId="0" borderId="0" xfId="5" applyFont="1" applyAlignment="1">
      <alignment horizontal="center"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2.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95250</xdr:colOff>
      <xdr:row>19</xdr:row>
      <xdr:rowOff>38100</xdr:rowOff>
    </xdr:from>
    <xdr:to xmlns:xdr="http://schemas.openxmlformats.org/drawingml/2006/spreadsheetDrawing">
      <xdr:col>33</xdr:col>
      <xdr:colOff>38100</xdr:colOff>
      <xdr:row>22</xdr:row>
      <xdr:rowOff>47625</xdr:rowOff>
    </xdr:to>
    <xdr:sp macro="" textlink="">
      <xdr:nvSpPr>
        <xdr:cNvPr id="2" name="図形 1"/>
        <xdr:cNvSpPr/>
      </xdr:nvSpPr>
      <xdr:spPr>
        <a:xfrm>
          <a:off x="95250" y="6229350"/>
          <a:ext cx="5629275" cy="552450"/>
        </a:xfrm>
        <a:prstGeom prst="bracketPair">
          <a:avLst/>
        </a:prstGeom>
        <a:noFill/>
        <a:ln w="9525" cap="flat" cmpd="sng" algn="ctr">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7889" name="チェック 1" hidden="1">
              <a:extLst>
                <a:ext uri="{63B3BB69-23CF-44E3-9099-C40C66FF867C}">
                  <a14:compatExt spid="_x0000_s37889"/>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7890" name="チェック 2" hidden="1">
              <a:extLst>
                <a:ext uri="{63B3BB69-23CF-44E3-9099-C40C66FF867C}">
                  <a14:compatExt spid="_x0000_s3789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8913" name="チェック 1" hidden="1">
              <a:extLst>
                <a:ext uri="{63B3BB69-23CF-44E3-9099-C40C66FF867C}">
                  <a14:compatExt spid="_x0000_s38913"/>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8914" name="チェック 2" hidden="1">
              <a:extLst>
                <a:ext uri="{63B3BB69-23CF-44E3-9099-C40C66FF867C}">
                  <a14:compatExt spid="_x0000_s38914"/>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9937" name="チェック 1" hidden="1">
              <a:extLst>
                <a:ext uri="{63B3BB69-23CF-44E3-9099-C40C66FF867C}">
                  <a14:compatExt spid="_x0000_s39937"/>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9938" name="チェック 2" hidden="1">
              <a:extLst>
                <a:ext uri="{63B3BB69-23CF-44E3-9099-C40C66FF867C}">
                  <a14:compatExt spid="_x0000_s3993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40961" name="チェック 1" hidden="1">
              <a:extLst>
                <a:ext uri="{63B3BB69-23CF-44E3-9099-C40C66FF867C}">
                  <a14:compatExt spid="_x0000_s40961"/>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0962" name="チェック 2" hidden="1">
              <a:extLst>
                <a:ext uri="{63B3BB69-23CF-44E3-9099-C40C66FF867C}">
                  <a14:compatExt spid="_x0000_s40962"/>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41985" name="チェック 1" hidden="1">
              <a:extLst>
                <a:ext uri="{63B3BB69-23CF-44E3-9099-C40C66FF867C}">
                  <a14:compatExt spid="_x0000_s41985"/>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1986" name="チェック 2" hidden="1">
              <a:extLst>
                <a:ext uri="{63B3BB69-23CF-44E3-9099-C40C66FF867C}">
                  <a14:compatExt spid="_x0000_s41986"/>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43009" name="チェック 1" hidden="1">
              <a:extLst>
                <a:ext uri="{63B3BB69-23CF-44E3-9099-C40C66FF867C}">
                  <a14:compatExt spid="_x0000_s43009"/>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3010" name="チェック 2" hidden="1">
              <a:extLst>
                <a:ext uri="{63B3BB69-23CF-44E3-9099-C40C66FF867C}">
                  <a14:compatExt spid="_x0000_s4301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44033" name="チェック 1" hidden="1">
              <a:extLst>
                <a:ext uri="{63B3BB69-23CF-44E3-9099-C40C66FF867C}">
                  <a14:compatExt spid="_x0000_s44033"/>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4034" name="チェック 2" hidden="1">
              <a:extLst>
                <a:ext uri="{63B3BB69-23CF-44E3-9099-C40C66FF867C}">
                  <a14:compatExt spid="_x0000_s44034"/>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45057" name="チェック 1" hidden="1">
              <a:extLst>
                <a:ext uri="{63B3BB69-23CF-44E3-9099-C40C66FF867C}">
                  <a14:compatExt spid="_x0000_s45057"/>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5058" name="チェック 2" hidden="1">
              <a:extLst>
                <a:ext uri="{63B3BB69-23CF-44E3-9099-C40C66FF867C}">
                  <a14:compatExt spid="_x0000_s4505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668020</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4470" y="671195"/>
          <a:ext cx="5647690"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1745" name="チェック 1" hidden="1">
              <a:extLst>
                <a:ext uri="{63B3BB69-23CF-44E3-9099-C40C66FF867C}">
                  <a14:compatExt spid="_x0000_s31745"/>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1746" name="チェック 2" hidden="1">
              <a:extLst>
                <a:ext uri="{63B3BB69-23CF-44E3-9099-C40C66FF867C}">
                  <a14:compatExt spid="_x0000_s31746"/>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2769" name="チェック 1" hidden="1">
              <a:extLst>
                <a:ext uri="{63B3BB69-23CF-44E3-9099-C40C66FF867C}">
                  <a14:compatExt spid="_x0000_s32769"/>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2770" name="チェック 2" hidden="1">
              <a:extLst>
                <a:ext uri="{63B3BB69-23CF-44E3-9099-C40C66FF867C}">
                  <a14:compatExt spid="_x0000_s3277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3793" name="チェック 1" hidden="1">
              <a:extLst>
                <a:ext uri="{63B3BB69-23CF-44E3-9099-C40C66FF867C}">
                  <a14:compatExt spid="_x0000_s33793"/>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3794" name="チェック 2" hidden="1">
              <a:extLst>
                <a:ext uri="{63B3BB69-23CF-44E3-9099-C40C66FF867C}">
                  <a14:compatExt spid="_x0000_s33794"/>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4817" name="チェック 1" hidden="1">
              <a:extLst>
                <a:ext uri="{63B3BB69-23CF-44E3-9099-C40C66FF867C}">
                  <a14:compatExt spid="_x0000_s34817"/>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4818" name="チェック 2" hidden="1">
              <a:extLst>
                <a:ext uri="{63B3BB69-23CF-44E3-9099-C40C66FF867C}">
                  <a14:compatExt spid="_x0000_s3481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5841" name="チェック 1" hidden="1">
              <a:extLst>
                <a:ext uri="{63B3BB69-23CF-44E3-9099-C40C66FF867C}">
                  <a14:compatExt spid="_x0000_s35841"/>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5842" name="チェック 2" hidden="1">
              <a:extLst>
                <a:ext uri="{63B3BB69-23CF-44E3-9099-C40C66FF867C}">
                  <a14:compatExt spid="_x0000_s35842"/>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165735</xdr:colOff>
          <xdr:row>10</xdr:row>
          <xdr:rowOff>0</xdr:rowOff>
        </xdr:from>
        <xdr:to xmlns:xdr="http://schemas.openxmlformats.org/drawingml/2006/spreadsheetDrawing">
          <xdr:col>9</xdr:col>
          <xdr:colOff>28575</xdr:colOff>
          <xdr:row>11</xdr:row>
          <xdr:rowOff>28575</xdr:rowOff>
        </xdr:to>
        <xdr:sp textlink="">
          <xdr:nvSpPr>
            <xdr:cNvPr id="36865" name="チェック 1" hidden="1">
              <a:extLst>
                <a:ext uri="{63B3BB69-23CF-44E3-9099-C40C66FF867C}">
                  <a14:compatExt spid="_x0000_s36865"/>
                </a:ext>
              </a:extLst>
            </xdr:cNvPr>
            <xdr:cNvSpPr>
              <a:spLocks noRot="1" noChangeShapeType="1"/>
            </xdr:cNvSpPr>
          </xdr:nvSpPr>
          <xdr:spPr>
            <a:xfrm>
              <a:off x="1365885" y="1647825"/>
              <a:ext cx="22479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6866" name="チェック 2" hidden="1">
              <a:extLst>
                <a:ext uri="{63B3BB69-23CF-44E3-9099-C40C66FF867C}">
                  <a14:compatExt spid="_x0000_s36866"/>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omments" Target="../comments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8.xml" /><Relationship Id="rId3" Type="http://schemas.openxmlformats.org/officeDocument/2006/relationships/vmlDrawing" Target="../drawings/vmlDrawing7.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omments" Target="../comments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9.xml" /><Relationship Id="rId3" Type="http://schemas.openxmlformats.org/officeDocument/2006/relationships/vmlDrawing" Target="../drawings/vmlDrawing8.vml" /><Relationship Id="rId4" Type="http://schemas.openxmlformats.org/officeDocument/2006/relationships/ctrlProp" Target="../ctrlProps/ctrlProp13.xml" /><Relationship Id="rId5" Type="http://schemas.openxmlformats.org/officeDocument/2006/relationships/ctrlProp" Target="../ctrlProps/ctrlProp14.xml" /><Relationship Id="rId6" Type="http://schemas.openxmlformats.org/officeDocument/2006/relationships/comments" Target="../comments8.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0.xml" /><Relationship Id="rId3" Type="http://schemas.openxmlformats.org/officeDocument/2006/relationships/vmlDrawing" Target="../drawings/vmlDrawing9.vml" /><Relationship Id="rId4" Type="http://schemas.openxmlformats.org/officeDocument/2006/relationships/ctrlProp" Target="../ctrlProps/ctrlProp15.xml" /><Relationship Id="rId5" Type="http://schemas.openxmlformats.org/officeDocument/2006/relationships/ctrlProp" Target="../ctrlProps/ctrlProp16.xml" /><Relationship Id="rId6" Type="http://schemas.openxmlformats.org/officeDocument/2006/relationships/comments" Target="../comments9.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1.xml" /><Relationship Id="rId3" Type="http://schemas.openxmlformats.org/officeDocument/2006/relationships/vmlDrawing" Target="../drawings/vmlDrawing10.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omments" Target="../comments10.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2.xml" /><Relationship Id="rId3" Type="http://schemas.openxmlformats.org/officeDocument/2006/relationships/vmlDrawing" Target="../drawings/vmlDrawing11.vml" /><Relationship Id="rId4" Type="http://schemas.openxmlformats.org/officeDocument/2006/relationships/ctrlProp" Target="../ctrlProps/ctrlProp19.xml" /><Relationship Id="rId5" Type="http://schemas.openxmlformats.org/officeDocument/2006/relationships/ctrlProp" Target="../ctrlProps/ctrlProp20.xml" /><Relationship Id="rId6" Type="http://schemas.openxmlformats.org/officeDocument/2006/relationships/comments" Target="../comments11.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3.xml" /><Relationship Id="rId3" Type="http://schemas.openxmlformats.org/officeDocument/2006/relationships/vmlDrawing" Target="../drawings/vmlDrawing12.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omments" Target="../comments1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4.xml" /><Relationship Id="rId3" Type="http://schemas.openxmlformats.org/officeDocument/2006/relationships/vmlDrawing" Target="../drawings/vmlDrawing13.vml" /><Relationship Id="rId4" Type="http://schemas.openxmlformats.org/officeDocument/2006/relationships/ctrlProp" Target="../ctrlProps/ctrlProp23.xml" /><Relationship Id="rId5" Type="http://schemas.openxmlformats.org/officeDocument/2006/relationships/ctrlProp" Target="../ctrlProps/ctrlProp24.xml" /><Relationship Id="rId6" Type="http://schemas.openxmlformats.org/officeDocument/2006/relationships/comments" Target="../comments1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5.xml" /><Relationship Id="rId3" Type="http://schemas.openxmlformats.org/officeDocument/2006/relationships/vmlDrawing" Target="../drawings/vmlDrawing14.vml" /><Relationship Id="rId4" Type="http://schemas.openxmlformats.org/officeDocument/2006/relationships/ctrlProp" Target="../ctrlProps/ctrlProp25.xml" /><Relationship Id="rId5" Type="http://schemas.openxmlformats.org/officeDocument/2006/relationships/ctrlProp" Target="../ctrlProps/ctrlProp26.xml" /><Relationship Id="rId6" Type="http://schemas.openxmlformats.org/officeDocument/2006/relationships/comments" Target="../comments1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6.xml" /><Relationship Id="rId3" Type="http://schemas.openxmlformats.org/officeDocument/2006/relationships/vmlDrawing" Target="../drawings/vmlDrawing15.vml" /><Relationship Id="rId4" Type="http://schemas.openxmlformats.org/officeDocument/2006/relationships/ctrlProp" Target="../ctrlProps/ctrlProp27.xml" /><Relationship Id="rId5" Type="http://schemas.openxmlformats.org/officeDocument/2006/relationships/ctrlProp" Target="../ctrlProps/ctrlProp28.xml" /><Relationship Id="rId6" Type="http://schemas.openxmlformats.org/officeDocument/2006/relationships/comments" Target="../comments1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7.xml" /><Relationship Id="rId3" Type="http://schemas.openxmlformats.org/officeDocument/2006/relationships/vmlDrawing" Target="../drawings/vmlDrawing16.vml" /><Relationship Id="rId4" Type="http://schemas.openxmlformats.org/officeDocument/2006/relationships/ctrlProp" Target="../ctrlProps/ctrlProp29.xml" /><Relationship Id="rId5" Type="http://schemas.openxmlformats.org/officeDocument/2006/relationships/ctrlProp" Target="../ctrlProps/ctrlProp30.xml" /><Relationship Id="rId6" Type="http://schemas.openxmlformats.org/officeDocument/2006/relationships/comments" Target="../comments1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omments" Target="../comments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omments" Target="../comments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zoomScaleSheetLayoutView="100" workbookViewId="0">
      <selection activeCell="B5" sqref="B5"/>
    </sheetView>
  </sheetViews>
  <sheetFormatPr defaultColWidth="9" defaultRowHeight="13.5"/>
  <cols>
    <col min="1" max="1" width="5.375" style="1" bestFit="1" customWidth="1"/>
    <col min="2" max="4" width="32.875" style="2" customWidth="1"/>
    <col min="5" max="5" width="4.25" style="1" customWidth="1"/>
    <col min="6" max="16384" width="9" style="1"/>
  </cols>
  <sheetData>
    <row r="2" spans="1:4" ht="17.25">
      <c r="A2" s="3" t="s">
        <v>7</v>
      </c>
      <c r="B2" s="3"/>
      <c r="C2" s="3"/>
      <c r="D2" s="3"/>
    </row>
    <row r="3" spans="1:4" ht="14.25">
      <c r="B3" s="6"/>
      <c r="C3" s="6"/>
    </row>
    <row r="4" spans="1:4" ht="14.25">
      <c r="A4" s="4" t="s">
        <v>10</v>
      </c>
      <c r="B4" s="7" t="s">
        <v>242</v>
      </c>
      <c r="C4" s="10" t="s">
        <v>0</v>
      </c>
      <c r="D4" s="10" t="s">
        <v>14</v>
      </c>
    </row>
    <row r="5" spans="1:4" ht="63.75" customHeight="1">
      <c r="A5" s="5">
        <v>1</v>
      </c>
      <c r="B5" s="8" t="s">
        <v>15</v>
      </c>
      <c r="C5" s="11"/>
      <c r="D5" s="11"/>
    </row>
    <row r="6" spans="1:4" ht="63.75" customHeight="1">
      <c r="A6" s="5">
        <f t="shared" ref="A6:A13" si="0">A5+1</f>
        <v>2</v>
      </c>
      <c r="B6" s="8"/>
      <c r="C6" s="11" t="s">
        <v>235</v>
      </c>
      <c r="D6" s="11"/>
    </row>
    <row r="7" spans="1:4" ht="90" customHeight="1">
      <c r="A7" s="5">
        <f t="shared" si="0"/>
        <v>3</v>
      </c>
      <c r="B7" s="8"/>
      <c r="C7" s="11"/>
      <c r="D7" s="11" t="s">
        <v>236</v>
      </c>
    </row>
    <row r="8" spans="1:4" ht="63.75" customHeight="1">
      <c r="A8" s="5">
        <f t="shared" si="0"/>
        <v>4</v>
      </c>
      <c r="B8" s="8"/>
      <c r="C8" s="11" t="s">
        <v>16</v>
      </c>
      <c r="D8" s="11"/>
    </row>
    <row r="9" spans="1:4" ht="120" customHeight="1">
      <c r="A9" s="5">
        <f t="shared" si="0"/>
        <v>5</v>
      </c>
      <c r="B9" s="8"/>
      <c r="C9" s="12" t="s">
        <v>2</v>
      </c>
      <c r="D9" s="13"/>
    </row>
    <row r="10" spans="1:4" ht="63.75" customHeight="1">
      <c r="A10" s="5">
        <f t="shared" si="0"/>
        <v>6</v>
      </c>
      <c r="B10" s="9"/>
      <c r="C10" s="11" t="s">
        <v>13</v>
      </c>
      <c r="D10" s="14"/>
    </row>
    <row r="11" spans="1:4" ht="75" customHeight="1">
      <c r="A11" s="5">
        <f t="shared" si="0"/>
        <v>7</v>
      </c>
      <c r="B11" s="8"/>
      <c r="C11" s="11" t="s">
        <v>19</v>
      </c>
      <c r="D11" s="11"/>
    </row>
    <row r="12" spans="1:4" ht="75" customHeight="1">
      <c r="A12" s="5">
        <f t="shared" si="0"/>
        <v>8</v>
      </c>
      <c r="B12" s="8" t="s">
        <v>241</v>
      </c>
      <c r="C12" s="11"/>
      <c r="D12" s="11"/>
    </row>
    <row r="13" spans="1:4" ht="63.75" customHeight="1">
      <c r="A13" s="5">
        <f t="shared" si="0"/>
        <v>9</v>
      </c>
      <c r="B13" s="8" t="s">
        <v>240</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817"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481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5841"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5842"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6865"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6866"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7889"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789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8913"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8914"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9937"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993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32" zoomScaleSheetLayoutView="100" workbookViewId="0">
      <selection activeCell="BI68" sqref="BI68"/>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61"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0962"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32" zoomScaleSheetLayoutView="100" workbookViewId="0">
      <selection activeCell="BI68" sqref="BI68"/>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1985"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1986"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32" zoomScaleSheetLayoutView="100" workbookViewId="0">
      <selection activeCell="BI68" sqref="BI68"/>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3009"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301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32" zoomScaleSheetLayoutView="100" workbookViewId="0">
      <selection activeCell="BI68" sqref="BI68"/>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4033"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4034"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O51"/>
  <sheetViews>
    <sheetView showGridLines="0" showZeros="0" view="pageBreakPreview" zoomScaleSheetLayoutView="100" workbookViewId="0">
      <selection activeCell="Y8" sqref="Y8:AM8"/>
    </sheetView>
  </sheetViews>
  <sheetFormatPr defaultColWidth="2.25" defaultRowHeight="12"/>
  <cols>
    <col min="1" max="1" width="2.625" style="15" customWidth="1"/>
    <col min="2" max="16384" width="2.25" style="15"/>
  </cols>
  <sheetData>
    <row r="1" spans="1:41" ht="13.5">
      <c r="A1" s="15" t="s">
        <v>253</v>
      </c>
      <c r="AO1" s="18"/>
    </row>
    <row r="2" spans="1:41" ht="22.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ht="13.5">
      <c r="A3" s="1"/>
      <c r="B3" s="1"/>
      <c r="C3" s="16"/>
      <c r="D3" s="16"/>
      <c r="E3" s="1"/>
      <c r="F3" s="1"/>
      <c r="G3" s="1"/>
      <c r="H3" s="1"/>
      <c r="I3" s="1"/>
      <c r="J3" s="1"/>
      <c r="K3" s="1"/>
      <c r="L3" s="1"/>
      <c r="M3" s="1"/>
      <c r="N3" s="1"/>
      <c r="O3" s="1"/>
      <c r="P3" s="1"/>
      <c r="Q3" s="1"/>
      <c r="R3" s="1"/>
      <c r="S3" s="1"/>
      <c r="T3" s="1"/>
      <c r="U3" s="1"/>
      <c r="V3" s="1"/>
      <c r="W3" s="1"/>
      <c r="X3" s="1"/>
      <c r="Y3" s="1"/>
      <c r="Z3" s="1"/>
      <c r="AA3" s="1"/>
      <c r="AB3" s="1"/>
      <c r="AC3" s="1"/>
      <c r="AD3" s="39"/>
      <c r="AE3" s="17" t="s">
        <v>20</v>
      </c>
      <c r="AF3" s="43"/>
      <c r="AG3" s="43"/>
      <c r="AH3" s="43" t="s">
        <v>22</v>
      </c>
      <c r="AI3" s="43"/>
      <c r="AJ3" s="43"/>
      <c r="AK3" s="43" t="s">
        <v>25</v>
      </c>
      <c r="AL3" s="43"/>
      <c r="AM3" s="43"/>
      <c r="AN3" s="16" t="s">
        <v>27</v>
      </c>
      <c r="AO3" s="16"/>
    </row>
    <row r="4" spans="1:41" s="15" customFormat="1" ht="45" customHeight="1">
      <c r="A4" s="1"/>
      <c r="B4" s="1"/>
      <c r="C4" s="16"/>
      <c r="D4" s="1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18" customHeight="1">
      <c r="A5" s="17" t="s">
        <v>238</v>
      </c>
      <c r="B5" s="17"/>
      <c r="C5" s="17"/>
      <c r="D5" s="17"/>
      <c r="E5" s="17"/>
      <c r="F5" s="17"/>
      <c r="G5" s="17"/>
      <c r="H5" s="1"/>
      <c r="I5" s="1" t="s">
        <v>239</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ht="45" customHeight="1">
      <c r="A6" s="18"/>
      <c r="B6" s="18"/>
      <c r="C6" s="18"/>
      <c r="D6" s="18"/>
      <c r="E6" s="18"/>
      <c r="F6" s="18"/>
      <c r="G6" s="1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15.75" customHeight="1">
      <c r="A7" s="18"/>
      <c r="B7" s="18"/>
      <c r="C7" s="18"/>
      <c r="D7" s="18"/>
      <c r="E7" s="18"/>
      <c r="F7" s="18"/>
      <c r="G7" s="18"/>
      <c r="H7" s="1"/>
      <c r="I7" s="1"/>
      <c r="J7" s="1"/>
      <c r="K7" s="1"/>
      <c r="L7" s="1"/>
      <c r="M7" s="1"/>
      <c r="N7" s="1"/>
      <c r="O7" s="1"/>
      <c r="P7" s="1"/>
      <c r="Q7" s="1"/>
      <c r="R7" s="1"/>
      <c r="S7" s="1"/>
      <c r="T7" s="1"/>
      <c r="U7" s="1"/>
      <c r="V7" s="1"/>
      <c r="W7" s="1"/>
      <c r="X7" s="1"/>
      <c r="Y7" s="33" t="s">
        <v>255</v>
      </c>
      <c r="Z7" s="33"/>
      <c r="AA7" s="33"/>
      <c r="AB7" s="33"/>
      <c r="AC7" s="33"/>
      <c r="AD7" s="33"/>
      <c r="AE7" s="33"/>
      <c r="AF7" s="33"/>
      <c r="AG7" s="33"/>
      <c r="AH7" s="33"/>
      <c r="AI7" s="33"/>
      <c r="AJ7" s="33"/>
      <c r="AK7" s="33"/>
      <c r="AL7" s="33"/>
      <c r="AM7" s="33"/>
      <c r="AN7" s="18"/>
      <c r="AO7" s="1"/>
    </row>
    <row r="8" spans="1:41" ht="15.75" customHeight="1">
      <c r="A8" s="18"/>
      <c r="B8" s="18"/>
      <c r="C8" s="18"/>
      <c r="D8" s="18"/>
      <c r="E8" s="18"/>
      <c r="F8" s="18"/>
      <c r="G8" s="18"/>
      <c r="H8" s="1"/>
      <c r="I8" s="1"/>
      <c r="J8" s="1"/>
      <c r="K8" s="1"/>
      <c r="L8" s="1"/>
      <c r="M8" s="1"/>
      <c r="N8" s="1"/>
      <c r="O8" s="1"/>
      <c r="P8" s="1"/>
      <c r="Q8" s="1"/>
      <c r="R8" s="1"/>
      <c r="S8" s="1"/>
      <c r="T8" s="1"/>
      <c r="U8" s="1"/>
      <c r="V8" s="1"/>
      <c r="W8" s="1"/>
      <c r="X8" s="1"/>
      <c r="Y8" s="33" t="s">
        <v>34</v>
      </c>
      <c r="Z8" s="33"/>
      <c r="AA8" s="33"/>
      <c r="AB8" s="33"/>
      <c r="AC8" s="33"/>
      <c r="AD8" s="33"/>
      <c r="AE8" s="33"/>
      <c r="AF8" s="33"/>
      <c r="AG8" s="33"/>
      <c r="AH8" s="33"/>
      <c r="AI8" s="33"/>
      <c r="AJ8" s="33"/>
      <c r="AK8" s="33"/>
      <c r="AL8" s="33"/>
      <c r="AM8" s="33"/>
      <c r="AN8" s="18"/>
      <c r="AO8" s="1"/>
    </row>
    <row r="9" spans="1:41" ht="15.75" customHeight="1">
      <c r="A9" s="18"/>
      <c r="B9" s="18"/>
      <c r="C9" s="18"/>
      <c r="D9" s="18"/>
      <c r="E9" s="18"/>
      <c r="F9" s="18"/>
      <c r="G9" s="18"/>
      <c r="H9" s="1"/>
      <c r="I9" s="1"/>
      <c r="J9" s="1"/>
      <c r="K9" s="1"/>
      <c r="L9" s="1"/>
      <c r="M9" s="1"/>
      <c r="N9" s="1"/>
      <c r="O9" s="1"/>
      <c r="P9" s="1"/>
      <c r="Q9" s="1"/>
      <c r="R9" s="1"/>
      <c r="S9" s="1"/>
      <c r="T9" s="1"/>
      <c r="U9" s="1"/>
      <c r="V9" s="1"/>
      <c r="W9" s="1"/>
      <c r="X9" s="1"/>
      <c r="Y9" s="33" t="s">
        <v>38</v>
      </c>
      <c r="Z9" s="33"/>
      <c r="AA9" s="33"/>
      <c r="AB9" s="33"/>
      <c r="AC9" s="33"/>
      <c r="AD9" s="33"/>
      <c r="AE9" s="33"/>
      <c r="AF9" s="33"/>
      <c r="AG9" s="33"/>
      <c r="AH9" s="33"/>
      <c r="AI9" s="33"/>
      <c r="AJ9" s="33"/>
      <c r="AK9" s="33"/>
      <c r="AL9" s="33"/>
      <c r="AM9" s="33"/>
      <c r="AN9" s="44"/>
      <c r="AO9" s="1"/>
    </row>
    <row r="10" spans="1:41" s="15" customFormat="1" ht="60" customHeight="1">
      <c r="A10" s="18"/>
      <c r="B10" s="18"/>
      <c r="C10" s="18"/>
      <c r="D10" s="18"/>
      <c r="E10" s="18"/>
      <c r="F10" s="18"/>
      <c r="G10" s="18"/>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s="15" customFormat="1" ht="18" customHeight="1">
      <c r="A11" s="16" t="s">
        <v>146</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row>
    <row r="12" spans="1:41" s="15" customFormat="1" ht="18"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1:41" s="15" customFormat="1" ht="56.25" customHeight="1">
      <c r="A13" s="1"/>
      <c r="B13" s="1"/>
      <c r="C13" s="16"/>
      <c r="D13" s="16"/>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s="15" customFormat="1" ht="15" customHeight="1">
      <c r="A14" s="20" t="s">
        <v>246</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row>
    <row r="15" spans="1:41" s="15" customFormat="1" ht="1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row>
    <row r="16" spans="1:41" s="15" customFormat="1" ht="57.7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s="15" customFormat="1" ht="14.25" customHeight="1">
      <c r="A17" s="1" t="s">
        <v>256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s="15" customFormat="1" ht="14.25" customHeight="1">
      <c r="A18" s="1" t="s">
        <v>97</v>
      </c>
      <c r="B18" s="19"/>
      <c r="C18" s="19"/>
      <c r="D18" s="19"/>
      <c r="E18" s="19"/>
      <c r="F18" s="19"/>
      <c r="G18" s="19"/>
      <c r="H18" s="19"/>
      <c r="I18" s="19"/>
      <c r="J18" s="19"/>
      <c r="K18" s="19"/>
      <c r="L18" s="23">
        <f ca="1">SUM(Z21:AD22)</f>
        <v>0</v>
      </c>
      <c r="M18" s="23"/>
      <c r="N18" s="26"/>
      <c r="O18" s="26"/>
      <c r="P18" s="26"/>
      <c r="Q18" s="26"/>
      <c r="R18" s="26"/>
      <c r="S18" s="26"/>
      <c r="T18" s="26"/>
      <c r="U18" s="1" t="s">
        <v>40</v>
      </c>
      <c r="V18" s="1"/>
      <c r="W18" s="1"/>
      <c r="X18" s="1"/>
      <c r="Y18" s="1"/>
      <c r="Z18" s="1"/>
      <c r="AA18" s="1"/>
      <c r="AB18" s="1"/>
      <c r="AC18" s="1"/>
      <c r="AD18" s="1"/>
      <c r="AE18" s="1"/>
      <c r="AF18" s="1"/>
      <c r="AG18" s="1"/>
      <c r="AH18" s="1"/>
      <c r="AI18" s="1"/>
      <c r="AJ18" s="1"/>
      <c r="AK18" s="1"/>
      <c r="AL18" s="1"/>
      <c r="AM18" s="1"/>
      <c r="AN18" s="1"/>
      <c r="AO18" s="1"/>
    </row>
    <row r="19" spans="1:41" s="15" customFormat="1"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s="15" customFormat="1" ht="14.25" customHeight="1">
      <c r="A20" s="1"/>
      <c r="B20" s="1" t="s">
        <v>48</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s="15" customFormat="1" ht="14.25" customHeight="1">
      <c r="A21" s="1"/>
      <c r="B21" s="1"/>
      <c r="C21" s="19" t="s">
        <v>244</v>
      </c>
      <c r="D21" s="19"/>
      <c r="E21" s="19"/>
      <c r="F21" s="19"/>
      <c r="G21" s="19"/>
      <c r="H21" s="19"/>
      <c r="I21" s="19"/>
      <c r="J21" s="19"/>
      <c r="K21" s="19"/>
      <c r="L21" s="19"/>
      <c r="M21" s="19"/>
      <c r="N21" s="19"/>
      <c r="O21" s="19"/>
      <c r="P21" s="19"/>
      <c r="Q21" s="19"/>
      <c r="R21" s="19"/>
      <c r="S21" s="19"/>
      <c r="T21" s="19"/>
      <c r="U21" s="19"/>
      <c r="V21" s="19"/>
      <c r="W21" s="19"/>
      <c r="X21" s="19"/>
      <c r="Y21" s="19"/>
      <c r="Z21" s="34">
        <f ca="1">SUM(申請額一覧!H5:H19)</f>
        <v>0</v>
      </c>
      <c r="AA21" s="34"/>
      <c r="AB21" s="34"/>
      <c r="AC21" s="34"/>
      <c r="AD21" s="34"/>
      <c r="AE21" s="1" t="s">
        <v>40</v>
      </c>
      <c r="AF21" s="1"/>
      <c r="AG21" s="1"/>
      <c r="AH21" s="1"/>
      <c r="AI21" s="1"/>
      <c r="AJ21" s="1"/>
      <c r="AK21" s="1"/>
      <c r="AL21" s="1"/>
      <c r="AM21" s="1"/>
      <c r="AN21" s="1"/>
      <c r="AO21" s="1"/>
    </row>
    <row r="22" spans="1:41" s="15" customFormat="1" ht="14.25" customHeight="1">
      <c r="A22" s="1"/>
      <c r="B22" s="1"/>
      <c r="C22" s="19" t="s">
        <v>245</v>
      </c>
      <c r="D22" s="19"/>
      <c r="E22" s="19"/>
      <c r="F22" s="19"/>
      <c r="G22" s="19"/>
      <c r="H22" s="19"/>
      <c r="I22" s="19"/>
      <c r="J22" s="19"/>
      <c r="K22" s="19"/>
      <c r="L22" s="19"/>
      <c r="M22" s="19"/>
      <c r="N22" s="19"/>
      <c r="O22" s="19"/>
      <c r="P22" s="19"/>
      <c r="Q22" s="19"/>
      <c r="R22" s="19"/>
      <c r="S22" s="19"/>
      <c r="T22" s="19"/>
      <c r="U22" s="19"/>
      <c r="V22" s="19"/>
      <c r="W22" s="19"/>
      <c r="X22" s="19"/>
      <c r="Y22" s="19"/>
      <c r="Z22" s="34">
        <f ca="1">SUM(申請額一覧!I5:I19)</f>
        <v>0</v>
      </c>
      <c r="AA22" s="34"/>
      <c r="AB22" s="34"/>
      <c r="AC22" s="34"/>
      <c r="AD22" s="34"/>
      <c r="AE22" s="1" t="s">
        <v>40</v>
      </c>
      <c r="AF22" s="1"/>
      <c r="AG22" s="1"/>
      <c r="AH22" s="1"/>
      <c r="AI22" s="1"/>
      <c r="AJ22" s="1"/>
      <c r="AK22" s="1"/>
      <c r="AL22" s="1"/>
      <c r="AM22" s="1"/>
      <c r="AN22" s="1"/>
      <c r="AO22" s="1"/>
    </row>
    <row r="23" spans="1:41" s="15" customFormat="1" ht="14.25" customHeight="1">
      <c r="A23" s="1"/>
      <c r="B23" s="1"/>
      <c r="C23" s="19"/>
      <c r="D23" s="19"/>
      <c r="E23" s="19"/>
      <c r="F23" s="19"/>
      <c r="G23" s="19"/>
      <c r="H23" s="19"/>
      <c r="I23" s="19"/>
      <c r="J23" s="19"/>
      <c r="K23" s="19"/>
      <c r="L23" s="19"/>
      <c r="M23" s="19"/>
      <c r="N23" s="19"/>
      <c r="O23" s="19"/>
      <c r="P23" s="19"/>
      <c r="Q23" s="19"/>
      <c r="R23" s="19"/>
      <c r="S23" s="19"/>
      <c r="T23" s="19"/>
      <c r="U23" s="19"/>
      <c r="V23" s="19"/>
      <c r="W23" s="19"/>
      <c r="X23" s="19"/>
      <c r="Y23" s="19"/>
      <c r="Z23" s="34"/>
      <c r="AA23" s="34"/>
      <c r="AB23" s="34"/>
      <c r="AC23" s="34"/>
      <c r="AD23" s="34"/>
      <c r="AE23" s="1"/>
      <c r="AF23" s="1"/>
      <c r="AG23" s="1"/>
      <c r="AH23" s="1"/>
      <c r="AI23" s="1"/>
      <c r="AJ23" s="1"/>
      <c r="AK23" s="1"/>
      <c r="AL23" s="1"/>
      <c r="AM23" s="1"/>
      <c r="AN23" s="1"/>
      <c r="AO23" s="1"/>
    </row>
    <row r="24" spans="1:41" s="15" customFormat="1" ht="14.25" customHeight="1">
      <c r="A24" s="1" t="s">
        <v>257</v>
      </c>
      <c r="B24" s="1"/>
      <c r="C24" s="19"/>
      <c r="D24" s="19"/>
      <c r="E24" s="19"/>
      <c r="F24" s="19"/>
      <c r="G24" s="19"/>
      <c r="H24" s="19"/>
      <c r="I24" s="19"/>
      <c r="J24" s="19"/>
      <c r="K24" s="19"/>
      <c r="L24" s="24"/>
      <c r="M24" s="24"/>
      <c r="N24" s="24"/>
      <c r="O24" s="24"/>
      <c r="P24" s="24"/>
      <c r="Q24" s="24"/>
      <c r="R24" s="24"/>
      <c r="S24" s="24"/>
      <c r="T24" s="24"/>
      <c r="U24" s="19" t="s">
        <v>40</v>
      </c>
      <c r="V24" s="19"/>
      <c r="W24" s="19"/>
      <c r="X24" s="19"/>
      <c r="Y24" s="19"/>
      <c r="Z24" s="34"/>
      <c r="AA24" s="34"/>
      <c r="AB24" s="34"/>
      <c r="AC24" s="34"/>
      <c r="AD24" s="34"/>
      <c r="AE24" s="1"/>
      <c r="AF24" s="1"/>
      <c r="AG24" s="1"/>
      <c r="AH24" s="1"/>
      <c r="AI24" s="1"/>
      <c r="AJ24" s="1"/>
      <c r="AK24" s="1"/>
      <c r="AL24" s="1"/>
      <c r="AM24" s="1"/>
      <c r="AN24" s="1"/>
      <c r="AO24" s="1"/>
    </row>
    <row r="25" spans="1:41" s="15" customFormat="1" ht="14.25" customHeight="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s="15" customFormat="1" ht="14.25" customHeight="1">
      <c r="A26" s="15" t="s">
        <v>99</v>
      </c>
      <c r="B26" s="1"/>
      <c r="C26" s="1"/>
      <c r="D26" s="1"/>
      <c r="E26" s="1"/>
      <c r="F26" s="1"/>
      <c r="G26" s="1"/>
      <c r="H26" s="1"/>
      <c r="I26" s="1"/>
      <c r="J26" s="1"/>
      <c r="K26" s="1"/>
      <c r="L26" s="25">
        <f ca="1">L24-L18</f>
        <v>0</v>
      </c>
      <c r="M26" s="25"/>
      <c r="N26" s="25"/>
      <c r="O26" s="25"/>
      <c r="P26" s="25"/>
      <c r="Q26" s="25"/>
      <c r="R26" s="25"/>
      <c r="S26" s="25"/>
      <c r="T26" s="25"/>
      <c r="U26" s="19" t="s">
        <v>40</v>
      </c>
      <c r="V26" s="19"/>
      <c r="W26" s="1"/>
      <c r="X26" s="1"/>
      <c r="Y26" s="1"/>
      <c r="Z26" s="1"/>
      <c r="AA26" s="1"/>
      <c r="AB26" s="1"/>
      <c r="AC26" s="1"/>
      <c r="AD26" s="1"/>
      <c r="AE26" s="1"/>
      <c r="AF26" s="1"/>
      <c r="AG26" s="1"/>
      <c r="AH26" s="1"/>
      <c r="AI26" s="1"/>
      <c r="AJ26" s="1"/>
      <c r="AK26" s="1"/>
      <c r="AL26" s="1"/>
      <c r="AM26" s="1"/>
    </row>
    <row r="27" spans="1:41" s="15" customFormat="1" ht="14.25" customHeight="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41" s="15" customFormat="1" ht="14.25" customHeight="1">
      <c r="A28" s="15" t="s">
        <v>30</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41" s="15" customFormat="1" ht="44.25" customHeight="1">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row>
    <row r="30" spans="1:41" s="15" customFormat="1" ht="14.25"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41" s="15" customFormat="1" ht="14.25" customHeight="1">
      <c r="B31" s="1" t="s">
        <v>5</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s="15" customFormat="1" ht="14.25" customHeight="1">
      <c r="B32" s="1" t="s">
        <v>36</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15" customFormat="1" ht="14.25" customHeight="1">
      <c r="B33" s="1" t="s">
        <v>89</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15" customFormat="1" ht="14.25" customHeight="1">
      <c r="B34" s="1"/>
      <c r="C34" s="1"/>
      <c r="D34" s="1" t="s">
        <v>53</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15" customFormat="1"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s="15" customFormat="1"/>
    <row r="37" spans="1:39" s="15" customFormat="1"/>
    <row r="38" spans="1:39" s="15" customFormat="1"/>
    <row r="39" spans="1:39" s="15" customFormat="1">
      <c r="V39" s="15" t="s">
        <v>9</v>
      </c>
    </row>
    <row r="40" spans="1:39" s="15" customFormat="1" ht="6" customHeight="1"/>
    <row r="41" spans="1:39" ht="18" customHeight="1">
      <c r="W41" s="27" t="s">
        <v>55</v>
      </c>
      <c r="X41" s="30"/>
      <c r="Y41" s="30"/>
      <c r="Z41" s="30"/>
      <c r="AA41" s="30"/>
      <c r="AB41" s="30"/>
      <c r="AC41" s="30"/>
      <c r="AD41" s="40"/>
      <c r="AE41" s="42"/>
      <c r="AF41" s="42"/>
      <c r="AG41" s="42"/>
      <c r="AH41" s="42"/>
      <c r="AI41" s="42"/>
      <c r="AJ41" s="42"/>
      <c r="AK41" s="42"/>
      <c r="AL41" s="42"/>
      <c r="AM41" s="42"/>
    </row>
    <row r="42" spans="1:39" ht="18.75" customHeight="1">
      <c r="W42" s="27" t="s">
        <v>57</v>
      </c>
      <c r="X42" s="30"/>
      <c r="Y42" s="30"/>
      <c r="Z42" s="30"/>
      <c r="AA42" s="30"/>
      <c r="AB42" s="30"/>
      <c r="AC42" s="30"/>
      <c r="AD42" s="40"/>
      <c r="AE42" s="42"/>
      <c r="AF42" s="42"/>
      <c r="AG42" s="42"/>
      <c r="AH42" s="42"/>
      <c r="AI42" s="42"/>
      <c r="AJ42" s="42"/>
      <c r="AK42" s="42"/>
      <c r="AL42" s="42"/>
      <c r="AM42" s="42"/>
    </row>
    <row r="43" spans="1:39" ht="18.75" customHeight="1">
      <c r="W43" s="27" t="s">
        <v>33</v>
      </c>
      <c r="X43" s="30"/>
      <c r="Y43" s="30"/>
      <c r="Z43" s="30"/>
      <c r="AA43" s="30"/>
      <c r="AB43" s="30"/>
      <c r="AC43" s="30"/>
      <c r="AD43" s="40"/>
      <c r="AE43" s="42"/>
      <c r="AF43" s="42"/>
      <c r="AG43" s="42"/>
      <c r="AH43" s="42"/>
      <c r="AI43" s="42"/>
      <c r="AJ43" s="42"/>
      <c r="AK43" s="42"/>
      <c r="AL43" s="42"/>
      <c r="AM43" s="42"/>
    </row>
    <row r="44" spans="1:39" ht="18.75" customHeight="1">
      <c r="W44" s="28" t="s">
        <v>59</v>
      </c>
      <c r="X44" s="31"/>
      <c r="Y44" s="31"/>
      <c r="Z44" s="36"/>
      <c r="AA44" s="37" t="s">
        <v>46</v>
      </c>
      <c r="AB44" s="38"/>
      <c r="AC44" s="38"/>
      <c r="AD44" s="41"/>
      <c r="AE44" s="42"/>
      <c r="AF44" s="42"/>
      <c r="AG44" s="42"/>
      <c r="AH44" s="42"/>
      <c r="AI44" s="42"/>
      <c r="AJ44" s="42"/>
      <c r="AK44" s="42"/>
      <c r="AL44" s="42"/>
      <c r="AM44" s="42"/>
    </row>
    <row r="45" spans="1:39" ht="18.75" customHeight="1">
      <c r="W45" s="29"/>
      <c r="X45" s="32"/>
      <c r="Y45" s="32"/>
      <c r="Z45" s="35"/>
      <c r="AA45" s="37" t="s">
        <v>60</v>
      </c>
      <c r="AB45" s="38"/>
      <c r="AC45" s="38"/>
      <c r="AD45" s="41"/>
      <c r="AE45" s="42"/>
      <c r="AF45" s="42"/>
      <c r="AG45" s="42"/>
      <c r="AH45" s="42"/>
      <c r="AI45" s="42"/>
      <c r="AJ45" s="42"/>
      <c r="AK45" s="42"/>
      <c r="AL45" s="42"/>
      <c r="AM45" s="42"/>
    </row>
    <row r="46" spans="1:39" ht="18.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row>
    <row r="47" spans="1:39">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row>
    <row r="48" spans="1:39">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row>
    <row r="49" spans="1:39">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row>
    <row r="50" spans="1:39">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row>
    <row r="51" spans="1:39">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row>
  </sheetData>
  <mergeCells count="28">
    <mergeCell ref="AF3:AG3"/>
    <mergeCell ref="AI3:AJ3"/>
    <mergeCell ref="AL3:AM3"/>
    <mergeCell ref="A5:G5"/>
    <mergeCell ref="Y7:AM7"/>
    <mergeCell ref="Y8:AM8"/>
    <mergeCell ref="Y9:AM9"/>
    <mergeCell ref="A11:AO11"/>
    <mergeCell ref="L18:T18"/>
    <mergeCell ref="C21:Y21"/>
    <mergeCell ref="Z21:AD21"/>
    <mergeCell ref="C22:Y22"/>
    <mergeCell ref="Z22:AD22"/>
    <mergeCell ref="L24:T24"/>
    <mergeCell ref="L26:T26"/>
    <mergeCell ref="B29:AN29"/>
    <mergeCell ref="W41:AC41"/>
    <mergeCell ref="AE41:AM41"/>
    <mergeCell ref="W42:AC42"/>
    <mergeCell ref="AE42:AM42"/>
    <mergeCell ref="W43:AC43"/>
    <mergeCell ref="AE43:AM43"/>
    <mergeCell ref="AA44:AD44"/>
    <mergeCell ref="AE44:AM44"/>
    <mergeCell ref="AA45:AD45"/>
    <mergeCell ref="AE45:AM45"/>
    <mergeCell ref="A14:AO15"/>
    <mergeCell ref="W44:Y45"/>
  </mergeCells>
  <phoneticPr fontId="3"/>
  <printOptions horizontalCentered="1"/>
  <pageMargins left="0.70866141732283472" right="0.70866141732283472" top="0.94488188976377963" bottom="0.74803149606299213" header="0.31496062992125984" footer="0.31496062992125984"/>
  <pageSetup paperSize="9" scale="88" fitToWidth="1" fitToHeight="1" orientation="portrait" usePrinterDefaults="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32" zoomScaleSheetLayoutView="100" workbookViewId="0">
      <selection activeCell="BI68" sqref="BI68"/>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057"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505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G36"/>
  <sheetViews>
    <sheetView showGridLines="0" showZeros="0" tabSelected="1" zoomScaleSheetLayoutView="100" workbookViewId="0">
      <selection activeCell="G20" sqref="G20"/>
    </sheetView>
  </sheetViews>
  <sheetFormatPr defaultColWidth="2.25" defaultRowHeight="13.5"/>
  <cols>
    <col min="1" max="1" width="3.125" style="45" customWidth="1"/>
    <col min="2" max="2" width="30.25" style="45" customWidth="1"/>
    <col min="3" max="3" width="12.875" style="45" customWidth="1"/>
    <col min="4" max="4" width="20.875" style="45" customWidth="1"/>
    <col min="5" max="5" width="13.875" style="45" bestFit="1" customWidth="1"/>
    <col min="6" max="6" width="20.875" style="45" customWidth="1"/>
    <col min="7" max="7" width="13.875" style="45" customWidth="1"/>
    <col min="8" max="8" width="7.625" style="45" customWidth="1"/>
    <col min="9" max="9" width="7.375" style="45" bestFit="1" customWidth="1"/>
    <col min="10" max="10" width="7.625" style="45" customWidth="1"/>
    <col min="11" max="11" width="4.375" style="45" hidden="1" bestFit="1" customWidth="1"/>
    <col min="12" max="13" width="2.25" style="45"/>
    <col min="14" max="14" width="4.375" style="45" bestFit="1" customWidth="1"/>
    <col min="15" max="16384" width="2.25" style="45"/>
  </cols>
  <sheetData>
    <row r="1" spans="1:33">
      <c r="A1" s="45" t="s">
        <v>63</v>
      </c>
    </row>
    <row r="2" spans="1:33">
      <c r="A2" s="46"/>
    </row>
    <row r="3" spans="1:33" ht="18" customHeight="1">
      <c r="A3" s="47" t="s">
        <v>32</v>
      </c>
      <c r="B3" s="52" t="s">
        <v>64</v>
      </c>
      <c r="C3" s="56" t="s">
        <v>12</v>
      </c>
      <c r="D3" s="52" t="s">
        <v>29</v>
      </c>
      <c r="E3" s="52" t="s">
        <v>46</v>
      </c>
      <c r="F3" s="57" t="s">
        <v>67</v>
      </c>
      <c r="G3" s="59" t="s">
        <v>44</v>
      </c>
      <c r="H3" s="62" t="s">
        <v>39</v>
      </c>
      <c r="I3" s="62"/>
      <c r="J3" s="66"/>
      <c r="K3" s="68" t="s">
        <v>69</v>
      </c>
    </row>
    <row r="4" spans="1:33" ht="45.75">
      <c r="A4" s="47"/>
      <c r="B4" s="52"/>
      <c r="C4" s="56"/>
      <c r="D4" s="52"/>
      <c r="E4" s="52"/>
      <c r="F4" s="58"/>
      <c r="G4" s="60"/>
      <c r="H4" s="63" t="s">
        <v>243</v>
      </c>
      <c r="I4" s="63" t="s">
        <v>8</v>
      </c>
      <c r="J4" s="67" t="s">
        <v>31</v>
      </c>
      <c r="K4" s="69"/>
    </row>
    <row r="5" spans="1:33" ht="22.5" customHeight="1">
      <c r="A5" s="48">
        <f t="shared" ref="A5:A19" si="0">ROW()-4</f>
        <v>1</v>
      </c>
      <c r="B5" s="53">
        <f t="shared" ref="B5:B19" ca="1" si="1">IFERROR(INDIRECT("個票"&amp;$A5&amp;"！$t$7"),"")</f>
        <v>0</v>
      </c>
      <c r="C5" s="53">
        <f t="shared" ref="C5:C19" ca="1" si="2">IFERROR(INDIRECT("個票"&amp;$A5&amp;"！$h$7"),"")</f>
        <v>0</v>
      </c>
      <c r="D5" s="53">
        <f t="shared" ref="D5:D19" ca="1" si="3">IFERROR(INDIRECT("個票"&amp;$A5&amp;"！$l$10"),"")</f>
        <v>0</v>
      </c>
      <c r="E5" s="53">
        <f t="shared" ref="E5:E19" ca="1" si="4">IFERROR(INDIRECT("個票"&amp;$A5&amp;"！$w$9"),"")</f>
        <v>0</v>
      </c>
      <c r="F5" s="53" t="str">
        <f t="shared" ref="F5:F19" ca="1" si="5">IFERROR(INDIRECT("個票"&amp;$A5&amp;"！$ｄ$9")&amp;INDIRECT("個票"&amp;$A5&amp;"！$ｈ$9"),"")</f>
        <v/>
      </c>
      <c r="G5" s="61" t="str">
        <f ca="1">IF(J5&gt;0,申請書!$Y$8,"")</f>
        <v/>
      </c>
      <c r="H5" s="64">
        <f t="shared" ref="H5:H19" ca="1" si="6">IFERROR(INDIRECT("個票"&amp;$A5&amp;"！$ai$27"),"")</f>
        <v>0</v>
      </c>
      <c r="I5" s="65" t="str">
        <f t="shared" ref="I5:I19" ca="1" si="7">IFERROR(INDIRECT("個票"&amp;$A5&amp;"！$ai$47"),"")</f>
        <v/>
      </c>
      <c r="J5" s="64">
        <f t="shared" ref="J5:J19" ca="1" si="8">SUM(H5,I5)</f>
        <v>0</v>
      </c>
      <c r="K5" s="70"/>
      <c r="N5" s="71" t="str">
        <f ca="1">IF(_xlfn.SHEETS()-6=COUNTIF(J5:J22,"&gt;0"),"○","！（本表の事業所数と個票の枚数が一致しません）")</f>
        <v>！（本表の事業所数と個票の枚数が一致しません）</v>
      </c>
      <c r="O5" s="73"/>
      <c r="P5" s="73"/>
      <c r="Q5" s="73"/>
      <c r="R5" s="73"/>
      <c r="S5" s="73"/>
      <c r="T5" s="73"/>
      <c r="U5" s="73"/>
      <c r="V5" s="73"/>
      <c r="W5" s="73"/>
      <c r="X5" s="73"/>
      <c r="Y5" s="73"/>
      <c r="Z5" s="73"/>
      <c r="AA5" s="73"/>
      <c r="AB5" s="73"/>
      <c r="AC5" s="73"/>
      <c r="AD5" s="73"/>
      <c r="AE5" s="73"/>
      <c r="AF5" s="73"/>
      <c r="AG5" s="74"/>
    </row>
    <row r="6" spans="1:33" ht="22.5" customHeight="1">
      <c r="A6" s="48">
        <f t="shared" si="0"/>
        <v>2</v>
      </c>
      <c r="B6" s="53">
        <f t="shared" ca="1" si="1"/>
        <v>0</v>
      </c>
      <c r="C6" s="53">
        <f t="shared" ca="1" si="2"/>
        <v>0</v>
      </c>
      <c r="D6" s="53">
        <f t="shared" ca="1" si="3"/>
        <v>0</v>
      </c>
      <c r="E6" s="53">
        <f t="shared" ca="1" si="4"/>
        <v>0</v>
      </c>
      <c r="F6" s="53" t="str">
        <f t="shared" ca="1" si="5"/>
        <v/>
      </c>
      <c r="G6" s="61" t="str">
        <f ca="1">IF(J6&gt;0,申請書!$Y$8,"")</f>
        <v/>
      </c>
      <c r="H6" s="64">
        <f t="shared" ca="1" si="6"/>
        <v>0</v>
      </c>
      <c r="I6" s="65" t="str">
        <f t="shared" ca="1" si="7"/>
        <v/>
      </c>
      <c r="J6" s="64">
        <f t="shared" ca="1" si="8"/>
        <v>0</v>
      </c>
      <c r="K6" s="70"/>
      <c r="N6" s="72" t="s">
        <v>70</v>
      </c>
    </row>
    <row r="7" spans="1:33" ht="22.5" customHeight="1">
      <c r="A7" s="48">
        <f t="shared" si="0"/>
        <v>3</v>
      </c>
      <c r="B7" s="53">
        <f t="shared" ca="1" si="1"/>
        <v>0</v>
      </c>
      <c r="C7" s="53">
        <f t="shared" ca="1" si="2"/>
        <v>0</v>
      </c>
      <c r="D7" s="53">
        <f t="shared" ca="1" si="3"/>
        <v>0</v>
      </c>
      <c r="E7" s="53">
        <f t="shared" ca="1" si="4"/>
        <v>0</v>
      </c>
      <c r="F7" s="53" t="str">
        <f t="shared" ca="1" si="5"/>
        <v/>
      </c>
      <c r="G7" s="61" t="str">
        <f ca="1">IF(J7&gt;0,申請書!$Y$8,"")</f>
        <v/>
      </c>
      <c r="H7" s="64">
        <f t="shared" ca="1" si="6"/>
        <v>0</v>
      </c>
      <c r="I7" s="65" t="str">
        <f t="shared" ca="1" si="7"/>
        <v/>
      </c>
      <c r="J7" s="64">
        <f t="shared" ca="1" si="8"/>
        <v>0</v>
      </c>
      <c r="K7" s="70"/>
      <c r="N7" s="72" t="s">
        <v>71</v>
      </c>
    </row>
    <row r="8" spans="1:33" ht="22.5" customHeight="1">
      <c r="A8" s="48">
        <f t="shared" si="0"/>
        <v>4</v>
      </c>
      <c r="B8" s="53">
        <f t="shared" ca="1" si="1"/>
        <v>0</v>
      </c>
      <c r="C8" s="53">
        <f t="shared" ca="1" si="2"/>
        <v>0</v>
      </c>
      <c r="D8" s="53">
        <f t="shared" ca="1" si="3"/>
        <v>0</v>
      </c>
      <c r="E8" s="53">
        <f t="shared" ca="1" si="4"/>
        <v>0</v>
      </c>
      <c r="F8" s="53" t="str">
        <f t="shared" ca="1" si="5"/>
        <v/>
      </c>
      <c r="G8" s="61" t="str">
        <f ca="1">IF(J8&gt;0,申請書!$Y$8,"")</f>
        <v/>
      </c>
      <c r="H8" s="64">
        <f t="shared" ca="1" si="6"/>
        <v>0</v>
      </c>
      <c r="I8" s="65" t="str">
        <f t="shared" ca="1" si="7"/>
        <v/>
      </c>
      <c r="J8" s="64">
        <f t="shared" ca="1" si="8"/>
        <v>0</v>
      </c>
      <c r="K8" s="70"/>
    </row>
    <row r="9" spans="1:33" ht="22.5" customHeight="1">
      <c r="A9" s="48">
        <f t="shared" si="0"/>
        <v>5</v>
      </c>
      <c r="B9" s="53">
        <f t="shared" ca="1" si="1"/>
        <v>0</v>
      </c>
      <c r="C9" s="53">
        <f t="shared" ca="1" si="2"/>
        <v>0</v>
      </c>
      <c r="D9" s="53">
        <f t="shared" ca="1" si="3"/>
        <v>0</v>
      </c>
      <c r="E9" s="53">
        <f t="shared" ca="1" si="4"/>
        <v>0</v>
      </c>
      <c r="F9" s="53" t="str">
        <f t="shared" ca="1" si="5"/>
        <v/>
      </c>
      <c r="G9" s="61" t="str">
        <f ca="1">IF(J9&gt;0,申請書!$Y$8,"")</f>
        <v/>
      </c>
      <c r="H9" s="64">
        <f t="shared" ca="1" si="6"/>
        <v>0</v>
      </c>
      <c r="I9" s="65" t="str">
        <f t="shared" ca="1" si="7"/>
        <v/>
      </c>
      <c r="J9" s="64">
        <f t="shared" ca="1" si="8"/>
        <v>0</v>
      </c>
      <c r="K9" s="70"/>
    </row>
    <row r="10" spans="1:33" ht="22.5" customHeight="1">
      <c r="A10" s="48">
        <f t="shared" si="0"/>
        <v>6</v>
      </c>
      <c r="B10" s="53">
        <f t="shared" ca="1" si="1"/>
        <v>0</v>
      </c>
      <c r="C10" s="53">
        <f t="shared" ca="1" si="2"/>
        <v>0</v>
      </c>
      <c r="D10" s="53">
        <f t="shared" ca="1" si="3"/>
        <v>0</v>
      </c>
      <c r="E10" s="53">
        <f t="shared" ca="1" si="4"/>
        <v>0</v>
      </c>
      <c r="F10" s="53" t="str">
        <f t="shared" ca="1" si="5"/>
        <v/>
      </c>
      <c r="G10" s="61" t="str">
        <f ca="1">IF(J10&gt;0,申請書!$Y$8,"")</f>
        <v/>
      </c>
      <c r="H10" s="64">
        <f t="shared" ca="1" si="6"/>
        <v>0</v>
      </c>
      <c r="I10" s="65" t="str">
        <f t="shared" ca="1" si="7"/>
        <v/>
      </c>
      <c r="J10" s="64">
        <f t="shared" ca="1" si="8"/>
        <v>0</v>
      </c>
      <c r="K10" s="70"/>
    </row>
    <row r="11" spans="1:33" ht="22.5" customHeight="1">
      <c r="A11" s="48">
        <f t="shared" si="0"/>
        <v>7</v>
      </c>
      <c r="B11" s="53">
        <f t="shared" ca="1" si="1"/>
        <v>0</v>
      </c>
      <c r="C11" s="53">
        <f t="shared" ca="1" si="2"/>
        <v>0</v>
      </c>
      <c r="D11" s="53">
        <f t="shared" ca="1" si="3"/>
        <v>0</v>
      </c>
      <c r="E11" s="53">
        <f t="shared" ca="1" si="4"/>
        <v>0</v>
      </c>
      <c r="F11" s="53" t="str">
        <f t="shared" ca="1" si="5"/>
        <v/>
      </c>
      <c r="G11" s="61" t="str">
        <f ca="1">IF(J11&gt;0,申請書!$Y$8,"")</f>
        <v/>
      </c>
      <c r="H11" s="64">
        <f t="shared" ca="1" si="6"/>
        <v>0</v>
      </c>
      <c r="I11" s="65" t="str">
        <f t="shared" ca="1" si="7"/>
        <v/>
      </c>
      <c r="J11" s="64">
        <f t="shared" ca="1" si="8"/>
        <v>0</v>
      </c>
      <c r="K11" s="70"/>
    </row>
    <row r="12" spans="1:33" ht="22.5" customHeight="1">
      <c r="A12" s="48">
        <f t="shared" si="0"/>
        <v>8</v>
      </c>
      <c r="B12" s="53">
        <f t="shared" ca="1" si="1"/>
        <v>0</v>
      </c>
      <c r="C12" s="53">
        <f t="shared" ca="1" si="2"/>
        <v>0</v>
      </c>
      <c r="D12" s="53">
        <f t="shared" ca="1" si="3"/>
        <v>0</v>
      </c>
      <c r="E12" s="53">
        <f t="shared" ca="1" si="4"/>
        <v>0</v>
      </c>
      <c r="F12" s="53" t="str">
        <f t="shared" ca="1" si="5"/>
        <v/>
      </c>
      <c r="G12" s="61" t="str">
        <f ca="1">IF(J12&gt;0,申請書!$Y$8,"")</f>
        <v/>
      </c>
      <c r="H12" s="64">
        <f t="shared" ca="1" si="6"/>
        <v>0</v>
      </c>
      <c r="I12" s="65" t="str">
        <f t="shared" ca="1" si="7"/>
        <v/>
      </c>
      <c r="J12" s="64">
        <f t="shared" ca="1" si="8"/>
        <v>0</v>
      </c>
      <c r="K12" s="70"/>
    </row>
    <row r="13" spans="1:33" ht="22.5" customHeight="1">
      <c r="A13" s="48">
        <f t="shared" si="0"/>
        <v>9</v>
      </c>
      <c r="B13" s="53">
        <f t="shared" ca="1" si="1"/>
        <v>0</v>
      </c>
      <c r="C13" s="53">
        <f t="shared" ca="1" si="2"/>
        <v>0</v>
      </c>
      <c r="D13" s="53">
        <f t="shared" ca="1" si="3"/>
        <v>0</v>
      </c>
      <c r="E13" s="53">
        <f t="shared" ca="1" si="4"/>
        <v>0</v>
      </c>
      <c r="F13" s="53" t="str">
        <f t="shared" ca="1" si="5"/>
        <v/>
      </c>
      <c r="G13" s="61" t="str">
        <f ca="1">IF(J13&gt;0,申請書!$Y$8,"")</f>
        <v/>
      </c>
      <c r="H13" s="64">
        <f t="shared" ca="1" si="6"/>
        <v>0</v>
      </c>
      <c r="I13" s="65" t="str">
        <f t="shared" ca="1" si="7"/>
        <v/>
      </c>
      <c r="J13" s="64">
        <f t="shared" ca="1" si="8"/>
        <v>0</v>
      </c>
      <c r="K13" s="70"/>
    </row>
    <row r="14" spans="1:33" ht="22.5" customHeight="1">
      <c r="A14" s="48">
        <f t="shared" si="0"/>
        <v>10</v>
      </c>
      <c r="B14" s="53">
        <f t="shared" ca="1" si="1"/>
        <v>0</v>
      </c>
      <c r="C14" s="53">
        <f t="shared" ca="1" si="2"/>
        <v>0</v>
      </c>
      <c r="D14" s="53">
        <f t="shared" ca="1" si="3"/>
        <v>0</v>
      </c>
      <c r="E14" s="53">
        <f t="shared" ca="1" si="4"/>
        <v>0</v>
      </c>
      <c r="F14" s="53" t="str">
        <f t="shared" ca="1" si="5"/>
        <v/>
      </c>
      <c r="G14" s="61" t="str">
        <f ca="1">IF(J14&gt;0,申請書!$Y$8,"")</f>
        <v/>
      </c>
      <c r="H14" s="64">
        <f t="shared" ca="1" si="6"/>
        <v>0</v>
      </c>
      <c r="I14" s="65" t="str">
        <f t="shared" ca="1" si="7"/>
        <v/>
      </c>
      <c r="J14" s="64">
        <f t="shared" ca="1" si="8"/>
        <v>0</v>
      </c>
      <c r="K14" s="70"/>
    </row>
    <row r="15" spans="1:33" ht="22.5" customHeight="1">
      <c r="A15" s="48">
        <f t="shared" si="0"/>
        <v>11</v>
      </c>
      <c r="B15" s="53">
        <f t="shared" ca="1" si="1"/>
        <v>0</v>
      </c>
      <c r="C15" s="53">
        <f t="shared" ca="1" si="2"/>
        <v>0</v>
      </c>
      <c r="D15" s="53">
        <f t="shared" ca="1" si="3"/>
        <v>0</v>
      </c>
      <c r="E15" s="53">
        <f t="shared" ca="1" si="4"/>
        <v>0</v>
      </c>
      <c r="F15" s="53" t="str">
        <f t="shared" ca="1" si="5"/>
        <v/>
      </c>
      <c r="G15" s="61" t="str">
        <f ca="1">IF(J15&gt;0,申請書!$Y$8,"")</f>
        <v/>
      </c>
      <c r="H15" s="64">
        <f t="shared" ca="1" si="6"/>
        <v>0</v>
      </c>
      <c r="I15" s="65" t="str">
        <f t="shared" ca="1" si="7"/>
        <v/>
      </c>
      <c r="J15" s="64">
        <f t="shared" ca="1" si="8"/>
        <v>0</v>
      </c>
      <c r="K15" s="70"/>
    </row>
    <row r="16" spans="1:33" ht="22.5" customHeight="1">
      <c r="A16" s="48">
        <f t="shared" si="0"/>
        <v>12</v>
      </c>
      <c r="B16" s="53">
        <f t="shared" ca="1" si="1"/>
        <v>0</v>
      </c>
      <c r="C16" s="53">
        <f t="shared" ca="1" si="2"/>
        <v>0</v>
      </c>
      <c r="D16" s="53">
        <f t="shared" ca="1" si="3"/>
        <v>0</v>
      </c>
      <c r="E16" s="53">
        <f t="shared" ca="1" si="4"/>
        <v>0</v>
      </c>
      <c r="F16" s="53" t="str">
        <f t="shared" ca="1" si="5"/>
        <v/>
      </c>
      <c r="G16" s="61" t="str">
        <f ca="1">IF(J16&gt;0,申請書!$Y$8,"")</f>
        <v/>
      </c>
      <c r="H16" s="64">
        <f t="shared" ca="1" si="6"/>
        <v>0</v>
      </c>
      <c r="I16" s="65" t="str">
        <f t="shared" ca="1" si="7"/>
        <v/>
      </c>
      <c r="J16" s="64">
        <f t="shared" ca="1" si="8"/>
        <v>0</v>
      </c>
      <c r="K16" s="70"/>
    </row>
    <row r="17" spans="1:11" ht="22.5" customHeight="1">
      <c r="A17" s="48">
        <f t="shared" si="0"/>
        <v>13</v>
      </c>
      <c r="B17" s="53">
        <f t="shared" ca="1" si="1"/>
        <v>0</v>
      </c>
      <c r="C17" s="53">
        <f t="shared" ca="1" si="2"/>
        <v>0</v>
      </c>
      <c r="D17" s="53">
        <f t="shared" ca="1" si="3"/>
        <v>0</v>
      </c>
      <c r="E17" s="53">
        <f t="shared" ca="1" si="4"/>
        <v>0</v>
      </c>
      <c r="F17" s="53" t="str">
        <f t="shared" ca="1" si="5"/>
        <v/>
      </c>
      <c r="G17" s="61" t="str">
        <f ca="1">IF(J17&gt;0,申請書!$Y$8,"")</f>
        <v/>
      </c>
      <c r="H17" s="64">
        <f t="shared" ca="1" si="6"/>
        <v>0</v>
      </c>
      <c r="I17" s="65" t="str">
        <f t="shared" ca="1" si="7"/>
        <v/>
      </c>
      <c r="J17" s="64">
        <f t="shared" ca="1" si="8"/>
        <v>0</v>
      </c>
      <c r="K17" s="70"/>
    </row>
    <row r="18" spans="1:11" ht="22.5" customHeight="1">
      <c r="A18" s="48">
        <f t="shared" si="0"/>
        <v>14</v>
      </c>
      <c r="B18" s="53">
        <f t="shared" ca="1" si="1"/>
        <v>0</v>
      </c>
      <c r="C18" s="53">
        <f t="shared" ca="1" si="2"/>
        <v>0</v>
      </c>
      <c r="D18" s="53">
        <f t="shared" ca="1" si="3"/>
        <v>0</v>
      </c>
      <c r="E18" s="53">
        <f t="shared" ca="1" si="4"/>
        <v>0</v>
      </c>
      <c r="F18" s="53" t="str">
        <f t="shared" ca="1" si="5"/>
        <v/>
      </c>
      <c r="G18" s="61" t="str">
        <f ca="1">IF(J18&gt;0,申請書!$Y$8,"")</f>
        <v/>
      </c>
      <c r="H18" s="64">
        <f t="shared" ca="1" si="6"/>
        <v>0</v>
      </c>
      <c r="I18" s="65" t="str">
        <f t="shared" ca="1" si="7"/>
        <v/>
      </c>
      <c r="J18" s="64">
        <f t="shared" ca="1" si="8"/>
        <v>0</v>
      </c>
      <c r="K18" s="70"/>
    </row>
    <row r="19" spans="1:11" ht="22.5" customHeight="1">
      <c r="A19" s="48">
        <f t="shared" si="0"/>
        <v>15</v>
      </c>
      <c r="B19" s="53">
        <f t="shared" ca="1" si="1"/>
        <v>0</v>
      </c>
      <c r="C19" s="53">
        <f t="shared" ca="1" si="2"/>
        <v>0</v>
      </c>
      <c r="D19" s="53">
        <f t="shared" ca="1" si="3"/>
        <v>0</v>
      </c>
      <c r="E19" s="53">
        <f t="shared" ca="1" si="4"/>
        <v>0</v>
      </c>
      <c r="F19" s="53" t="str">
        <f t="shared" ca="1" si="5"/>
        <v/>
      </c>
      <c r="G19" s="61" t="str">
        <f ca="1">IF(J19&gt;0,申請書!$Y$8,"")</f>
        <v/>
      </c>
      <c r="H19" s="64">
        <f t="shared" ca="1" si="6"/>
        <v>0</v>
      </c>
      <c r="I19" s="65" t="str">
        <f t="shared" ca="1" si="7"/>
        <v/>
      </c>
      <c r="J19" s="64">
        <f t="shared" ca="1" si="8"/>
        <v>0</v>
      </c>
      <c r="K19" s="70"/>
    </row>
    <row r="20" spans="1:11" ht="11.25" customHeight="1"/>
    <row r="21" spans="1:11" s="0" customFormat="1">
      <c r="A21" s="49" t="s">
        <v>92</v>
      </c>
      <c r="B21" s="54"/>
      <c r="C21" s="54"/>
    </row>
    <row r="22" spans="1:11" s="0" customFormat="1" ht="16.5" customHeight="1">
      <c r="A22" s="50"/>
      <c r="B22" s="49" t="s">
        <v>3</v>
      </c>
      <c r="C22" s="54"/>
    </row>
    <row r="23" spans="1:11" s="0" customFormat="1" ht="16.5" customHeight="1">
      <c r="A23" s="50"/>
      <c r="B23" s="49"/>
      <c r="C23" s="54"/>
    </row>
    <row r="24" spans="1:11" s="0" customFormat="1" ht="16.5" customHeight="1">
      <c r="A24" s="51"/>
      <c r="B24" s="55"/>
      <c r="C24" s="54"/>
    </row>
    <row r="25" spans="1:11" s="0" customFormat="1" ht="16.5" customHeight="1">
      <c r="A25" s="51"/>
      <c r="B25" s="55"/>
      <c r="C25" s="54"/>
    </row>
    <row r="26" spans="1:11" s="0" customFormat="1" ht="22.5" customHeight="1"/>
    <row r="27" spans="1:11" s="0" customFormat="1" ht="22.5" customHeight="1"/>
    <row r="28" spans="1:11" s="0" customFormat="1" ht="22.5" customHeight="1"/>
    <row r="29" spans="1:11" s="0" customFormat="1" ht="22.5" customHeight="1"/>
    <row r="30" spans="1:11" s="0" customFormat="1" ht="22.5" customHeight="1"/>
    <row r="31" spans="1:11" s="0" customFormat="1" ht="22.5" customHeight="1"/>
    <row r="32" spans="1:11" s="0" customFormat="1" ht="22.5" customHeight="1"/>
    <row r="33" s="0" customFormat="1" ht="22.5" customHeight="1"/>
    <row r="34" s="0" customFormat="1" ht="22.5" customHeight="1"/>
    <row r="35" s="0" customFormat="1" ht="22.5" customHeight="1"/>
    <row r="36" s="0" customFormat="1" ht="22.5" customHeight="1"/>
  </sheetData>
  <mergeCells count="9">
    <mergeCell ref="H3:J3"/>
    <mergeCell ref="A3:A4"/>
    <mergeCell ref="B3:B4"/>
    <mergeCell ref="C3:C4"/>
    <mergeCell ref="D3:D4"/>
    <mergeCell ref="E3:E4"/>
    <mergeCell ref="F3:F4"/>
    <mergeCell ref="G3:G4"/>
    <mergeCell ref="K3:K4"/>
  </mergeCells>
  <phoneticPr fontId="3"/>
  <dataValidations count="2">
    <dataValidation type="list" allowBlank="1" showDropDown="0" showInputMessage="1" showErrorMessage="1" sqref="K5:K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scale="81"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A61" workbookViewId="0">
      <selection activeCell="G69" sqref="G69"/>
    </sheetView>
  </sheetViews>
  <sheetFormatPr defaultColWidth="9" defaultRowHeight="14.25"/>
  <cols>
    <col min="1" max="2" width="3.875" style="225" customWidth="1"/>
    <col min="3" max="3" width="13.875" style="225" customWidth="1"/>
    <col min="4" max="4" width="3.875" style="225" customWidth="1"/>
    <col min="5" max="5" width="35.625" style="225" customWidth="1"/>
    <col min="6" max="6" width="26.125" style="225" customWidth="1"/>
    <col min="7" max="7" width="63.625" style="225" customWidth="1"/>
    <col min="8" max="8" width="26.375" style="225" customWidth="1"/>
    <col min="9" max="9" width="63.625" style="225" customWidth="1"/>
    <col min="10" max="10" width="26.375" style="225" customWidth="1"/>
    <col min="11" max="16384" width="9" style="225"/>
  </cols>
  <sheetData>
    <row r="1" spans="1:15" ht="26.25" customHeight="1">
      <c r="A1" s="227" t="s">
        <v>87</v>
      </c>
      <c r="B1" s="237"/>
      <c r="C1" s="227" t="s">
        <v>88</v>
      </c>
      <c r="I1" s="227"/>
      <c r="J1" s="227"/>
    </row>
    <row r="2" spans="1:15" ht="27" customHeight="1">
      <c r="A2" s="228" t="s">
        <v>91</v>
      </c>
      <c r="B2" s="238"/>
      <c r="C2" s="247"/>
      <c r="D2" s="247"/>
      <c r="E2" s="247"/>
      <c r="F2" s="247"/>
      <c r="G2" s="247"/>
      <c r="H2" s="291"/>
      <c r="I2" s="307" t="s">
        <v>94</v>
      </c>
      <c r="J2" s="314"/>
    </row>
    <row r="3" spans="1:15" ht="30" customHeight="1">
      <c r="A3" s="229"/>
      <c r="B3" s="239"/>
      <c r="C3" s="248"/>
      <c r="D3" s="248"/>
      <c r="E3" s="248"/>
      <c r="F3" s="248"/>
      <c r="G3" s="275" t="s">
        <v>95</v>
      </c>
      <c r="H3" s="292"/>
    </row>
    <row r="4" spans="1:15" ht="71.25" customHeight="1">
      <c r="A4" s="230"/>
      <c r="B4" s="240"/>
      <c r="C4" s="249" t="s">
        <v>96</v>
      </c>
      <c r="D4" s="259"/>
      <c r="E4" s="259"/>
      <c r="F4" s="270"/>
      <c r="G4" s="276" t="s">
        <v>66</v>
      </c>
      <c r="H4" s="293"/>
    </row>
    <row r="5" spans="1:15" ht="18.95" customHeight="1">
      <c r="A5" s="231"/>
      <c r="B5" s="241"/>
      <c r="C5" s="250" t="s">
        <v>98</v>
      </c>
      <c r="D5" s="250">
        <v>1</v>
      </c>
      <c r="E5" s="262" t="s">
        <v>100</v>
      </c>
      <c r="F5" s="250" t="s">
        <v>101</v>
      </c>
      <c r="G5" s="277">
        <v>653</v>
      </c>
      <c r="H5" s="294" t="s">
        <v>103</v>
      </c>
      <c r="K5" s="322"/>
      <c r="L5" s="323"/>
      <c r="M5" s="322"/>
      <c r="N5" s="323"/>
      <c r="O5" s="254"/>
    </row>
    <row r="6" spans="1:15" ht="18.95" customHeight="1">
      <c r="A6" s="231"/>
      <c r="B6" s="241"/>
      <c r="C6" s="250"/>
      <c r="D6" s="250">
        <v>2</v>
      </c>
      <c r="E6" s="262"/>
      <c r="F6" s="250" t="s">
        <v>105</v>
      </c>
      <c r="G6" s="277">
        <v>831</v>
      </c>
      <c r="H6" s="294" t="s">
        <v>103</v>
      </c>
      <c r="K6" s="322"/>
      <c r="L6" s="323"/>
      <c r="M6" s="322"/>
      <c r="N6" s="323"/>
      <c r="O6" s="254"/>
    </row>
    <row r="7" spans="1:15" ht="18.95" customHeight="1">
      <c r="A7" s="231"/>
      <c r="B7" s="241"/>
      <c r="C7" s="250"/>
      <c r="D7" s="250">
        <v>3</v>
      </c>
      <c r="E7" s="262"/>
      <c r="F7" s="250" t="s">
        <v>107</v>
      </c>
      <c r="G7" s="277">
        <v>1075</v>
      </c>
      <c r="H7" s="294" t="s">
        <v>103</v>
      </c>
      <c r="K7" s="322"/>
      <c r="L7" s="323"/>
      <c r="M7" s="322"/>
      <c r="N7" s="323"/>
      <c r="O7" s="254"/>
    </row>
    <row r="8" spans="1:15" ht="18.95" customHeight="1">
      <c r="A8" s="231"/>
      <c r="B8" s="241"/>
      <c r="C8" s="250"/>
      <c r="D8" s="250">
        <v>4</v>
      </c>
      <c r="E8" s="263" t="s">
        <v>109</v>
      </c>
      <c r="F8" s="263"/>
      <c r="G8" s="277">
        <v>305</v>
      </c>
      <c r="H8" s="294" t="s">
        <v>103</v>
      </c>
      <c r="K8" s="322"/>
      <c r="L8" s="323"/>
      <c r="M8" s="322"/>
      <c r="N8" s="323"/>
      <c r="O8" s="254"/>
    </row>
    <row r="9" spans="1:15" ht="18.95" customHeight="1">
      <c r="A9" s="231"/>
      <c r="B9" s="241"/>
      <c r="C9" s="250"/>
      <c r="D9" s="250">
        <v>5</v>
      </c>
      <c r="E9" s="262" t="s">
        <v>110</v>
      </c>
      <c r="F9" s="262"/>
      <c r="G9" s="277">
        <v>340</v>
      </c>
      <c r="H9" s="294" t="s">
        <v>103</v>
      </c>
      <c r="K9" s="322"/>
      <c r="L9" s="323"/>
      <c r="M9" s="322"/>
      <c r="N9" s="323"/>
      <c r="O9" s="254"/>
    </row>
    <row r="10" spans="1:15" ht="18.95" customHeight="1">
      <c r="A10" s="231"/>
      <c r="B10" s="241"/>
      <c r="C10" s="250"/>
      <c r="D10" s="250">
        <v>6</v>
      </c>
      <c r="E10" s="262" t="s">
        <v>56</v>
      </c>
      <c r="F10" s="250" t="s">
        <v>101</v>
      </c>
      <c r="G10" s="277">
        <v>642</v>
      </c>
      <c r="H10" s="294" t="s">
        <v>103</v>
      </c>
      <c r="K10" s="322"/>
      <c r="L10" s="323"/>
      <c r="M10" s="322"/>
      <c r="N10" s="323"/>
      <c r="O10" s="254"/>
    </row>
    <row r="11" spans="1:15" ht="18.95" customHeight="1">
      <c r="A11" s="231"/>
      <c r="B11" s="241"/>
      <c r="C11" s="250"/>
      <c r="D11" s="250">
        <v>7</v>
      </c>
      <c r="E11" s="262"/>
      <c r="F11" s="250" t="s">
        <v>105</v>
      </c>
      <c r="G11" s="277">
        <v>776</v>
      </c>
      <c r="H11" s="294" t="s">
        <v>103</v>
      </c>
      <c r="K11" s="322"/>
      <c r="L11" s="323"/>
      <c r="M11" s="322"/>
      <c r="N11" s="323"/>
      <c r="O11" s="254"/>
    </row>
    <row r="12" spans="1:15" ht="18.95" customHeight="1">
      <c r="A12" s="231"/>
      <c r="B12" s="241"/>
      <c r="C12" s="250"/>
      <c r="D12" s="250">
        <v>8</v>
      </c>
      <c r="E12" s="262"/>
      <c r="F12" s="250" t="s">
        <v>107</v>
      </c>
      <c r="G12" s="277">
        <v>1272</v>
      </c>
      <c r="H12" s="294" t="s">
        <v>103</v>
      </c>
      <c r="K12" s="322"/>
      <c r="L12" s="323"/>
      <c r="M12" s="322"/>
      <c r="N12" s="323"/>
      <c r="O12" s="254"/>
    </row>
    <row r="13" spans="1:15" ht="18.95" customHeight="1">
      <c r="A13" s="231"/>
      <c r="B13" s="241"/>
      <c r="C13" s="251" t="s">
        <v>112</v>
      </c>
      <c r="D13" s="250">
        <v>9</v>
      </c>
      <c r="E13" s="262" t="s">
        <v>113</v>
      </c>
      <c r="F13" s="262"/>
      <c r="G13" s="277">
        <v>44</v>
      </c>
      <c r="H13" s="294" t="s">
        <v>114</v>
      </c>
      <c r="K13" s="322"/>
      <c r="L13" s="254"/>
      <c r="M13" s="254"/>
      <c r="N13" s="323"/>
      <c r="O13" s="322"/>
    </row>
    <row r="14" spans="1:15" ht="18.95" customHeight="1">
      <c r="A14" s="231"/>
      <c r="B14" s="241"/>
      <c r="C14" s="250" t="s">
        <v>115</v>
      </c>
      <c r="D14" s="250">
        <v>10</v>
      </c>
      <c r="E14" s="262" t="s">
        <v>116</v>
      </c>
      <c r="F14" s="262"/>
      <c r="G14" s="277">
        <v>500</v>
      </c>
      <c r="H14" s="294" t="s">
        <v>103</v>
      </c>
      <c r="K14" s="322"/>
      <c r="L14" s="323"/>
      <c r="M14" s="322"/>
      <c r="N14" s="323"/>
      <c r="O14" s="254"/>
    </row>
    <row r="15" spans="1:15" ht="18.95" customHeight="1">
      <c r="A15" s="231"/>
      <c r="B15" s="241"/>
      <c r="C15" s="250"/>
      <c r="D15" s="250">
        <v>11</v>
      </c>
      <c r="E15" s="262" t="s">
        <v>117</v>
      </c>
      <c r="F15" s="262"/>
      <c r="G15" s="277">
        <v>431</v>
      </c>
      <c r="H15" s="294" t="s">
        <v>103</v>
      </c>
      <c r="K15" s="322"/>
      <c r="L15" s="323"/>
      <c r="M15" s="322"/>
      <c r="N15" s="323"/>
      <c r="O15" s="254"/>
    </row>
    <row r="16" spans="1:15" ht="18.95" customHeight="1">
      <c r="A16" s="231"/>
      <c r="B16" s="241"/>
      <c r="C16" s="250"/>
      <c r="D16" s="250">
        <v>12</v>
      </c>
      <c r="E16" s="262" t="s">
        <v>118</v>
      </c>
      <c r="F16" s="262"/>
      <c r="G16" s="277">
        <v>464</v>
      </c>
      <c r="H16" s="294" t="s">
        <v>103</v>
      </c>
      <c r="K16" s="322"/>
      <c r="L16" s="323"/>
      <c r="M16" s="322"/>
      <c r="N16" s="323"/>
      <c r="O16" s="254"/>
    </row>
    <row r="17" spans="1:28" ht="18.95" customHeight="1">
      <c r="A17" s="231"/>
      <c r="B17" s="241"/>
      <c r="C17" s="250"/>
      <c r="D17" s="250">
        <v>13</v>
      </c>
      <c r="E17" s="262" t="s">
        <v>65</v>
      </c>
      <c r="F17" s="262"/>
      <c r="G17" s="277">
        <v>153</v>
      </c>
      <c r="H17" s="294" t="s">
        <v>103</v>
      </c>
      <c r="K17" s="322"/>
      <c r="L17" s="323"/>
      <c r="M17" s="322"/>
      <c r="N17" s="323"/>
      <c r="O17" s="254"/>
    </row>
    <row r="18" spans="1:28" ht="18.95" customHeight="1">
      <c r="A18" s="231"/>
      <c r="B18" s="241"/>
      <c r="C18" s="250"/>
      <c r="D18" s="250">
        <v>14</v>
      </c>
      <c r="E18" s="262" t="s">
        <v>121</v>
      </c>
      <c r="F18" s="262"/>
      <c r="G18" s="277">
        <v>1002</v>
      </c>
      <c r="H18" s="294" t="s">
        <v>103</v>
      </c>
      <c r="K18" s="322"/>
      <c r="L18" s="323"/>
      <c r="M18" s="322"/>
      <c r="N18" s="323"/>
      <c r="O18" s="254"/>
    </row>
    <row r="19" spans="1:28" ht="18.95" customHeight="1">
      <c r="A19" s="231"/>
      <c r="B19" s="241"/>
      <c r="C19" s="250"/>
      <c r="D19" s="250">
        <v>15</v>
      </c>
      <c r="E19" s="262" t="s">
        <v>122</v>
      </c>
      <c r="F19" s="262"/>
      <c r="G19" s="277">
        <v>573</v>
      </c>
      <c r="H19" s="294" t="s">
        <v>103</v>
      </c>
      <c r="K19" s="322"/>
      <c r="L19" s="323"/>
      <c r="M19" s="322"/>
      <c r="N19" s="323"/>
      <c r="O19" s="254"/>
    </row>
    <row r="20" spans="1:28" ht="18.95" customHeight="1">
      <c r="A20" s="231"/>
      <c r="B20" s="241"/>
      <c r="C20" s="250"/>
      <c r="D20" s="250">
        <v>16</v>
      </c>
      <c r="E20" s="262" t="s">
        <v>123</v>
      </c>
      <c r="F20" s="262"/>
      <c r="G20" s="277">
        <v>227</v>
      </c>
      <c r="H20" s="294" t="s">
        <v>103</v>
      </c>
      <c r="K20" s="322"/>
      <c r="L20" s="323"/>
      <c r="M20" s="322"/>
      <c r="N20" s="323"/>
      <c r="O20" s="254"/>
    </row>
    <row r="21" spans="1:28" s="226" customFormat="1" ht="18.95" customHeight="1">
      <c r="A21" s="231"/>
      <c r="B21" s="241"/>
      <c r="C21" s="250"/>
      <c r="D21" s="250">
        <v>17</v>
      </c>
      <c r="E21" s="262" t="s">
        <v>124</v>
      </c>
      <c r="F21" s="262"/>
      <c r="G21" s="277">
        <v>252</v>
      </c>
      <c r="H21" s="294" t="s">
        <v>103</v>
      </c>
      <c r="I21" s="225"/>
      <c r="J21" s="225"/>
      <c r="K21" s="322"/>
      <c r="L21" s="323"/>
      <c r="M21" s="322"/>
      <c r="N21" s="323"/>
      <c r="O21" s="254"/>
      <c r="P21" s="225"/>
      <c r="Q21" s="225"/>
      <c r="R21" s="225"/>
      <c r="S21" s="225"/>
      <c r="T21" s="225"/>
      <c r="U21" s="225"/>
      <c r="V21" s="225"/>
      <c r="W21" s="225"/>
      <c r="X21" s="225"/>
      <c r="Y21" s="225"/>
      <c r="Z21" s="225"/>
      <c r="AA21" s="225"/>
      <c r="AB21" s="225"/>
    </row>
    <row r="22" spans="1:28" ht="18.75" customHeight="1">
      <c r="A22" s="231"/>
      <c r="B22" s="241"/>
      <c r="C22" s="250"/>
      <c r="D22" s="250">
        <v>18</v>
      </c>
      <c r="E22" s="264" t="s">
        <v>35</v>
      </c>
      <c r="F22" s="264"/>
      <c r="G22" s="277">
        <v>82</v>
      </c>
      <c r="H22" s="294" t="s">
        <v>103</v>
      </c>
      <c r="K22" s="322"/>
      <c r="L22" s="323"/>
      <c r="M22" s="322"/>
      <c r="N22" s="323"/>
      <c r="O22" s="254"/>
    </row>
    <row r="23" spans="1:28" ht="18.95" customHeight="1">
      <c r="A23" s="231"/>
      <c r="B23" s="241"/>
      <c r="C23" s="251" t="s">
        <v>125</v>
      </c>
      <c r="D23" s="250">
        <v>19</v>
      </c>
      <c r="E23" s="262" t="s">
        <v>127</v>
      </c>
      <c r="F23" s="262"/>
      <c r="G23" s="277">
        <v>637</v>
      </c>
      <c r="H23" s="294" t="s">
        <v>103</v>
      </c>
      <c r="K23" s="322"/>
      <c r="L23" s="323"/>
      <c r="M23" s="322"/>
      <c r="N23" s="323"/>
      <c r="O23" s="254"/>
    </row>
    <row r="24" spans="1:28" ht="18.95" customHeight="1">
      <c r="A24" s="231"/>
      <c r="B24" s="241"/>
      <c r="C24" s="251"/>
      <c r="D24" s="250">
        <v>20</v>
      </c>
      <c r="E24" s="262" t="s">
        <v>128</v>
      </c>
      <c r="F24" s="262"/>
      <c r="G24" s="277">
        <v>873</v>
      </c>
      <c r="H24" s="294" t="s">
        <v>103</v>
      </c>
      <c r="K24" s="322"/>
      <c r="L24" s="323"/>
      <c r="M24" s="322"/>
      <c r="N24" s="323"/>
      <c r="O24" s="254"/>
    </row>
    <row r="25" spans="1:28" ht="18.95" customHeight="1">
      <c r="A25" s="231"/>
      <c r="B25" s="241"/>
      <c r="C25" s="251" t="s">
        <v>129</v>
      </c>
      <c r="D25" s="250">
        <v>21</v>
      </c>
      <c r="E25" s="262" t="s">
        <v>131</v>
      </c>
      <c r="F25" s="262"/>
      <c r="G25" s="277">
        <v>40</v>
      </c>
      <c r="H25" s="294" t="s">
        <v>114</v>
      </c>
      <c r="K25" s="322"/>
      <c r="L25" s="254"/>
      <c r="M25" s="254"/>
      <c r="N25" s="323"/>
      <c r="O25" s="322"/>
    </row>
    <row r="26" spans="1:28" ht="18.95" customHeight="1">
      <c r="A26" s="231"/>
      <c r="B26" s="241"/>
      <c r="C26" s="251"/>
      <c r="D26" s="250">
        <v>22</v>
      </c>
      <c r="E26" s="262" t="s">
        <v>133</v>
      </c>
      <c r="F26" s="262"/>
      <c r="G26" s="277">
        <v>48</v>
      </c>
      <c r="H26" s="294" t="s">
        <v>114</v>
      </c>
      <c r="K26" s="322"/>
      <c r="L26" s="254"/>
      <c r="M26" s="254"/>
      <c r="N26" s="323"/>
      <c r="O26" s="322"/>
    </row>
    <row r="27" spans="1:28" ht="18.95" customHeight="1">
      <c r="A27" s="231"/>
      <c r="B27" s="241"/>
      <c r="C27" s="251"/>
      <c r="D27" s="250">
        <v>23</v>
      </c>
      <c r="E27" s="262" t="s">
        <v>61</v>
      </c>
      <c r="F27" s="262"/>
      <c r="G27" s="277">
        <v>39</v>
      </c>
      <c r="H27" s="294" t="s">
        <v>114</v>
      </c>
      <c r="K27" s="322"/>
      <c r="L27" s="254"/>
      <c r="M27" s="254"/>
      <c r="N27" s="323"/>
      <c r="O27" s="322"/>
    </row>
    <row r="28" spans="1:28" ht="18.95" customHeight="1">
      <c r="A28" s="231"/>
      <c r="B28" s="241"/>
      <c r="C28" s="251"/>
      <c r="D28" s="250">
        <v>24</v>
      </c>
      <c r="E28" s="262" t="s">
        <v>134</v>
      </c>
      <c r="F28" s="262"/>
      <c r="G28" s="277">
        <v>48</v>
      </c>
      <c r="H28" s="294" t="s">
        <v>114</v>
      </c>
      <c r="K28" s="322"/>
      <c r="L28" s="254"/>
      <c r="M28" s="254"/>
      <c r="N28" s="323"/>
      <c r="O28" s="322"/>
    </row>
    <row r="29" spans="1:28" ht="18.95" customHeight="1">
      <c r="A29" s="231"/>
      <c r="B29" s="241"/>
      <c r="C29" s="251"/>
      <c r="D29" s="250">
        <v>25</v>
      </c>
      <c r="E29" s="262" t="s">
        <v>51</v>
      </c>
      <c r="F29" s="262"/>
      <c r="G29" s="277">
        <v>43</v>
      </c>
      <c r="H29" s="294" t="s">
        <v>114</v>
      </c>
      <c r="K29" s="322"/>
      <c r="L29" s="254"/>
      <c r="M29" s="254"/>
      <c r="N29" s="323"/>
      <c r="O29" s="322"/>
    </row>
    <row r="30" spans="1:28" ht="18.95" customHeight="1">
      <c r="A30" s="231"/>
      <c r="B30" s="241"/>
      <c r="C30" s="251"/>
      <c r="D30" s="250">
        <v>26</v>
      </c>
      <c r="E30" s="262" t="s">
        <v>135</v>
      </c>
      <c r="F30" s="262"/>
      <c r="G30" s="277">
        <v>48</v>
      </c>
      <c r="H30" s="294" t="s">
        <v>114</v>
      </c>
      <c r="K30" s="322"/>
      <c r="L30" s="254"/>
      <c r="M30" s="254"/>
      <c r="N30" s="323"/>
      <c r="O30" s="322"/>
    </row>
    <row r="31" spans="1:28" ht="18.95" customHeight="1">
      <c r="A31" s="231"/>
      <c r="B31" s="241"/>
      <c r="C31" s="251"/>
      <c r="D31" s="250">
        <v>27</v>
      </c>
      <c r="E31" s="263" t="s">
        <v>136</v>
      </c>
      <c r="F31" s="263"/>
      <c r="G31" s="277">
        <v>37</v>
      </c>
      <c r="H31" s="294" t="s">
        <v>114</v>
      </c>
      <c r="K31" s="322"/>
      <c r="L31" s="254"/>
      <c r="M31" s="254"/>
      <c r="N31" s="323"/>
      <c r="O31" s="322"/>
    </row>
    <row r="32" spans="1:28" ht="18.95" customHeight="1">
      <c r="A32" s="232"/>
      <c r="B32" s="242"/>
      <c r="C32" s="251"/>
      <c r="D32" s="250">
        <v>28</v>
      </c>
      <c r="E32" s="263" t="s">
        <v>137</v>
      </c>
      <c r="F32" s="263"/>
      <c r="G32" s="277">
        <v>37</v>
      </c>
      <c r="H32" s="294" t="s">
        <v>114</v>
      </c>
      <c r="K32" s="322"/>
      <c r="L32" s="254"/>
      <c r="M32" s="254"/>
      <c r="N32" s="323"/>
      <c r="O32" s="322"/>
    </row>
    <row r="33" spans="1:10" ht="246.75" customHeight="1">
      <c r="A33" s="233" t="s">
        <v>138</v>
      </c>
      <c r="B33" s="243"/>
      <c r="C33" s="252"/>
      <c r="D33" s="257"/>
      <c r="E33" s="265"/>
      <c r="F33" s="271"/>
      <c r="G33" s="278" t="s">
        <v>139</v>
      </c>
      <c r="H33" s="295"/>
    </row>
    <row r="34" spans="1:10" ht="70.5" customHeight="1">
      <c r="A34" s="234" t="s">
        <v>141</v>
      </c>
      <c r="B34" s="244"/>
      <c r="C34" s="253"/>
      <c r="D34" s="258"/>
      <c r="E34" s="266"/>
      <c r="F34" s="272"/>
      <c r="G34" s="279" t="s">
        <v>142</v>
      </c>
      <c r="H34" s="296"/>
    </row>
    <row r="35" spans="1:10" ht="21" customHeight="1">
      <c r="A35" s="235" t="s">
        <v>143</v>
      </c>
      <c r="B35" s="235"/>
      <c r="C35" s="254"/>
      <c r="D35" s="254"/>
      <c r="E35" s="235"/>
      <c r="F35" s="254"/>
      <c r="G35" s="280"/>
      <c r="H35" s="280"/>
    </row>
    <row r="36" spans="1:10" ht="21" customHeight="1">
      <c r="A36" s="225" t="s">
        <v>145</v>
      </c>
    </row>
    <row r="37" spans="1:10" ht="21" customHeight="1">
      <c r="A37" s="225" t="s">
        <v>147</v>
      </c>
    </row>
    <row r="38" spans="1:10" ht="21" customHeight="1">
      <c r="B38" s="225" t="s">
        <v>148</v>
      </c>
    </row>
    <row r="39" spans="1:10" ht="21" customHeight="1">
      <c r="A39" s="225" t="s">
        <v>150</v>
      </c>
    </row>
    <row r="40" spans="1:10">
      <c r="A40" s="225" t="s">
        <v>151</v>
      </c>
    </row>
    <row r="41" spans="1:10">
      <c r="A41" s="225" t="s">
        <v>152</v>
      </c>
    </row>
    <row r="42" spans="1:10">
      <c r="A42" s="225" t="s">
        <v>153</v>
      </c>
    </row>
    <row r="44" spans="1:10" ht="18.75">
      <c r="I44" s="308" t="s">
        <v>154</v>
      </c>
      <c r="J44" s="308"/>
    </row>
    <row r="45" spans="1:10" ht="21">
      <c r="I45" s="309"/>
      <c r="J45" s="309"/>
    </row>
    <row r="48" spans="1:10" ht="18.75">
      <c r="A48" s="228" t="s">
        <v>155</v>
      </c>
      <c r="B48" s="238"/>
      <c r="C48" s="247"/>
      <c r="D48" s="247"/>
      <c r="E48" s="247"/>
      <c r="F48" s="247"/>
      <c r="G48" s="247"/>
      <c r="H48" s="297"/>
      <c r="I48" s="297"/>
      <c r="J48" s="291"/>
    </row>
    <row r="49" spans="1:10" ht="17.25">
      <c r="A49" s="229"/>
      <c r="B49" s="239"/>
      <c r="C49" s="248"/>
      <c r="D49" s="248"/>
      <c r="E49" s="248"/>
      <c r="F49" s="248"/>
      <c r="G49" s="281" t="s">
        <v>156</v>
      </c>
      <c r="H49" s="298"/>
      <c r="I49" s="281" t="s">
        <v>157</v>
      </c>
      <c r="J49" s="298"/>
    </row>
    <row r="50" spans="1:10" ht="14.25" customHeight="1">
      <c r="A50" s="230"/>
      <c r="B50" s="240"/>
      <c r="C50" s="249" t="s">
        <v>120</v>
      </c>
      <c r="D50" s="259"/>
      <c r="E50" s="259"/>
      <c r="F50" s="270"/>
      <c r="G50" s="282" t="s">
        <v>158</v>
      </c>
      <c r="H50" s="299"/>
      <c r="I50" s="310" t="s">
        <v>159</v>
      </c>
      <c r="J50" s="315"/>
    </row>
    <row r="51" spans="1:10" ht="29.25" customHeight="1">
      <c r="A51" s="236"/>
      <c r="B51" s="245"/>
      <c r="C51" s="255"/>
      <c r="D51" s="260"/>
      <c r="E51" s="260"/>
      <c r="F51" s="273"/>
      <c r="G51" s="283"/>
      <c r="H51" s="300"/>
      <c r="I51" s="311"/>
      <c r="J51" s="316"/>
    </row>
    <row r="52" spans="1:10" ht="21">
      <c r="A52" s="231"/>
      <c r="B52" s="241"/>
      <c r="C52" s="250" t="s">
        <v>98</v>
      </c>
      <c r="D52" s="250">
        <v>1</v>
      </c>
      <c r="E52" s="262" t="s">
        <v>100</v>
      </c>
      <c r="F52" s="250" t="s">
        <v>101</v>
      </c>
      <c r="G52" s="284">
        <v>20</v>
      </c>
      <c r="H52" s="301" t="s">
        <v>58</v>
      </c>
      <c r="I52" s="277">
        <v>200</v>
      </c>
      <c r="J52" s="301" t="s">
        <v>103</v>
      </c>
    </row>
    <row r="53" spans="1:10" ht="21">
      <c r="A53" s="231"/>
      <c r="B53" s="241"/>
      <c r="C53" s="250"/>
      <c r="D53" s="250">
        <v>2</v>
      </c>
      <c r="E53" s="262"/>
      <c r="F53" s="250" t="s">
        <v>105</v>
      </c>
      <c r="G53" s="284">
        <v>20</v>
      </c>
      <c r="H53" s="301" t="s">
        <v>58</v>
      </c>
      <c r="I53" s="277">
        <v>200</v>
      </c>
      <c r="J53" s="301" t="s">
        <v>103</v>
      </c>
    </row>
    <row r="54" spans="1:10" ht="21">
      <c r="A54" s="231"/>
      <c r="B54" s="241"/>
      <c r="C54" s="250"/>
      <c r="D54" s="250">
        <v>3</v>
      </c>
      <c r="E54" s="262"/>
      <c r="F54" s="250" t="s">
        <v>107</v>
      </c>
      <c r="G54" s="284">
        <v>20</v>
      </c>
      <c r="H54" s="301" t="s">
        <v>58</v>
      </c>
      <c r="I54" s="277">
        <v>200</v>
      </c>
      <c r="J54" s="301" t="s">
        <v>103</v>
      </c>
    </row>
    <row r="55" spans="1:10" ht="21">
      <c r="A55" s="231"/>
      <c r="B55" s="241"/>
      <c r="C55" s="250"/>
      <c r="D55" s="250">
        <v>4</v>
      </c>
      <c r="E55" s="263" t="s">
        <v>109</v>
      </c>
      <c r="F55" s="263"/>
      <c r="G55" s="284">
        <v>20</v>
      </c>
      <c r="H55" s="301" t="s">
        <v>58</v>
      </c>
      <c r="I55" s="277">
        <v>200</v>
      </c>
      <c r="J55" s="301" t="s">
        <v>103</v>
      </c>
    </row>
    <row r="56" spans="1:10" ht="21">
      <c r="A56" s="231"/>
      <c r="B56" s="241"/>
      <c r="C56" s="250"/>
      <c r="D56" s="250">
        <v>5</v>
      </c>
      <c r="E56" s="262" t="s">
        <v>110</v>
      </c>
      <c r="F56" s="262"/>
      <c r="G56" s="284">
        <v>20</v>
      </c>
      <c r="H56" s="301" t="s">
        <v>58</v>
      </c>
      <c r="I56" s="277">
        <v>200</v>
      </c>
      <c r="J56" s="301" t="s">
        <v>103</v>
      </c>
    </row>
    <row r="57" spans="1:10" ht="21">
      <c r="A57" s="231"/>
      <c r="B57" s="241"/>
      <c r="C57" s="250"/>
      <c r="D57" s="250">
        <v>6</v>
      </c>
      <c r="E57" s="262" t="s">
        <v>56</v>
      </c>
      <c r="F57" s="250" t="s">
        <v>101</v>
      </c>
      <c r="G57" s="284">
        <v>20</v>
      </c>
      <c r="H57" s="301" t="s">
        <v>58</v>
      </c>
      <c r="I57" s="277">
        <v>200</v>
      </c>
      <c r="J57" s="301" t="s">
        <v>103</v>
      </c>
    </row>
    <row r="58" spans="1:10" ht="21">
      <c r="A58" s="231"/>
      <c r="B58" s="241"/>
      <c r="C58" s="250"/>
      <c r="D58" s="250">
        <v>7</v>
      </c>
      <c r="E58" s="262"/>
      <c r="F58" s="250" t="s">
        <v>105</v>
      </c>
      <c r="G58" s="284">
        <v>20</v>
      </c>
      <c r="H58" s="301" t="s">
        <v>58</v>
      </c>
      <c r="I58" s="277">
        <v>200</v>
      </c>
      <c r="J58" s="301" t="s">
        <v>103</v>
      </c>
    </row>
    <row r="59" spans="1:10" ht="21">
      <c r="A59" s="231"/>
      <c r="B59" s="241"/>
      <c r="C59" s="250"/>
      <c r="D59" s="250">
        <v>8</v>
      </c>
      <c r="E59" s="262"/>
      <c r="F59" s="250" t="s">
        <v>107</v>
      </c>
      <c r="G59" s="284">
        <v>20</v>
      </c>
      <c r="H59" s="301" t="s">
        <v>58</v>
      </c>
      <c r="I59" s="277">
        <v>200</v>
      </c>
      <c r="J59" s="301" t="s">
        <v>103</v>
      </c>
    </row>
    <row r="60" spans="1:10" ht="21">
      <c r="A60" s="231"/>
      <c r="B60" s="241"/>
      <c r="C60" s="251" t="s">
        <v>112</v>
      </c>
      <c r="D60" s="250">
        <v>9</v>
      </c>
      <c r="E60" s="262" t="s">
        <v>113</v>
      </c>
      <c r="F60" s="262"/>
      <c r="G60" s="284">
        <v>20</v>
      </c>
      <c r="H60" s="301" t="s">
        <v>58</v>
      </c>
      <c r="I60" s="277">
        <v>200</v>
      </c>
      <c r="J60" s="301" t="s">
        <v>103</v>
      </c>
    </row>
    <row r="61" spans="1:10" ht="21">
      <c r="A61" s="231"/>
      <c r="B61" s="241"/>
      <c r="C61" s="250" t="s">
        <v>115</v>
      </c>
      <c r="D61" s="250">
        <v>10</v>
      </c>
      <c r="E61" s="262" t="s">
        <v>116</v>
      </c>
      <c r="F61" s="262"/>
      <c r="G61" s="284">
        <v>20</v>
      </c>
      <c r="H61" s="301" t="s">
        <v>58</v>
      </c>
      <c r="I61" s="277">
        <v>200</v>
      </c>
      <c r="J61" s="301" t="s">
        <v>103</v>
      </c>
    </row>
    <row r="62" spans="1:10" ht="21">
      <c r="A62" s="231"/>
      <c r="B62" s="241"/>
      <c r="C62" s="250"/>
      <c r="D62" s="250">
        <v>11</v>
      </c>
      <c r="E62" s="262" t="s">
        <v>117</v>
      </c>
      <c r="F62" s="262"/>
      <c r="G62" s="284">
        <v>20</v>
      </c>
      <c r="H62" s="301" t="s">
        <v>58</v>
      </c>
      <c r="I62" s="277">
        <v>200</v>
      </c>
      <c r="J62" s="301" t="s">
        <v>103</v>
      </c>
    </row>
    <row r="63" spans="1:10" ht="21">
      <c r="A63" s="231"/>
      <c r="B63" s="241"/>
      <c r="C63" s="250"/>
      <c r="D63" s="250">
        <v>12</v>
      </c>
      <c r="E63" s="262" t="s">
        <v>118</v>
      </c>
      <c r="F63" s="262"/>
      <c r="G63" s="284">
        <v>20</v>
      </c>
      <c r="H63" s="301" t="s">
        <v>58</v>
      </c>
      <c r="I63" s="277">
        <v>200</v>
      </c>
      <c r="J63" s="301" t="s">
        <v>103</v>
      </c>
    </row>
    <row r="64" spans="1:10" ht="21">
      <c r="A64" s="231"/>
      <c r="B64" s="241"/>
      <c r="C64" s="250"/>
      <c r="D64" s="250">
        <v>13</v>
      </c>
      <c r="E64" s="262" t="s">
        <v>65</v>
      </c>
      <c r="F64" s="262"/>
      <c r="G64" s="284">
        <v>20</v>
      </c>
      <c r="H64" s="301" t="s">
        <v>58</v>
      </c>
      <c r="I64" s="277">
        <v>200</v>
      </c>
      <c r="J64" s="301" t="s">
        <v>103</v>
      </c>
    </row>
    <row r="65" spans="1:10" ht="21">
      <c r="A65" s="231"/>
      <c r="B65" s="241"/>
      <c r="C65" s="250"/>
      <c r="D65" s="250">
        <v>14</v>
      </c>
      <c r="E65" s="262" t="s">
        <v>121</v>
      </c>
      <c r="F65" s="262"/>
      <c r="G65" s="284">
        <v>20</v>
      </c>
      <c r="H65" s="301" t="s">
        <v>58</v>
      </c>
      <c r="I65" s="277">
        <v>200</v>
      </c>
      <c r="J65" s="301" t="s">
        <v>103</v>
      </c>
    </row>
    <row r="66" spans="1:10" ht="21">
      <c r="A66" s="231"/>
      <c r="B66" s="241"/>
      <c r="C66" s="250"/>
      <c r="D66" s="250">
        <v>15</v>
      </c>
      <c r="E66" s="262" t="s">
        <v>122</v>
      </c>
      <c r="F66" s="262"/>
      <c r="G66" s="284">
        <v>20</v>
      </c>
      <c r="H66" s="301" t="s">
        <v>58</v>
      </c>
      <c r="I66" s="277">
        <v>200</v>
      </c>
      <c r="J66" s="301" t="s">
        <v>103</v>
      </c>
    </row>
    <row r="67" spans="1:10" ht="21">
      <c r="A67" s="231"/>
      <c r="B67" s="241"/>
      <c r="C67" s="250"/>
      <c r="D67" s="261">
        <v>16</v>
      </c>
      <c r="E67" s="267" t="s">
        <v>123</v>
      </c>
      <c r="F67" s="274" t="s">
        <v>160</v>
      </c>
      <c r="G67" s="285" t="s">
        <v>161</v>
      </c>
      <c r="H67" s="301" t="s">
        <v>58</v>
      </c>
      <c r="I67" s="277">
        <v>200</v>
      </c>
      <c r="J67" s="277" t="s">
        <v>103</v>
      </c>
    </row>
    <row r="68" spans="1:10" ht="21">
      <c r="A68" s="231"/>
      <c r="B68" s="241"/>
      <c r="C68" s="250"/>
      <c r="D68" s="261">
        <v>17</v>
      </c>
      <c r="E68" s="268"/>
      <c r="F68" s="274" t="s">
        <v>162</v>
      </c>
      <c r="G68" s="285" t="s">
        <v>163</v>
      </c>
      <c r="H68" s="301" t="s">
        <v>58</v>
      </c>
      <c r="I68" s="312"/>
      <c r="J68" s="312"/>
    </row>
    <row r="69" spans="1:10" ht="21">
      <c r="A69" s="231"/>
      <c r="B69" s="241"/>
      <c r="C69" s="250"/>
      <c r="D69" s="261">
        <v>18</v>
      </c>
      <c r="E69" s="262" t="s">
        <v>124</v>
      </c>
      <c r="F69" s="262"/>
      <c r="G69" s="284">
        <v>20</v>
      </c>
      <c r="H69" s="301" t="s">
        <v>58</v>
      </c>
      <c r="I69" s="277">
        <v>200</v>
      </c>
      <c r="J69" s="301" t="s">
        <v>103</v>
      </c>
    </row>
    <row r="70" spans="1:10" ht="21">
      <c r="A70" s="231"/>
      <c r="B70" s="241"/>
      <c r="C70" s="250"/>
      <c r="D70" s="261">
        <v>19</v>
      </c>
      <c r="E70" s="264" t="s">
        <v>35</v>
      </c>
      <c r="F70" s="264"/>
      <c r="G70" s="284">
        <v>20</v>
      </c>
      <c r="H70" s="301" t="s">
        <v>58</v>
      </c>
      <c r="I70" s="277">
        <v>200</v>
      </c>
      <c r="J70" s="301" t="s">
        <v>103</v>
      </c>
    </row>
    <row r="71" spans="1:10" ht="21">
      <c r="A71" s="231"/>
      <c r="B71" s="241"/>
      <c r="C71" s="251" t="s">
        <v>125</v>
      </c>
      <c r="D71" s="261">
        <v>20</v>
      </c>
      <c r="E71" s="262" t="s">
        <v>127</v>
      </c>
      <c r="F71" s="262"/>
      <c r="G71" s="284">
        <v>20</v>
      </c>
      <c r="H71" s="301" t="s">
        <v>58</v>
      </c>
      <c r="I71" s="277">
        <v>200</v>
      </c>
      <c r="J71" s="301" t="s">
        <v>103</v>
      </c>
    </row>
    <row r="72" spans="1:10" ht="21">
      <c r="A72" s="231"/>
      <c r="B72" s="241"/>
      <c r="C72" s="251"/>
      <c r="D72" s="261">
        <v>21</v>
      </c>
      <c r="E72" s="262" t="s">
        <v>128</v>
      </c>
      <c r="F72" s="262"/>
      <c r="G72" s="284">
        <v>20</v>
      </c>
      <c r="H72" s="301" t="s">
        <v>58</v>
      </c>
      <c r="I72" s="277">
        <v>200</v>
      </c>
      <c r="J72" s="301" t="s">
        <v>103</v>
      </c>
    </row>
    <row r="73" spans="1:10" ht="21">
      <c r="A73" s="231"/>
      <c r="B73" s="241"/>
      <c r="C73" s="251" t="s">
        <v>129</v>
      </c>
      <c r="D73" s="261">
        <v>22</v>
      </c>
      <c r="E73" s="262" t="s">
        <v>131</v>
      </c>
      <c r="F73" s="262"/>
      <c r="G73" s="284" t="s">
        <v>85</v>
      </c>
      <c r="H73" s="301" t="s">
        <v>85</v>
      </c>
      <c r="I73" s="301" t="s">
        <v>85</v>
      </c>
      <c r="J73" s="301" t="s">
        <v>85</v>
      </c>
    </row>
    <row r="74" spans="1:10" ht="21">
      <c r="A74" s="231"/>
      <c r="B74" s="241"/>
      <c r="C74" s="251"/>
      <c r="D74" s="261">
        <v>23</v>
      </c>
      <c r="E74" s="262" t="s">
        <v>133</v>
      </c>
      <c r="F74" s="262"/>
      <c r="G74" s="284" t="s">
        <v>85</v>
      </c>
      <c r="H74" s="301" t="s">
        <v>85</v>
      </c>
      <c r="I74" s="301" t="s">
        <v>85</v>
      </c>
      <c r="J74" s="301" t="s">
        <v>85</v>
      </c>
    </row>
    <row r="75" spans="1:10" ht="21">
      <c r="A75" s="231"/>
      <c r="B75" s="241"/>
      <c r="C75" s="251"/>
      <c r="D75" s="261">
        <v>24</v>
      </c>
      <c r="E75" s="262" t="s">
        <v>61</v>
      </c>
      <c r="F75" s="262"/>
      <c r="G75" s="284" t="s">
        <v>85</v>
      </c>
      <c r="H75" s="301" t="s">
        <v>85</v>
      </c>
      <c r="I75" s="301" t="s">
        <v>85</v>
      </c>
      <c r="J75" s="301" t="s">
        <v>85</v>
      </c>
    </row>
    <row r="76" spans="1:10" ht="21">
      <c r="A76" s="231"/>
      <c r="B76" s="241"/>
      <c r="C76" s="251"/>
      <c r="D76" s="261">
        <v>25</v>
      </c>
      <c r="E76" s="262" t="s">
        <v>134</v>
      </c>
      <c r="F76" s="262"/>
      <c r="G76" s="284" t="s">
        <v>85</v>
      </c>
      <c r="H76" s="301" t="s">
        <v>85</v>
      </c>
      <c r="I76" s="301" t="s">
        <v>85</v>
      </c>
      <c r="J76" s="301" t="s">
        <v>85</v>
      </c>
    </row>
    <row r="77" spans="1:10" ht="21">
      <c r="A77" s="231"/>
      <c r="B77" s="241"/>
      <c r="C77" s="251"/>
      <c r="D77" s="261">
        <v>26</v>
      </c>
      <c r="E77" s="262" t="s">
        <v>51</v>
      </c>
      <c r="F77" s="262"/>
      <c r="G77" s="284" t="s">
        <v>85</v>
      </c>
      <c r="H77" s="301" t="s">
        <v>85</v>
      </c>
      <c r="I77" s="301" t="s">
        <v>85</v>
      </c>
      <c r="J77" s="301" t="s">
        <v>85</v>
      </c>
    </row>
    <row r="78" spans="1:10" ht="21">
      <c r="A78" s="231"/>
      <c r="B78" s="241"/>
      <c r="C78" s="251"/>
      <c r="D78" s="261">
        <v>27</v>
      </c>
      <c r="E78" s="262" t="s">
        <v>135</v>
      </c>
      <c r="F78" s="262"/>
      <c r="G78" s="284" t="s">
        <v>85</v>
      </c>
      <c r="H78" s="301" t="s">
        <v>85</v>
      </c>
      <c r="I78" s="301" t="s">
        <v>85</v>
      </c>
      <c r="J78" s="301" t="s">
        <v>85</v>
      </c>
    </row>
    <row r="79" spans="1:10" ht="21">
      <c r="A79" s="231"/>
      <c r="B79" s="241"/>
      <c r="C79" s="251"/>
      <c r="D79" s="261">
        <v>28</v>
      </c>
      <c r="E79" s="263" t="s">
        <v>136</v>
      </c>
      <c r="F79" s="263"/>
      <c r="G79" s="284" t="s">
        <v>85</v>
      </c>
      <c r="H79" s="301" t="s">
        <v>85</v>
      </c>
      <c r="I79" s="301" t="s">
        <v>85</v>
      </c>
      <c r="J79" s="301" t="s">
        <v>85</v>
      </c>
    </row>
    <row r="80" spans="1:10" ht="21">
      <c r="A80" s="232"/>
      <c r="B80" s="242"/>
      <c r="C80" s="251"/>
      <c r="D80" s="261">
        <v>29</v>
      </c>
      <c r="E80" s="263" t="s">
        <v>137</v>
      </c>
      <c r="F80" s="263"/>
      <c r="G80" s="284" t="s">
        <v>85</v>
      </c>
      <c r="H80" s="301" t="s">
        <v>85</v>
      </c>
      <c r="I80" s="301" t="s">
        <v>85</v>
      </c>
      <c r="J80" s="301" t="s">
        <v>85</v>
      </c>
    </row>
    <row r="81" spans="1:10" ht="123" customHeight="1">
      <c r="A81" s="233" t="s">
        <v>164</v>
      </c>
      <c r="B81" s="243"/>
      <c r="C81" s="252"/>
      <c r="D81" s="257"/>
      <c r="E81" s="265"/>
      <c r="F81" s="271"/>
      <c r="G81" s="286"/>
      <c r="H81" s="302"/>
      <c r="I81" s="313" t="s">
        <v>165</v>
      </c>
      <c r="J81" s="317"/>
    </row>
    <row r="82" spans="1:10" ht="81" customHeight="1">
      <c r="A82" s="234" t="s">
        <v>141</v>
      </c>
      <c r="B82" s="244"/>
      <c r="C82" s="253"/>
      <c r="D82" s="258"/>
      <c r="E82" s="266"/>
      <c r="F82" s="272"/>
      <c r="G82" s="279" t="s">
        <v>47</v>
      </c>
      <c r="H82" s="296"/>
      <c r="I82" s="279" t="s">
        <v>166</v>
      </c>
      <c r="J82" s="296"/>
    </row>
    <row r="83" spans="1:10">
      <c r="A83" s="235" t="s">
        <v>143</v>
      </c>
      <c r="B83" s="235"/>
    </row>
    <row r="84" spans="1:10">
      <c r="A84" s="225" t="s">
        <v>145</v>
      </c>
    </row>
    <row r="85" spans="1:10">
      <c r="A85" s="225" t="s">
        <v>167</v>
      </c>
    </row>
    <row r="86" spans="1:10">
      <c r="B86" s="225" t="s">
        <v>168</v>
      </c>
    </row>
    <row r="87" spans="1:10">
      <c r="A87" s="225" t="s">
        <v>150</v>
      </c>
      <c r="C87" s="256"/>
      <c r="D87" s="256"/>
      <c r="E87" s="256"/>
      <c r="F87" s="256"/>
      <c r="G87" s="256"/>
      <c r="H87" s="256"/>
    </row>
    <row r="88" spans="1:10">
      <c r="A88" s="225" t="s">
        <v>169</v>
      </c>
      <c r="B88" s="235"/>
      <c r="C88" s="256"/>
      <c r="D88" s="256"/>
      <c r="E88" s="256"/>
      <c r="F88" s="256"/>
      <c r="G88" s="256"/>
      <c r="H88" s="256"/>
    </row>
    <row r="89" spans="1:10">
      <c r="A89" s="225" t="s">
        <v>119</v>
      </c>
      <c r="C89" s="256"/>
      <c r="D89" s="256"/>
      <c r="E89" s="256"/>
      <c r="F89" s="256"/>
      <c r="G89" s="256"/>
      <c r="H89" s="256"/>
    </row>
    <row r="90" spans="1:10">
      <c r="A90" s="225" t="s">
        <v>37</v>
      </c>
      <c r="C90" s="256"/>
      <c r="D90" s="256"/>
      <c r="E90" s="256"/>
      <c r="F90" s="256"/>
      <c r="G90" s="256"/>
      <c r="H90" s="256"/>
    </row>
    <row r="91" spans="1:10">
      <c r="A91" s="225" t="s">
        <v>42</v>
      </c>
      <c r="C91" s="256"/>
      <c r="D91" s="256"/>
      <c r="E91" s="256"/>
      <c r="F91" s="256"/>
      <c r="G91" s="256"/>
      <c r="H91" s="256"/>
    </row>
    <row r="92" spans="1:10">
      <c r="A92" s="235" t="s">
        <v>140</v>
      </c>
      <c r="C92" s="256"/>
      <c r="D92" s="256"/>
      <c r="E92" s="256"/>
      <c r="F92" s="256"/>
      <c r="H92" s="256"/>
    </row>
    <row r="93" spans="1:10">
      <c r="A93" s="225" t="s">
        <v>170</v>
      </c>
    </row>
    <row r="94" spans="1:10">
      <c r="A94" s="225" t="s">
        <v>171</v>
      </c>
      <c r="B94" s="235"/>
      <c r="E94" s="269"/>
      <c r="F94" s="269"/>
      <c r="G94" s="269"/>
      <c r="H94" s="269"/>
    </row>
    <row r="95" spans="1:10">
      <c r="A95" s="225" t="s">
        <v>173</v>
      </c>
      <c r="B95" s="235"/>
      <c r="E95" s="269"/>
      <c r="F95" s="269"/>
      <c r="G95" s="269"/>
      <c r="H95" s="269"/>
    </row>
    <row r="96" spans="1:10">
      <c r="A96" s="225" t="s">
        <v>174</v>
      </c>
      <c r="E96" s="269"/>
      <c r="F96" s="269"/>
      <c r="G96" s="269"/>
      <c r="H96" s="269"/>
    </row>
    <row r="97" spans="1:10">
      <c r="A97" s="225" t="s">
        <v>172</v>
      </c>
      <c r="E97" s="269"/>
      <c r="F97" s="269"/>
      <c r="G97" s="269"/>
      <c r="H97" s="269"/>
    </row>
    <row r="99" spans="1:10" ht="18.75">
      <c r="A99" s="228" t="s">
        <v>175</v>
      </c>
      <c r="B99" s="238"/>
      <c r="C99" s="247"/>
      <c r="D99" s="247"/>
      <c r="E99" s="247"/>
      <c r="F99" s="247"/>
      <c r="G99" s="287"/>
      <c r="H99" s="287"/>
      <c r="I99" s="287"/>
      <c r="J99" s="318"/>
    </row>
    <row r="100" spans="1:10" ht="18.75">
      <c r="A100" s="229"/>
      <c r="B100" s="246"/>
      <c r="C100" s="246"/>
      <c r="D100" s="246"/>
      <c r="E100" s="246"/>
      <c r="F100" s="246"/>
      <c r="G100" s="288" t="s">
        <v>176</v>
      </c>
      <c r="H100" s="303"/>
      <c r="I100" s="303"/>
      <c r="J100" s="319"/>
    </row>
    <row r="101" spans="1:10" ht="17.25">
      <c r="A101" s="229"/>
      <c r="B101" s="246"/>
      <c r="C101" s="246"/>
      <c r="D101" s="246"/>
      <c r="E101" s="246"/>
      <c r="F101" s="246"/>
      <c r="G101" s="289" t="s">
        <v>177</v>
      </c>
      <c r="H101" s="304"/>
      <c r="I101" s="304"/>
      <c r="J101" s="320"/>
    </row>
    <row r="102" spans="1:10" ht="44.25" customHeight="1">
      <c r="A102" s="233" t="s">
        <v>126</v>
      </c>
      <c r="B102" s="243"/>
      <c r="C102" s="257"/>
      <c r="D102" s="257"/>
      <c r="E102" s="265"/>
      <c r="F102" s="271"/>
      <c r="G102" s="279" t="s">
        <v>17</v>
      </c>
      <c r="H102" s="305"/>
      <c r="I102" s="305"/>
      <c r="J102" s="296"/>
    </row>
    <row r="103" spans="1:10" ht="52.5" customHeight="1">
      <c r="A103" s="234" t="s">
        <v>141</v>
      </c>
      <c r="B103" s="244"/>
      <c r="C103" s="258"/>
      <c r="D103" s="258"/>
      <c r="E103" s="266"/>
      <c r="F103" s="272"/>
      <c r="G103" s="290" t="s">
        <v>178</v>
      </c>
      <c r="H103" s="306"/>
      <c r="I103" s="306"/>
      <c r="J103" s="321"/>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F78"/>
  <sheetViews>
    <sheetView workbookViewId="0">
      <selection activeCell="E24" sqref="E24"/>
    </sheetView>
  </sheetViews>
  <sheetFormatPr defaultRowHeight="13.5"/>
  <cols>
    <col min="2" max="2" width="39.125" bestFit="1" customWidth="1"/>
  </cols>
  <sheetData>
    <row r="1" spans="1:4">
      <c r="B1" t="s">
        <v>208</v>
      </c>
    </row>
    <row r="2" spans="1:4">
      <c r="A2">
        <v>1</v>
      </c>
      <c r="B2" t="s">
        <v>209</v>
      </c>
      <c r="C2">
        <v>200</v>
      </c>
      <c r="D2" t="s">
        <v>179</v>
      </c>
    </row>
    <row r="3" spans="1:4">
      <c r="A3">
        <v>2</v>
      </c>
      <c r="B3" t="s">
        <v>210</v>
      </c>
      <c r="C3">
        <v>300</v>
      </c>
      <c r="D3" t="s">
        <v>179</v>
      </c>
    </row>
    <row r="4" spans="1:4">
      <c r="A4">
        <v>3</v>
      </c>
      <c r="B4" t="s">
        <v>211</v>
      </c>
      <c r="C4">
        <v>400</v>
      </c>
      <c r="D4" t="s">
        <v>179</v>
      </c>
    </row>
    <row r="5" spans="1:4">
      <c r="A5">
        <v>4</v>
      </c>
      <c r="B5" t="s">
        <v>212</v>
      </c>
      <c r="C5">
        <v>500</v>
      </c>
      <c r="D5" t="s">
        <v>179</v>
      </c>
    </row>
    <row r="6" spans="1:4">
      <c r="A6">
        <v>5</v>
      </c>
      <c r="B6" t="s">
        <v>117</v>
      </c>
      <c r="C6">
        <v>200</v>
      </c>
      <c r="D6" t="s">
        <v>179</v>
      </c>
    </row>
    <row r="7" spans="1:4">
      <c r="A7">
        <v>6</v>
      </c>
      <c r="B7" t="s">
        <v>118</v>
      </c>
      <c r="C7">
        <v>200</v>
      </c>
      <c r="D7" t="s">
        <v>179</v>
      </c>
    </row>
    <row r="8" spans="1:4">
      <c r="A8">
        <v>7</v>
      </c>
      <c r="B8" t="s">
        <v>65</v>
      </c>
      <c r="C8">
        <v>200</v>
      </c>
      <c r="D8" t="s">
        <v>179</v>
      </c>
    </row>
    <row r="9" spans="1:4">
      <c r="A9">
        <v>8</v>
      </c>
      <c r="B9" t="s">
        <v>102</v>
      </c>
      <c r="C9">
        <v>200</v>
      </c>
      <c r="D9" t="s">
        <v>179</v>
      </c>
    </row>
    <row r="10" spans="1:4">
      <c r="A10">
        <v>9</v>
      </c>
      <c r="B10" t="s">
        <v>108</v>
      </c>
      <c r="C10">
        <v>300</v>
      </c>
      <c r="D10" t="s">
        <v>181</v>
      </c>
    </row>
    <row r="11" spans="1:4">
      <c r="A11">
        <v>10</v>
      </c>
      <c r="B11" t="s">
        <v>213</v>
      </c>
      <c r="C11">
        <v>400</v>
      </c>
      <c r="D11" t="s">
        <v>181</v>
      </c>
    </row>
    <row r="12" spans="1:4">
      <c r="A12">
        <v>11</v>
      </c>
      <c r="B12" t="s">
        <v>56</v>
      </c>
      <c r="C12">
        <v>200</v>
      </c>
      <c r="D12" t="s">
        <v>179</v>
      </c>
    </row>
    <row r="13" spans="1:4">
      <c r="A13">
        <v>12</v>
      </c>
      <c r="B13" t="s">
        <v>234</v>
      </c>
      <c r="C13">
        <v>200</v>
      </c>
      <c r="D13" t="s">
        <v>179</v>
      </c>
    </row>
    <row r="14" spans="1:4">
      <c r="A14">
        <v>13</v>
      </c>
      <c r="B14" t="s">
        <v>124</v>
      </c>
      <c r="C14">
        <v>200</v>
      </c>
      <c r="D14" t="s">
        <v>179</v>
      </c>
    </row>
    <row r="15" spans="1:4">
      <c r="A15">
        <v>14</v>
      </c>
      <c r="B15" t="s">
        <v>121</v>
      </c>
      <c r="C15">
        <v>200</v>
      </c>
      <c r="D15" t="s">
        <v>179</v>
      </c>
    </row>
    <row r="16" spans="1:4">
      <c r="A16">
        <v>15</v>
      </c>
      <c r="B16" t="s">
        <v>122</v>
      </c>
      <c r="C16">
        <v>200</v>
      </c>
      <c r="D16" t="s">
        <v>179</v>
      </c>
    </row>
    <row r="17" spans="1:6">
      <c r="A17">
        <v>16</v>
      </c>
      <c r="B17" t="s">
        <v>214</v>
      </c>
      <c r="C17">
        <v>200</v>
      </c>
      <c r="D17" t="s">
        <v>179</v>
      </c>
    </row>
    <row r="18" spans="1:6">
      <c r="A18">
        <v>17</v>
      </c>
      <c r="B18" t="s">
        <v>110</v>
      </c>
      <c r="C18">
        <v>200</v>
      </c>
      <c r="D18" t="s">
        <v>179</v>
      </c>
    </row>
    <row r="19" spans="1:6">
      <c r="A19">
        <v>18</v>
      </c>
      <c r="B19" t="s">
        <v>127</v>
      </c>
      <c r="C19">
        <v>200</v>
      </c>
      <c r="D19" t="s">
        <v>179</v>
      </c>
    </row>
    <row r="20" spans="1:6">
      <c r="A20">
        <v>19</v>
      </c>
      <c r="B20" t="s">
        <v>215</v>
      </c>
      <c r="C20">
        <v>200</v>
      </c>
      <c r="D20" t="s">
        <v>179</v>
      </c>
    </row>
    <row r="21" spans="1:6">
      <c r="A21">
        <v>20</v>
      </c>
      <c r="B21" t="s">
        <v>49</v>
      </c>
      <c r="C21">
        <v>200</v>
      </c>
      <c r="D21" t="s">
        <v>179</v>
      </c>
    </row>
    <row r="22" spans="1:6">
      <c r="A22">
        <v>21</v>
      </c>
      <c r="B22" t="s">
        <v>128</v>
      </c>
      <c r="C22">
        <v>200</v>
      </c>
      <c r="D22" t="s">
        <v>179</v>
      </c>
    </row>
    <row r="23" spans="1:6">
      <c r="A23">
        <v>22</v>
      </c>
      <c r="B23" t="s">
        <v>123</v>
      </c>
      <c r="C23">
        <v>200</v>
      </c>
      <c r="D23" t="s">
        <v>179</v>
      </c>
    </row>
    <row r="24" spans="1:6">
      <c r="A24">
        <v>23</v>
      </c>
      <c r="B24" t="s">
        <v>132</v>
      </c>
      <c r="C24">
        <v>6</v>
      </c>
      <c r="D24" t="s">
        <v>181</v>
      </c>
      <c r="E24">
        <v>18</v>
      </c>
      <c r="F24" t="s">
        <v>181</v>
      </c>
    </row>
    <row r="25" spans="1:6">
      <c r="A25">
        <v>24</v>
      </c>
      <c r="B25" t="s">
        <v>183</v>
      </c>
      <c r="C25">
        <v>6</v>
      </c>
      <c r="D25" t="s">
        <v>181</v>
      </c>
      <c r="E25">
        <v>18</v>
      </c>
      <c r="F25" t="s">
        <v>181</v>
      </c>
    </row>
    <row r="26" spans="1:6">
      <c r="A26">
        <v>25</v>
      </c>
      <c r="B26" t="s">
        <v>134</v>
      </c>
      <c r="C26">
        <v>6</v>
      </c>
      <c r="D26" t="s">
        <v>181</v>
      </c>
      <c r="E26">
        <v>18</v>
      </c>
      <c r="F26" t="s">
        <v>181</v>
      </c>
    </row>
    <row r="27" spans="1:6">
      <c r="A27">
        <v>26</v>
      </c>
      <c r="B27" t="s">
        <v>182</v>
      </c>
      <c r="C27">
        <v>6</v>
      </c>
      <c r="D27" t="s">
        <v>181</v>
      </c>
      <c r="E27">
        <v>18</v>
      </c>
      <c r="F27" t="s">
        <v>181</v>
      </c>
    </row>
    <row r="28" spans="1:6">
      <c r="A28">
        <v>27</v>
      </c>
      <c r="B28" t="s">
        <v>180</v>
      </c>
      <c r="C28">
        <v>6</v>
      </c>
      <c r="D28" t="s">
        <v>181</v>
      </c>
      <c r="E28">
        <v>18</v>
      </c>
      <c r="F28" t="s">
        <v>181</v>
      </c>
    </row>
    <row r="29" spans="1:6">
      <c r="A29">
        <v>28</v>
      </c>
      <c r="B29" t="s">
        <v>216</v>
      </c>
      <c r="C29">
        <v>6</v>
      </c>
      <c r="D29" t="s">
        <v>181</v>
      </c>
      <c r="E29">
        <v>18</v>
      </c>
      <c r="F29" t="s">
        <v>181</v>
      </c>
    </row>
    <row r="30" spans="1:6">
      <c r="A30">
        <v>29</v>
      </c>
      <c r="B30" t="s">
        <v>217</v>
      </c>
      <c r="C30">
        <v>6</v>
      </c>
      <c r="D30" t="s">
        <v>181</v>
      </c>
      <c r="E30">
        <v>18</v>
      </c>
      <c r="F30" t="s">
        <v>181</v>
      </c>
    </row>
    <row r="32" spans="1:6">
      <c r="B32" t="s">
        <v>184</v>
      </c>
    </row>
    <row r="33" spans="2:2">
      <c r="B33" t="s">
        <v>220</v>
      </c>
    </row>
    <row r="34" spans="2:2">
      <c r="B34" t="s">
        <v>221</v>
      </c>
    </row>
    <row r="35" spans="2:2">
      <c r="B35" t="s">
        <v>54</v>
      </c>
    </row>
    <row r="36" spans="2:2">
      <c r="B36" t="s">
        <v>222</v>
      </c>
    </row>
    <row r="37" spans="2:2">
      <c r="B37" t="s">
        <v>223</v>
      </c>
    </row>
    <row r="38" spans="2:2">
      <c r="B38" t="s">
        <v>218</v>
      </c>
    </row>
    <row r="39" spans="2:2">
      <c r="B39" t="s">
        <v>224</v>
      </c>
    </row>
    <row r="40" spans="2:2">
      <c r="B40" t="s">
        <v>225</v>
      </c>
    </row>
    <row r="41" spans="2:2">
      <c r="B41" t="s">
        <v>226</v>
      </c>
    </row>
    <row r="42" spans="2:2">
      <c r="B42" t="s">
        <v>90</v>
      </c>
    </row>
    <row r="43" spans="2:2">
      <c r="B43" t="s">
        <v>227</v>
      </c>
    </row>
    <row r="44" spans="2:2">
      <c r="B44" t="s">
        <v>21</v>
      </c>
    </row>
    <row r="45" spans="2:2">
      <c r="B45" t="s">
        <v>228</v>
      </c>
    </row>
    <row r="46" spans="2:2">
      <c r="B46" t="s">
        <v>26</v>
      </c>
    </row>
    <row r="47" spans="2:2">
      <c r="B47" t="s">
        <v>6</v>
      </c>
    </row>
    <row r="48" spans="2:2">
      <c r="B48" t="s">
        <v>149</v>
      </c>
    </row>
    <row r="49" spans="2:2">
      <c r="B49" t="s">
        <v>229</v>
      </c>
    </row>
    <row r="50" spans="2:2">
      <c r="B50" t="s">
        <v>144</v>
      </c>
    </row>
    <row r="51" spans="2:2">
      <c r="B51" t="s">
        <v>230</v>
      </c>
    </row>
    <row r="52" spans="2:2">
      <c r="B52" t="s">
        <v>93</v>
      </c>
    </row>
    <row r="53" spans="2:2">
      <c r="B53" t="s">
        <v>185</v>
      </c>
    </row>
    <row r="54" spans="2:2">
      <c r="B54" t="s">
        <v>186</v>
      </c>
    </row>
    <row r="55" spans="2:2">
      <c r="B55" t="s">
        <v>187</v>
      </c>
    </row>
    <row r="56" spans="2:2">
      <c r="B56" t="s">
        <v>188</v>
      </c>
    </row>
    <row r="57" spans="2:2">
      <c r="B57" t="s">
        <v>130</v>
      </c>
    </row>
    <row r="58" spans="2:2">
      <c r="B58" t="s">
        <v>189</v>
      </c>
    </row>
    <row r="59" spans="2:2">
      <c r="B59" t="s">
        <v>190</v>
      </c>
    </row>
    <row r="60" spans="2:2">
      <c r="B60" t="s">
        <v>191</v>
      </c>
    </row>
    <row r="61" spans="2:2">
      <c r="B61" t="s">
        <v>192</v>
      </c>
    </row>
    <row r="62" spans="2:2">
      <c r="B62" t="s">
        <v>193</v>
      </c>
    </row>
    <row r="63" spans="2:2">
      <c r="B63" t="s">
        <v>194</v>
      </c>
    </row>
    <row r="64" spans="2:2">
      <c r="B64" t="s">
        <v>195</v>
      </c>
    </row>
    <row r="65" spans="2:2">
      <c r="B65" t="s">
        <v>196</v>
      </c>
    </row>
    <row r="66" spans="2:2">
      <c r="B66" t="s">
        <v>198</v>
      </c>
    </row>
    <row r="67" spans="2:2">
      <c r="B67" t="s">
        <v>199</v>
      </c>
    </row>
    <row r="68" spans="2:2">
      <c r="B68" t="s">
        <v>111</v>
      </c>
    </row>
    <row r="69" spans="2:2">
      <c r="B69" t="s">
        <v>4</v>
      </c>
    </row>
    <row r="70" spans="2:2">
      <c r="B70" t="s">
        <v>200</v>
      </c>
    </row>
    <row r="71" spans="2:2">
      <c r="B71" t="s">
        <v>201</v>
      </c>
    </row>
    <row r="72" spans="2:2">
      <c r="B72" t="s">
        <v>202</v>
      </c>
    </row>
    <row r="73" spans="2:2">
      <c r="B73" t="s">
        <v>203</v>
      </c>
    </row>
    <row r="74" spans="2:2">
      <c r="B74" t="s">
        <v>106</v>
      </c>
    </row>
    <row r="75" spans="2:2">
      <c r="B75" t="s">
        <v>204</v>
      </c>
    </row>
    <row r="76" spans="2:2">
      <c r="B76" t="s">
        <v>205</v>
      </c>
    </row>
    <row r="77" spans="2:2">
      <c r="B77" t="s">
        <v>50</v>
      </c>
    </row>
    <row r="78" spans="2:2">
      <c r="B78" t="s">
        <v>231</v>
      </c>
    </row>
  </sheetData>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1745"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1746"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9"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277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0" zoomScaleSheetLayoutView="100" workbookViewId="0">
      <selection activeCell="H29" sqref="H29:L29"/>
    </sheetView>
  </sheetViews>
  <sheetFormatPr defaultColWidth="2.25" defaultRowHeight="13.5"/>
  <cols>
    <col min="1" max="7" width="2.25" style="45"/>
    <col min="8" max="19" width="2.375" style="45" bestFit="1" customWidth="1"/>
    <col min="20" max="34" width="2.25" style="45"/>
    <col min="35" max="35" width="2.5" style="45" bestFit="1" customWidth="1"/>
    <col min="36" max="40" width="2.25" style="45"/>
    <col min="41" max="47" width="2.25" style="45" hidden="1" customWidth="1"/>
    <col min="48" max="16384" width="2.25" style="45"/>
  </cols>
  <sheetData>
    <row r="1" spans="1:48">
      <c r="A1" s="45" t="s">
        <v>24</v>
      </c>
    </row>
    <row r="2" spans="1:48" ht="7.5" customHeight="1"/>
    <row r="3" spans="1:48">
      <c r="A3" s="76" t="s">
        <v>254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210"/>
    </row>
    <row r="4" spans="1:48" s="45" customFormat="1" ht="9"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48">
      <c r="A5" s="78" t="s">
        <v>73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211"/>
    </row>
    <row r="6" spans="1:48" s="45" customFormat="1"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48" ht="17.25" customHeight="1">
      <c r="A7" s="80" t="s">
        <v>23</v>
      </c>
      <c r="B7" s="99"/>
      <c r="C7" s="99"/>
      <c r="D7" s="99"/>
      <c r="E7" s="99"/>
      <c r="F7" s="99"/>
      <c r="G7" s="117"/>
      <c r="H7" s="122"/>
      <c r="I7" s="128"/>
      <c r="J7" s="128"/>
      <c r="K7" s="128"/>
      <c r="L7" s="128"/>
      <c r="M7" s="128"/>
      <c r="N7" s="151"/>
      <c r="O7" s="80" t="s">
        <v>68</v>
      </c>
      <c r="P7" s="99"/>
      <c r="Q7" s="99"/>
      <c r="R7" s="99"/>
      <c r="S7" s="117"/>
      <c r="T7" s="157"/>
      <c r="U7" s="159"/>
      <c r="V7" s="159"/>
      <c r="W7" s="159"/>
      <c r="X7" s="159"/>
      <c r="Y7" s="159"/>
      <c r="Z7" s="159"/>
      <c r="AA7" s="159"/>
      <c r="AB7" s="159"/>
      <c r="AC7" s="159"/>
      <c r="AD7" s="159"/>
      <c r="AE7" s="159"/>
      <c r="AF7" s="159"/>
      <c r="AG7" s="159"/>
      <c r="AH7" s="159"/>
      <c r="AI7" s="159"/>
      <c r="AJ7" s="159"/>
      <c r="AK7" s="159"/>
      <c r="AL7" s="159"/>
      <c r="AM7" s="212"/>
    </row>
    <row r="8" spans="1:48">
      <c r="A8" s="81" t="s">
        <v>75</v>
      </c>
      <c r="B8" s="100"/>
      <c r="C8" s="109"/>
      <c r="D8" s="80" t="s">
        <v>1</v>
      </c>
      <c r="E8" s="99"/>
      <c r="F8" s="99"/>
      <c r="G8" s="117"/>
      <c r="H8" s="80" t="s">
        <v>67</v>
      </c>
      <c r="I8" s="99"/>
      <c r="J8" s="99"/>
      <c r="K8" s="99"/>
      <c r="L8" s="99"/>
      <c r="M8" s="99"/>
      <c r="N8" s="99"/>
      <c r="O8" s="99"/>
      <c r="P8" s="99"/>
      <c r="Q8" s="99"/>
      <c r="R8" s="99"/>
      <c r="S8" s="117"/>
      <c r="T8" s="81" t="s">
        <v>76</v>
      </c>
      <c r="U8" s="100"/>
      <c r="V8" s="109"/>
      <c r="W8" s="80" t="s">
        <v>46</v>
      </c>
      <c r="X8" s="99"/>
      <c r="Y8" s="99"/>
      <c r="Z8" s="99"/>
      <c r="AA8" s="99"/>
      <c r="AB8" s="99"/>
      <c r="AC8" s="99"/>
      <c r="AD8" s="99"/>
      <c r="AE8" s="99"/>
      <c r="AF8" s="117"/>
      <c r="AG8" s="187" t="s">
        <v>62</v>
      </c>
      <c r="AH8" s="192"/>
      <c r="AI8" s="192"/>
      <c r="AJ8" s="192"/>
      <c r="AK8" s="192"/>
      <c r="AL8" s="192"/>
      <c r="AM8" s="196"/>
    </row>
    <row r="9" spans="1:48" ht="17.25" customHeight="1">
      <c r="A9" s="82"/>
      <c r="B9" s="101"/>
      <c r="C9" s="69"/>
      <c r="D9" s="110"/>
      <c r="E9" s="111"/>
      <c r="F9" s="111"/>
      <c r="G9" s="118"/>
      <c r="H9" s="123"/>
      <c r="I9" s="129"/>
      <c r="J9" s="129"/>
      <c r="K9" s="129"/>
      <c r="L9" s="129"/>
      <c r="M9" s="129"/>
      <c r="N9" s="129"/>
      <c r="O9" s="129"/>
      <c r="P9" s="129"/>
      <c r="Q9" s="129"/>
      <c r="R9" s="129"/>
      <c r="S9" s="156"/>
      <c r="T9" s="82"/>
      <c r="U9" s="101"/>
      <c r="V9" s="69"/>
      <c r="W9" s="160"/>
      <c r="X9" s="164"/>
      <c r="Y9" s="164"/>
      <c r="Z9" s="164"/>
      <c r="AA9" s="164"/>
      <c r="AB9" s="164"/>
      <c r="AC9" s="164"/>
      <c r="AD9" s="164"/>
      <c r="AE9" s="164"/>
      <c r="AF9" s="185"/>
      <c r="AG9" s="188"/>
      <c r="AH9" s="193"/>
      <c r="AI9" s="193"/>
      <c r="AJ9" s="193"/>
      <c r="AK9" s="193"/>
      <c r="AL9" s="193"/>
      <c r="AM9" s="213"/>
      <c r="AV9" s="75"/>
    </row>
    <row r="10" spans="1:48" s="75" customFormat="1" ht="20.25" customHeight="1">
      <c r="A10" s="80" t="s">
        <v>28</v>
      </c>
      <c r="B10" s="99"/>
      <c r="C10" s="99"/>
      <c r="D10" s="99"/>
      <c r="E10" s="99"/>
      <c r="F10" s="99"/>
      <c r="G10" s="99"/>
      <c r="H10" s="99"/>
      <c r="I10" s="99"/>
      <c r="J10" s="99"/>
      <c r="K10" s="117"/>
      <c r="L10" s="142"/>
      <c r="M10" s="147"/>
      <c r="N10" s="147"/>
      <c r="O10" s="147"/>
      <c r="P10" s="147"/>
      <c r="Q10" s="147"/>
      <c r="R10" s="147"/>
      <c r="S10" s="147"/>
      <c r="T10" s="147"/>
      <c r="U10" s="147"/>
      <c r="V10" s="147"/>
      <c r="W10" s="147"/>
      <c r="X10" s="147"/>
      <c r="Y10" s="147"/>
      <c r="Z10" s="147"/>
      <c r="AA10" s="147"/>
      <c r="AB10" s="147"/>
      <c r="AC10" s="147"/>
      <c r="AD10" s="147"/>
      <c r="AE10" s="147"/>
      <c r="AF10" s="186"/>
      <c r="AG10" s="189" t="s">
        <v>77</v>
      </c>
      <c r="AH10" s="192"/>
      <c r="AI10" s="196"/>
      <c r="AJ10" s="159"/>
      <c r="AK10" s="159"/>
      <c r="AL10" s="79" t="s">
        <v>72</v>
      </c>
      <c r="AM10" s="214"/>
      <c r="AP10" s="223"/>
      <c r="AQ10" s="223"/>
      <c r="AR10" s="223"/>
      <c r="AS10" s="223"/>
      <c r="AT10" s="223"/>
      <c r="AU10" s="223"/>
    </row>
    <row r="11" spans="1:48" s="75" customFormat="1" ht="18" customHeight="1">
      <c r="A11" s="83" t="s">
        <v>52</v>
      </c>
      <c r="B11" s="102"/>
      <c r="C11" s="102"/>
      <c r="D11" s="102"/>
      <c r="E11" s="102"/>
      <c r="F11" s="102"/>
      <c r="G11" s="102"/>
      <c r="H11" s="124"/>
      <c r="I11" s="130"/>
      <c r="J11" s="134" t="s">
        <v>249</v>
      </c>
      <c r="K11" s="141"/>
      <c r="L11" s="143"/>
      <c r="M11" s="143"/>
      <c r="N11" s="143"/>
      <c r="O11" s="143"/>
      <c r="P11" s="143"/>
      <c r="Q11" s="143"/>
      <c r="R11" s="143"/>
      <c r="S11" s="143"/>
      <c r="T11" s="143"/>
      <c r="U11" s="143"/>
      <c r="V11" s="143"/>
      <c r="W11" s="143"/>
      <c r="X11" s="143"/>
      <c r="Y11" s="130"/>
      <c r="Z11" s="134" t="s">
        <v>104</v>
      </c>
      <c r="AA11" s="141"/>
      <c r="AB11" s="143"/>
      <c r="AC11" s="143"/>
      <c r="AD11" s="143"/>
      <c r="AE11" s="143"/>
      <c r="AF11" s="143"/>
      <c r="AG11" s="143"/>
      <c r="AH11" s="143"/>
      <c r="AI11" s="143"/>
      <c r="AJ11" s="143"/>
      <c r="AK11" s="143"/>
      <c r="AL11" s="143"/>
      <c r="AM11" s="215"/>
    </row>
    <row r="12" spans="1:48" s="75" customFormat="1" ht="6" customHeight="1">
      <c r="A12" s="84"/>
      <c r="B12" s="84"/>
      <c r="C12" s="84"/>
      <c r="D12" s="84"/>
      <c r="E12" s="84"/>
      <c r="F12" s="84"/>
      <c r="G12" s="84"/>
      <c r="H12" s="84"/>
      <c r="I12" s="131"/>
      <c r="J12" s="135"/>
      <c r="K12" s="131"/>
      <c r="L12" s="79"/>
      <c r="M12" s="79"/>
      <c r="N12" s="79"/>
      <c r="O12" s="79"/>
      <c r="P12" s="79"/>
      <c r="Q12" s="79"/>
      <c r="R12" s="79"/>
      <c r="S12" s="79"/>
      <c r="T12" s="79"/>
      <c r="U12" s="131"/>
      <c r="V12" s="79"/>
      <c r="W12" s="79"/>
      <c r="X12" s="79"/>
      <c r="Y12" s="135"/>
      <c r="Z12" s="168"/>
      <c r="AA12" s="131"/>
      <c r="AB12" s="79"/>
      <c r="AC12" s="79"/>
      <c r="AD12" s="79"/>
      <c r="AE12" s="79"/>
      <c r="AF12" s="79"/>
      <c r="AG12" s="79"/>
      <c r="AH12" s="79"/>
      <c r="AI12" s="79"/>
      <c r="AJ12" s="79"/>
      <c r="AK12" s="79"/>
      <c r="AL12" s="79"/>
      <c r="AM12" s="79"/>
    </row>
    <row r="13" spans="1:48" s="75" customFormat="1" ht="12">
      <c r="A13" s="78" t="s">
        <v>43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11"/>
    </row>
    <row r="14" spans="1:48" s="75" customFormat="1" ht="3" customHeight="1">
      <c r="I14" s="132"/>
      <c r="J14" s="136"/>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row>
    <row r="15" spans="1:48" s="75" customFormat="1" ht="18" customHeight="1">
      <c r="A15" s="85" t="s">
        <v>206</v>
      </c>
      <c r="B15" s="103"/>
      <c r="C15" s="103"/>
      <c r="D15" s="103"/>
      <c r="E15" s="103"/>
      <c r="F15" s="103"/>
      <c r="G15" s="103"/>
      <c r="H15" s="103"/>
      <c r="I15" s="103"/>
      <c r="J15" s="103"/>
      <c r="K15" s="103"/>
      <c r="L15" s="103"/>
      <c r="M15" s="103"/>
      <c r="N15" s="103"/>
      <c r="O15" s="103"/>
      <c r="P15" s="103"/>
      <c r="Q15" s="103"/>
      <c r="R15" s="103"/>
      <c r="S15" s="103"/>
      <c r="T15" s="103"/>
      <c r="U15" s="103"/>
      <c r="V15" s="103"/>
      <c r="W15" s="161"/>
      <c r="X15" s="165" t="s">
        <v>252</v>
      </c>
      <c r="Y15" s="166"/>
      <c r="Z15" s="169"/>
      <c r="AA15" s="170" t="s">
        <v>251</v>
      </c>
      <c r="AB15" s="173"/>
      <c r="AC15" s="173"/>
      <c r="AD15" s="173"/>
      <c r="AE15" s="173"/>
      <c r="AF15" s="173"/>
      <c r="AG15" s="173"/>
      <c r="AH15" s="173"/>
      <c r="AI15" s="173"/>
      <c r="AJ15" s="173"/>
      <c r="AK15" s="173"/>
      <c r="AL15" s="173"/>
      <c r="AM15" s="173"/>
    </row>
    <row r="16" spans="1:48" s="75" customFormat="1" ht="18" customHeight="1">
      <c r="A16" s="85" t="s">
        <v>250</v>
      </c>
      <c r="B16" s="103"/>
      <c r="C16" s="103"/>
      <c r="D16" s="103"/>
      <c r="E16" s="103"/>
      <c r="F16" s="103"/>
      <c r="G16" s="103"/>
      <c r="H16" s="103"/>
      <c r="I16" s="103"/>
      <c r="J16" s="103"/>
      <c r="K16" s="103"/>
      <c r="L16" s="103"/>
      <c r="M16" s="103"/>
      <c r="N16" s="103"/>
      <c r="O16" s="103"/>
      <c r="P16" s="103"/>
      <c r="Q16" s="103"/>
      <c r="R16" s="103"/>
      <c r="S16" s="103"/>
      <c r="T16" s="103"/>
      <c r="U16" s="103"/>
      <c r="V16" s="103"/>
      <c r="W16" s="161"/>
      <c r="X16" s="165" t="s">
        <v>252</v>
      </c>
      <c r="Y16" s="166"/>
      <c r="Z16" s="169"/>
      <c r="AA16" s="171" t="s">
        <v>74</v>
      </c>
      <c r="AB16" s="174"/>
      <c r="AC16" s="174"/>
      <c r="AD16" s="174"/>
      <c r="AE16" s="174"/>
      <c r="AF16" s="174"/>
      <c r="AG16" s="174"/>
      <c r="AH16" s="174"/>
      <c r="AI16" s="174"/>
      <c r="AJ16" s="174"/>
      <c r="AK16" s="174"/>
      <c r="AL16" s="174"/>
      <c r="AM16" s="174"/>
    </row>
    <row r="17" spans="1:48" s="75" customFormat="1" ht="18" customHeight="1">
      <c r="A17" s="86" t="s">
        <v>197</v>
      </c>
      <c r="B17" s="104"/>
      <c r="C17" s="104"/>
      <c r="D17" s="104"/>
      <c r="E17" s="104"/>
      <c r="F17" s="104"/>
      <c r="G17" s="104"/>
      <c r="H17" s="104"/>
      <c r="I17" s="104"/>
      <c r="J17" s="104"/>
      <c r="K17" s="104"/>
      <c r="L17" s="104"/>
      <c r="M17" s="104"/>
      <c r="N17" s="104"/>
      <c r="O17" s="104"/>
      <c r="P17" s="104"/>
      <c r="Q17" s="104"/>
      <c r="R17" s="104"/>
      <c r="S17" s="104"/>
      <c r="T17" s="104"/>
      <c r="U17" s="104"/>
      <c r="V17" s="104"/>
      <c r="W17" s="162"/>
      <c r="X17" s="165"/>
      <c r="Y17" s="166"/>
      <c r="Z17" s="169"/>
      <c r="AA17" s="171"/>
      <c r="AB17" s="174"/>
      <c r="AC17" s="174"/>
      <c r="AD17" s="174"/>
      <c r="AE17" s="174"/>
      <c r="AF17" s="174"/>
      <c r="AG17" s="174"/>
      <c r="AH17" s="174"/>
      <c r="AI17" s="174"/>
      <c r="AJ17" s="174"/>
      <c r="AK17" s="174"/>
      <c r="AL17" s="174"/>
      <c r="AM17" s="174"/>
    </row>
    <row r="18" spans="1:48" s="75" customFormat="1" ht="6" customHeight="1">
      <c r="I18" s="132"/>
      <c r="J18" s="136"/>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48" s="75" customFormat="1" ht="12">
      <c r="A19" s="78" t="s">
        <v>232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211"/>
    </row>
    <row r="20" spans="1:48" s="75" customFormat="1" ht="3" customHeight="1">
      <c r="I20" s="132"/>
      <c r="J20" s="136"/>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s="75" customFormat="1" ht="18" customHeight="1">
      <c r="A21" s="85" t="s">
        <v>237</v>
      </c>
      <c r="B21" s="103"/>
      <c r="C21" s="103"/>
      <c r="D21" s="103"/>
      <c r="E21" s="103"/>
      <c r="F21" s="103"/>
      <c r="G21" s="103"/>
      <c r="H21" s="103"/>
      <c r="I21" s="103"/>
      <c r="J21" s="103"/>
      <c r="K21" s="103"/>
      <c r="L21" s="103"/>
      <c r="M21" s="103"/>
      <c r="N21" s="103"/>
      <c r="O21" s="103"/>
      <c r="P21" s="103"/>
      <c r="Q21" s="103"/>
      <c r="R21" s="103"/>
      <c r="S21" s="103"/>
      <c r="T21" s="103"/>
      <c r="U21" s="103"/>
      <c r="V21" s="103"/>
      <c r="W21" s="103"/>
      <c r="X21" s="165"/>
      <c r="Y21" s="166"/>
      <c r="Z21" s="169"/>
      <c r="AA21" s="172"/>
      <c r="AB21" s="172"/>
      <c r="AC21" s="172"/>
      <c r="AD21" s="172"/>
      <c r="AE21" s="172"/>
      <c r="AF21" s="172"/>
      <c r="AG21" s="172"/>
    </row>
    <row r="22" spans="1:48" s="75" customFormat="1" ht="18" hidden="1" customHeight="1">
      <c r="A22" s="85" t="s">
        <v>45</v>
      </c>
      <c r="B22" s="103"/>
      <c r="C22" s="103"/>
      <c r="D22" s="103"/>
      <c r="E22" s="103"/>
      <c r="F22" s="103"/>
      <c r="G22" s="103"/>
      <c r="H22" s="103"/>
      <c r="I22" s="103"/>
      <c r="J22" s="103"/>
      <c r="K22" s="103"/>
      <c r="L22" s="103"/>
      <c r="M22" s="103"/>
      <c r="N22" s="103"/>
      <c r="O22" s="103"/>
      <c r="P22" s="103"/>
      <c r="Q22" s="103"/>
      <c r="R22" s="103"/>
      <c r="S22" s="103"/>
      <c r="T22" s="103"/>
      <c r="U22" s="103"/>
      <c r="V22" s="103"/>
      <c r="W22" s="103"/>
      <c r="X22" s="165"/>
      <c r="Y22" s="166"/>
      <c r="Z22" s="169"/>
      <c r="AA22" s="172"/>
      <c r="AB22" s="172"/>
      <c r="AC22" s="172"/>
      <c r="AD22" s="172"/>
      <c r="AE22" s="172"/>
      <c r="AF22" s="172"/>
      <c r="AG22" s="172"/>
    </row>
    <row r="23" spans="1:48" s="75" customFormat="1" ht="6" customHeight="1">
      <c r="I23" s="132"/>
      <c r="J23" s="136"/>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row>
    <row r="24" spans="1:48" s="75" customFormat="1" ht="12">
      <c r="A24" s="78" t="s">
        <v>78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211"/>
    </row>
    <row r="25" spans="1:48" s="75" customFormat="1" ht="3" customHeight="1">
      <c r="I25" s="132"/>
      <c r="J25" s="136"/>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row>
    <row r="26" spans="1:48" ht="19.5" customHeight="1">
      <c r="A26" s="87" t="s">
        <v>247</v>
      </c>
      <c r="B26" s="75"/>
      <c r="C26" s="89"/>
      <c r="D26" s="75"/>
      <c r="E26" s="112"/>
      <c r="F26" s="75"/>
      <c r="G26" s="75"/>
      <c r="H26" s="75"/>
      <c r="I26" s="75"/>
      <c r="J26" s="137"/>
      <c r="K26" s="137"/>
      <c r="L26" s="137"/>
      <c r="M26" s="137"/>
      <c r="N26" s="137"/>
      <c r="O26" s="155"/>
      <c r="P26" s="89"/>
      <c r="S26" s="137"/>
      <c r="T26" s="136"/>
      <c r="U26" s="137"/>
      <c r="V26" s="137"/>
      <c r="W26" s="89"/>
      <c r="AC26" s="175"/>
      <c r="AD26" s="176" t="s">
        <v>11</v>
      </c>
      <c r="AE26" s="181"/>
      <c r="AF26" s="181"/>
      <c r="AG26" s="181"/>
      <c r="AH26" s="181"/>
      <c r="AI26" s="197" t="s">
        <v>18</v>
      </c>
      <c r="AJ26" s="203"/>
      <c r="AK26" s="203"/>
      <c r="AL26" s="203"/>
      <c r="AM26" s="216"/>
      <c r="AV26" s="75"/>
    </row>
    <row r="27" spans="1:48">
      <c r="A27" s="88"/>
      <c r="B27" s="75"/>
      <c r="C27" s="89"/>
      <c r="D27" s="75"/>
      <c r="E27" s="112"/>
      <c r="F27" s="75"/>
      <c r="G27" s="75"/>
      <c r="H27" s="75"/>
      <c r="I27" s="75"/>
      <c r="J27" s="137"/>
      <c r="K27" s="137"/>
      <c r="L27" s="137"/>
      <c r="M27" s="137"/>
      <c r="N27" s="137"/>
      <c r="O27" s="155"/>
      <c r="P27" s="89"/>
      <c r="S27" s="137"/>
      <c r="T27" s="136"/>
      <c r="U27" s="137"/>
      <c r="V27" s="137"/>
      <c r="W27" s="163"/>
      <c r="AC27" s="175"/>
      <c r="AD27" s="177" t="str">
        <f>IFERROR(VLOOKUP(L10,リスト!B2:D23,2,FALSE),IFERROR(VLOOKUP(L10,リスト!B24:D30,2,FALSE)*AJ10,""))</f>
        <v/>
      </c>
      <c r="AE27" s="182"/>
      <c r="AF27" s="182"/>
      <c r="AG27" s="190" t="s">
        <v>40</v>
      </c>
      <c r="AH27" s="190"/>
      <c r="AI27" s="198">
        <f>MIN(AD27,ROUNDDOWN((H35+H44)/1000,0))</f>
        <v>0</v>
      </c>
      <c r="AJ27" s="204"/>
      <c r="AK27" s="204"/>
      <c r="AL27" s="208" t="s">
        <v>40</v>
      </c>
      <c r="AM27" s="217"/>
    </row>
    <row r="28" spans="1:48">
      <c r="A28" s="89" t="s">
        <v>207</v>
      </c>
      <c r="B28" s="75"/>
      <c r="C28" s="89"/>
      <c r="D28" s="75"/>
      <c r="E28" s="112"/>
      <c r="F28" s="75"/>
      <c r="G28" s="75"/>
      <c r="H28" s="75"/>
      <c r="I28" s="75"/>
      <c r="J28" s="137"/>
      <c r="K28" s="137"/>
      <c r="L28" s="137"/>
      <c r="M28" s="137"/>
      <c r="N28" s="137"/>
      <c r="O28" s="155"/>
      <c r="P28" s="89"/>
      <c r="S28" s="137"/>
      <c r="T28" s="136"/>
      <c r="U28" s="137"/>
      <c r="V28" s="137"/>
      <c r="W28" s="163"/>
      <c r="AC28" s="175"/>
      <c r="AD28" s="177"/>
      <c r="AE28" s="182"/>
      <c r="AF28" s="182"/>
      <c r="AG28" s="190"/>
      <c r="AH28" s="190"/>
      <c r="AI28" s="199"/>
      <c r="AJ28" s="205"/>
      <c r="AK28" s="205"/>
      <c r="AL28" s="209"/>
      <c r="AM28" s="218"/>
    </row>
    <row r="29" spans="1:48" ht="15" customHeight="1">
      <c r="A29" s="80" t="s">
        <v>79</v>
      </c>
      <c r="B29" s="99"/>
      <c r="C29" s="99"/>
      <c r="D29" s="99"/>
      <c r="E29" s="99"/>
      <c r="F29" s="99"/>
      <c r="G29" s="117"/>
      <c r="H29" s="99" t="s">
        <v>80</v>
      </c>
      <c r="I29" s="99"/>
      <c r="J29" s="99"/>
      <c r="K29" s="99"/>
      <c r="L29" s="99"/>
      <c r="M29" s="80" t="s">
        <v>41</v>
      </c>
      <c r="N29" s="99"/>
      <c r="O29" s="99"/>
      <c r="P29" s="99"/>
      <c r="Q29" s="99"/>
      <c r="R29" s="99"/>
      <c r="S29" s="99"/>
      <c r="T29" s="99"/>
      <c r="U29" s="99"/>
      <c r="V29" s="99"/>
      <c r="W29" s="99"/>
      <c r="X29" s="99"/>
      <c r="Y29" s="99"/>
      <c r="Z29" s="99"/>
      <c r="AA29" s="99"/>
      <c r="AB29" s="99"/>
      <c r="AC29" s="99"/>
      <c r="AD29" s="99"/>
      <c r="AE29" s="99"/>
      <c r="AF29" s="99"/>
      <c r="AG29" s="99"/>
      <c r="AH29" s="99"/>
      <c r="AI29" s="101"/>
      <c r="AJ29" s="101"/>
      <c r="AK29" s="101"/>
      <c r="AL29" s="101"/>
      <c r="AM29" s="69"/>
    </row>
    <row r="30" spans="1:48" ht="15" customHeight="1">
      <c r="A30" s="90" t="s">
        <v>81</v>
      </c>
      <c r="B30" s="105"/>
      <c r="C30" s="105"/>
      <c r="D30" s="105"/>
      <c r="E30" s="113"/>
      <c r="F30" s="113"/>
      <c r="G30" s="119"/>
      <c r="H30" s="125"/>
      <c r="I30" s="125"/>
      <c r="J30" s="125"/>
      <c r="K30" s="125"/>
      <c r="L30" s="125"/>
      <c r="M30" s="148"/>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219"/>
    </row>
    <row r="31" spans="1:48" ht="15" customHeight="1">
      <c r="A31" s="91" t="s">
        <v>82</v>
      </c>
      <c r="B31" s="106"/>
      <c r="C31" s="106"/>
      <c r="D31" s="106"/>
      <c r="E31" s="114"/>
      <c r="F31" s="114"/>
      <c r="G31" s="120"/>
      <c r="H31" s="126"/>
      <c r="I31" s="126"/>
      <c r="J31" s="126"/>
      <c r="K31" s="126"/>
      <c r="L31" s="126"/>
      <c r="M31" s="149"/>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220"/>
    </row>
    <row r="32" spans="1:48" ht="15" customHeight="1">
      <c r="A32" s="91" t="s">
        <v>83</v>
      </c>
      <c r="B32" s="106"/>
      <c r="C32" s="106"/>
      <c r="D32" s="106"/>
      <c r="E32" s="114"/>
      <c r="F32" s="114"/>
      <c r="G32" s="120"/>
      <c r="H32" s="126"/>
      <c r="I32" s="126"/>
      <c r="J32" s="126"/>
      <c r="K32" s="126"/>
      <c r="L32" s="126"/>
      <c r="M32" s="149"/>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220"/>
    </row>
    <row r="33" spans="1:48" ht="15" customHeight="1">
      <c r="A33" s="91" t="s">
        <v>84</v>
      </c>
      <c r="B33" s="106"/>
      <c r="C33" s="106"/>
      <c r="D33" s="106"/>
      <c r="E33" s="114"/>
      <c r="F33" s="114"/>
      <c r="G33" s="120"/>
      <c r="H33" s="126"/>
      <c r="I33" s="126"/>
      <c r="J33" s="126"/>
      <c r="K33" s="126"/>
      <c r="L33" s="126"/>
      <c r="M33" s="149"/>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220"/>
      <c r="AV33" s="75"/>
    </row>
    <row r="34" spans="1:48" ht="15" customHeight="1">
      <c r="A34" s="91" t="s">
        <v>86</v>
      </c>
      <c r="B34" s="106"/>
      <c r="C34" s="106"/>
      <c r="D34" s="106"/>
      <c r="E34" s="114"/>
      <c r="F34" s="114"/>
      <c r="G34" s="120"/>
      <c r="H34" s="126"/>
      <c r="I34" s="126"/>
      <c r="J34" s="126"/>
      <c r="K34" s="126"/>
      <c r="L34" s="126"/>
      <c r="M34" s="149"/>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220"/>
    </row>
    <row r="35" spans="1:48" ht="15" customHeight="1">
      <c r="A35" s="92" t="s">
        <v>31</v>
      </c>
      <c r="B35" s="107"/>
      <c r="C35" s="107"/>
      <c r="D35" s="107"/>
      <c r="E35" s="107"/>
      <c r="F35" s="107"/>
      <c r="G35" s="121"/>
      <c r="H35" s="127">
        <f>SUM(H30:L34)</f>
        <v>0</v>
      </c>
      <c r="I35" s="127"/>
      <c r="J35" s="127"/>
      <c r="K35" s="127"/>
      <c r="L35" s="145"/>
      <c r="M35" s="150"/>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221"/>
    </row>
    <row r="36" spans="1:48" s="45" customFormat="1">
      <c r="A36" s="88"/>
      <c r="B36" s="75"/>
      <c r="C36" s="89"/>
      <c r="D36" s="75"/>
      <c r="E36" s="112"/>
      <c r="F36" s="75"/>
      <c r="G36" s="75"/>
      <c r="H36" s="75"/>
      <c r="I36" s="75"/>
      <c r="J36" s="137"/>
      <c r="K36" s="137"/>
      <c r="L36" s="137"/>
      <c r="M36" s="137"/>
      <c r="N36" s="137"/>
      <c r="O36" s="155"/>
      <c r="P36" s="89"/>
      <c r="S36" s="137"/>
      <c r="T36" s="136"/>
      <c r="U36" s="137"/>
      <c r="V36" s="137"/>
      <c r="W36" s="163"/>
      <c r="AD36" s="178"/>
      <c r="AE36" s="182"/>
      <c r="AF36" s="182"/>
      <c r="AG36" s="182"/>
      <c r="AH36" s="194"/>
      <c r="AI36" s="200"/>
      <c r="AJ36" s="200"/>
      <c r="AK36" s="200"/>
      <c r="AL36" s="194"/>
      <c r="AM36" s="194"/>
    </row>
    <row r="37" spans="1:48" s="45" customFormat="1">
      <c r="A37" s="89" t="s">
        <v>219</v>
      </c>
      <c r="B37" s="75"/>
      <c r="C37" s="89"/>
      <c r="D37" s="75"/>
      <c r="E37" s="112"/>
      <c r="F37" s="75"/>
      <c r="G37" s="75"/>
      <c r="H37" s="75"/>
      <c r="I37" s="75"/>
      <c r="J37" s="137"/>
      <c r="K37" s="137"/>
      <c r="L37" s="137"/>
      <c r="M37" s="137"/>
      <c r="N37" s="137"/>
      <c r="O37" s="155"/>
      <c r="P37" s="89"/>
      <c r="S37" s="137"/>
      <c r="T37" s="136"/>
      <c r="U37" s="137"/>
      <c r="V37" s="137"/>
      <c r="W37" s="163"/>
      <c r="AD37" s="178"/>
      <c r="AE37" s="182"/>
      <c r="AF37" s="182"/>
      <c r="AG37" s="182"/>
      <c r="AH37" s="194"/>
      <c r="AI37" s="200"/>
      <c r="AJ37" s="200"/>
      <c r="AK37" s="200"/>
      <c r="AL37" s="194"/>
      <c r="AM37" s="194"/>
    </row>
    <row r="38" spans="1:48" ht="15" customHeight="1">
      <c r="A38" s="80" t="s">
        <v>79</v>
      </c>
      <c r="B38" s="99"/>
      <c r="C38" s="99"/>
      <c r="D38" s="99"/>
      <c r="E38" s="99"/>
      <c r="F38" s="99"/>
      <c r="G38" s="117"/>
      <c r="H38" s="99" t="s">
        <v>80</v>
      </c>
      <c r="I38" s="99"/>
      <c r="J38" s="99"/>
      <c r="K38" s="99"/>
      <c r="L38" s="99"/>
      <c r="M38" s="80" t="s">
        <v>41</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17"/>
    </row>
    <row r="39" spans="1:48" ht="15" customHeight="1">
      <c r="A39" s="90" t="s">
        <v>81</v>
      </c>
      <c r="B39" s="105"/>
      <c r="C39" s="105"/>
      <c r="D39" s="105"/>
      <c r="E39" s="113"/>
      <c r="F39" s="113"/>
      <c r="G39" s="119"/>
      <c r="H39" s="125"/>
      <c r="I39" s="125"/>
      <c r="J39" s="125"/>
      <c r="K39" s="125"/>
      <c r="L39" s="125"/>
      <c r="M39" s="148"/>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219"/>
    </row>
    <row r="40" spans="1:48" ht="15" customHeight="1">
      <c r="A40" s="91" t="s">
        <v>82</v>
      </c>
      <c r="B40" s="106"/>
      <c r="C40" s="106"/>
      <c r="D40" s="106"/>
      <c r="E40" s="114"/>
      <c r="F40" s="114"/>
      <c r="G40" s="120"/>
      <c r="H40" s="126"/>
      <c r="I40" s="126"/>
      <c r="J40" s="126"/>
      <c r="K40" s="126"/>
      <c r="L40" s="126"/>
      <c r="M40" s="149"/>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220"/>
    </row>
    <row r="41" spans="1:48" ht="15" customHeight="1">
      <c r="A41" s="91" t="s">
        <v>83</v>
      </c>
      <c r="B41" s="106"/>
      <c r="C41" s="106"/>
      <c r="D41" s="106"/>
      <c r="E41" s="114"/>
      <c r="F41" s="114"/>
      <c r="G41" s="120"/>
      <c r="H41" s="126"/>
      <c r="I41" s="126"/>
      <c r="J41" s="126"/>
      <c r="K41" s="126"/>
      <c r="L41" s="126"/>
      <c r="M41" s="149"/>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220"/>
    </row>
    <row r="42" spans="1:48" ht="15" customHeight="1">
      <c r="A42" s="91" t="s">
        <v>84</v>
      </c>
      <c r="B42" s="106"/>
      <c r="C42" s="106"/>
      <c r="D42" s="106"/>
      <c r="E42" s="114"/>
      <c r="F42" s="114"/>
      <c r="G42" s="120"/>
      <c r="H42" s="126"/>
      <c r="I42" s="126"/>
      <c r="J42" s="126"/>
      <c r="K42" s="126"/>
      <c r="L42" s="126"/>
      <c r="M42" s="149"/>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220"/>
      <c r="AV42" s="75"/>
    </row>
    <row r="43" spans="1:48" ht="15" customHeight="1">
      <c r="A43" s="91" t="s">
        <v>86</v>
      </c>
      <c r="B43" s="106"/>
      <c r="C43" s="106"/>
      <c r="D43" s="106"/>
      <c r="E43" s="114"/>
      <c r="F43" s="114"/>
      <c r="G43" s="120"/>
      <c r="H43" s="126"/>
      <c r="I43" s="126"/>
      <c r="J43" s="126"/>
      <c r="K43" s="126"/>
      <c r="L43" s="126"/>
      <c r="M43" s="149"/>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220"/>
    </row>
    <row r="44" spans="1:48" ht="15" customHeight="1">
      <c r="A44" s="92" t="s">
        <v>31</v>
      </c>
      <c r="B44" s="107"/>
      <c r="C44" s="107"/>
      <c r="D44" s="107"/>
      <c r="E44" s="107"/>
      <c r="F44" s="107"/>
      <c r="G44" s="121"/>
      <c r="H44" s="127">
        <f>SUM(H39:L43)</f>
        <v>0</v>
      </c>
      <c r="I44" s="127"/>
      <c r="J44" s="127"/>
      <c r="K44" s="127"/>
      <c r="L44" s="145"/>
      <c r="M44" s="15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221"/>
    </row>
    <row r="45" spans="1:48" s="45" customFormat="1" ht="6" customHeight="1">
      <c r="A45" s="93"/>
      <c r="B45" s="93"/>
      <c r="C45" s="93"/>
      <c r="D45" s="93"/>
      <c r="E45" s="115"/>
      <c r="F45" s="115"/>
      <c r="G45" s="115"/>
      <c r="H45" s="115"/>
      <c r="I45" s="115"/>
      <c r="J45" s="138"/>
      <c r="K45" s="138"/>
      <c r="L45" s="138"/>
      <c r="M45" s="138"/>
      <c r="N45" s="138"/>
      <c r="AH45" s="195"/>
    </row>
    <row r="46" spans="1:48" s="75" customFormat="1" ht="19.5" customHeight="1">
      <c r="A46" s="94" t="s">
        <v>248</v>
      </c>
      <c r="B46" s="95"/>
      <c r="C46" s="95"/>
      <c r="D46" s="95"/>
      <c r="E46" s="95"/>
      <c r="F46" s="95"/>
      <c r="G46" s="95"/>
      <c r="H46" s="95"/>
      <c r="I46" s="133"/>
      <c r="J46" s="139"/>
      <c r="K46" s="95"/>
      <c r="L46" s="146"/>
      <c r="M46" s="146"/>
      <c r="N46" s="146"/>
      <c r="O46" s="95"/>
      <c r="P46" s="95"/>
      <c r="Q46" s="95"/>
      <c r="R46" s="95"/>
      <c r="S46" s="95"/>
      <c r="T46" s="158"/>
      <c r="U46" s="158"/>
      <c r="V46" s="158"/>
      <c r="W46" s="158"/>
      <c r="AC46" s="175"/>
      <c r="AD46" s="176" t="s">
        <v>11</v>
      </c>
      <c r="AE46" s="181"/>
      <c r="AF46" s="181"/>
      <c r="AG46" s="181"/>
      <c r="AH46" s="181"/>
      <c r="AI46" s="197" t="s">
        <v>18</v>
      </c>
      <c r="AJ46" s="203"/>
      <c r="AK46" s="203"/>
      <c r="AL46" s="203"/>
      <c r="AM46" s="216"/>
    </row>
    <row r="47" spans="1:48" s="75" customFormat="1" ht="13.5" customHeight="1">
      <c r="A47" s="95"/>
      <c r="B47" s="95"/>
      <c r="C47" s="95"/>
      <c r="D47" s="95"/>
      <c r="E47" s="95"/>
      <c r="F47" s="95"/>
      <c r="G47" s="95"/>
      <c r="H47" s="95"/>
      <c r="I47" s="95"/>
      <c r="J47" s="95"/>
      <c r="K47" s="95"/>
      <c r="L47" s="95"/>
      <c r="M47" s="95"/>
      <c r="N47" s="95"/>
      <c r="O47" s="95"/>
      <c r="P47" s="95"/>
      <c r="Q47" s="95"/>
      <c r="R47" s="95"/>
      <c r="S47" s="95"/>
      <c r="T47" s="95"/>
      <c r="U47" s="95"/>
      <c r="V47" s="95"/>
      <c r="W47" s="95"/>
      <c r="AC47" s="175"/>
      <c r="AD47" s="179" t="str">
        <f>IFERROR(VLOOKUP(L10,リスト!B24:E30,4,FALSE)*AJ10,"")</f>
        <v/>
      </c>
      <c r="AE47" s="183"/>
      <c r="AF47" s="183"/>
      <c r="AG47" s="191" t="s">
        <v>40</v>
      </c>
      <c r="AH47" s="191"/>
      <c r="AI47" s="201" t="str">
        <f>IF(AD47="","",MIN(AD47,ROUNDDOWN(H55/1000,0)))</f>
        <v/>
      </c>
      <c r="AJ47" s="206"/>
      <c r="AK47" s="206"/>
      <c r="AL47" s="191" t="s">
        <v>40</v>
      </c>
      <c r="AM47" s="222"/>
    </row>
    <row r="48" spans="1:48" s="75" customFormat="1" ht="12">
      <c r="A48" s="96"/>
      <c r="B48" s="95"/>
      <c r="C48" s="95"/>
      <c r="D48" s="95"/>
      <c r="E48" s="95"/>
      <c r="F48" s="95"/>
      <c r="G48" s="95"/>
      <c r="H48" s="95"/>
      <c r="I48" s="95"/>
      <c r="J48" s="95"/>
      <c r="K48" s="95"/>
      <c r="L48" s="95"/>
      <c r="M48" s="95"/>
      <c r="N48" s="95"/>
      <c r="O48" s="95"/>
      <c r="P48" s="95"/>
      <c r="Q48" s="95"/>
      <c r="R48" s="95"/>
      <c r="S48" s="95"/>
      <c r="T48" s="95"/>
      <c r="U48" s="95"/>
      <c r="V48" s="95"/>
      <c r="W48" s="95"/>
      <c r="AC48" s="175"/>
      <c r="AD48" s="180"/>
      <c r="AE48" s="184"/>
      <c r="AF48" s="184"/>
      <c r="AG48" s="191"/>
      <c r="AH48" s="191"/>
      <c r="AI48" s="202"/>
      <c r="AJ48" s="207"/>
      <c r="AK48" s="207"/>
      <c r="AL48" s="191"/>
      <c r="AM48" s="222"/>
      <c r="AT48" s="224"/>
    </row>
    <row r="49" spans="1:39" ht="15" customHeight="1">
      <c r="A49" s="80" t="s">
        <v>79</v>
      </c>
      <c r="B49" s="99"/>
      <c r="C49" s="99"/>
      <c r="D49" s="99"/>
      <c r="E49" s="99"/>
      <c r="F49" s="99"/>
      <c r="G49" s="117"/>
      <c r="H49" s="99" t="s">
        <v>80</v>
      </c>
      <c r="I49" s="99"/>
      <c r="J49" s="99"/>
      <c r="K49" s="99"/>
      <c r="L49" s="99"/>
      <c r="M49" s="80" t="s">
        <v>41</v>
      </c>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7"/>
    </row>
    <row r="50" spans="1:39" ht="15" customHeight="1">
      <c r="A50" s="90" t="s">
        <v>81</v>
      </c>
      <c r="B50" s="105"/>
      <c r="C50" s="105"/>
      <c r="D50" s="105"/>
      <c r="E50" s="113"/>
      <c r="F50" s="113"/>
      <c r="G50" s="119"/>
      <c r="H50" s="125"/>
      <c r="I50" s="125"/>
      <c r="J50" s="125"/>
      <c r="K50" s="125"/>
      <c r="L50" s="125"/>
      <c r="M50" s="148"/>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219"/>
    </row>
    <row r="51" spans="1:39" ht="15" customHeight="1">
      <c r="A51" s="91" t="s">
        <v>82</v>
      </c>
      <c r="B51" s="106"/>
      <c r="C51" s="106"/>
      <c r="D51" s="106"/>
      <c r="E51" s="114"/>
      <c r="F51" s="114"/>
      <c r="G51" s="120"/>
      <c r="H51" s="126"/>
      <c r="I51" s="126"/>
      <c r="J51" s="126"/>
      <c r="K51" s="126"/>
      <c r="L51" s="126"/>
      <c r="M51" s="149"/>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220"/>
    </row>
    <row r="52" spans="1:39" ht="15" customHeight="1">
      <c r="A52" s="91" t="s">
        <v>83</v>
      </c>
      <c r="B52" s="106"/>
      <c r="C52" s="106"/>
      <c r="D52" s="106"/>
      <c r="E52" s="114"/>
      <c r="F52" s="114"/>
      <c r="G52" s="120"/>
      <c r="H52" s="126"/>
      <c r="I52" s="126"/>
      <c r="J52" s="126"/>
      <c r="K52" s="126"/>
      <c r="L52" s="126"/>
      <c r="M52" s="149"/>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220"/>
    </row>
    <row r="53" spans="1:39" ht="15" customHeight="1">
      <c r="A53" s="91" t="s">
        <v>84</v>
      </c>
      <c r="B53" s="106"/>
      <c r="C53" s="106"/>
      <c r="D53" s="106"/>
      <c r="E53" s="114"/>
      <c r="F53" s="114"/>
      <c r="G53" s="120"/>
      <c r="H53" s="126"/>
      <c r="I53" s="126"/>
      <c r="J53" s="126"/>
      <c r="K53" s="126"/>
      <c r="L53" s="126"/>
      <c r="M53" s="149"/>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220"/>
    </row>
    <row r="54" spans="1:39" ht="15" customHeight="1">
      <c r="A54" s="91" t="s">
        <v>86</v>
      </c>
      <c r="B54" s="106"/>
      <c r="C54" s="106"/>
      <c r="D54" s="106"/>
      <c r="E54" s="114"/>
      <c r="F54" s="114"/>
      <c r="G54" s="120"/>
      <c r="H54" s="126"/>
      <c r="I54" s="126"/>
      <c r="J54" s="126"/>
      <c r="K54" s="126"/>
      <c r="L54" s="126"/>
      <c r="M54" s="149"/>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220"/>
    </row>
    <row r="55" spans="1:39" ht="15" customHeight="1">
      <c r="A55" s="92" t="s">
        <v>31</v>
      </c>
      <c r="B55" s="108"/>
      <c r="C55" s="108"/>
      <c r="D55" s="108"/>
      <c r="E55" s="107"/>
      <c r="F55" s="107"/>
      <c r="G55" s="121"/>
      <c r="H55" s="127">
        <f>SUM(H50:L54)</f>
        <v>0</v>
      </c>
      <c r="I55" s="127"/>
      <c r="J55" s="127"/>
      <c r="K55" s="127"/>
      <c r="L55" s="145"/>
      <c r="M55" s="150"/>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221"/>
    </row>
    <row r="56" spans="1:39" s="45" customFormat="1" ht="4.5" customHeight="1">
      <c r="A56" s="93"/>
      <c r="B56" s="93"/>
      <c r="C56" s="93"/>
      <c r="D56" s="93"/>
      <c r="E56" s="116"/>
      <c r="F56" s="116"/>
      <c r="G56" s="116"/>
      <c r="H56" s="116"/>
      <c r="I56" s="116"/>
      <c r="J56" s="140"/>
      <c r="K56" s="140"/>
      <c r="L56" s="140"/>
      <c r="M56" s="140"/>
      <c r="N56" s="140"/>
      <c r="O56" s="116"/>
      <c r="P56" s="116"/>
      <c r="Q56" s="116"/>
      <c r="R56" s="116"/>
      <c r="S56" s="116"/>
      <c r="T56" s="116"/>
      <c r="U56" s="116"/>
      <c r="V56" s="116"/>
      <c r="W56" s="116"/>
      <c r="X56" s="116"/>
      <c r="Y56" s="167"/>
      <c r="Z56" s="167"/>
      <c r="AA56" s="167"/>
      <c r="AB56" s="167"/>
      <c r="AC56" s="167"/>
      <c r="AD56" s="167"/>
      <c r="AE56" s="116"/>
      <c r="AF56" s="116"/>
      <c r="AG56" s="116"/>
      <c r="AH56" s="116"/>
      <c r="AI56" s="116"/>
      <c r="AJ56" s="116"/>
      <c r="AK56" s="116"/>
      <c r="AL56" s="116"/>
      <c r="AM56" s="116"/>
    </row>
    <row r="57" spans="1:39" s="45" customFormat="1">
      <c r="A57" s="89" t="s">
        <v>233</v>
      </c>
    </row>
    <row r="59" spans="1:39">
      <c r="AI59" s="163"/>
      <c r="AJ59" s="163"/>
      <c r="AK59" s="163"/>
      <c r="AL59" s="163"/>
      <c r="AM59" s="163"/>
    </row>
  </sheetData>
  <mergeCells count="102">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AC26:AC28"/>
    <mergeCell ref="AD27:AF28"/>
    <mergeCell ref="AG27:AH28"/>
    <mergeCell ref="AI27:AK28"/>
    <mergeCell ref="AL27:AM28"/>
    <mergeCell ref="AC46: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3" r:id="rId4" name="チェック 1">
              <controlPr defaultSize="0" autoFill="0" autoLine="0" autoPict="0">
                <anchor moveWithCells="1">
                  <from xmlns:xdr="http://schemas.openxmlformats.org/drawingml/2006/spreadsheetDrawing">
                    <xdr:col>7</xdr:col>
                    <xdr:colOff>165735</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3794"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(はじめにお読み下さい)申請書の使い方</vt:lpstr>
      <vt:lpstr>申請書</vt:lpstr>
      <vt:lpstr>申請額一覧</vt:lpstr>
      <vt:lpstr>個票1</vt:lpstr>
      <vt:lpstr>単価表</vt:lpstr>
      <vt:lpstr>リスト</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477015</cp:lastModifiedBy>
  <cp:lastPrinted>2025-12-25T11:24:16Z</cp:lastPrinted>
  <dcterms:created xsi:type="dcterms:W3CDTF">2018-06-19T01:27:02Z</dcterms:created>
  <dcterms:modified xsi:type="dcterms:W3CDTF">2026-03-16T08:21:32Z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2026-03-16T08:21:32Z</vt:filetime>
  </property>
</Properties>
</file>