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activeTab="3"/>
  </bookViews>
  <sheets>
    <sheet name="表紙" sheetId="2" r:id="rId1"/>
    <sheet name="チェックリスト" sheetId="7" r:id="rId2"/>
    <sheet name="R8給付費" sheetId="5" r:id="rId3"/>
    <sheet name="R7給付費" sheetId="1" r:id="rId4"/>
    <sheet name="人員配置" sheetId="3" r:id="rId5"/>
    <sheet name="勤務形態一覧表" sheetId="4" r:id="rId6"/>
  </sheets>
  <definedNames>
    <definedName name="_xlnm.Print_Area" localSheetId="0">表紙!$A$1:$B$13</definedName>
    <definedName name="_xlnm.Print_Area" localSheetId="4">人員配置!$A$1:$F$46</definedName>
    <definedName name="_xlnm.Print_Area" localSheetId="5">勤務形態一覧表!$A$1:$AN$89</definedName>
    <definedName name="_xlnm.Print_Titles" localSheetId="1">チェックリスト!$1:$2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448859</author>
  </authors>
  <commentList>
    <comment ref="J6" authorId="0">
      <text>
        <r>
          <rPr>
            <sz val="11"/>
            <color theme="1"/>
            <rFont val="Yu Gothic UI"/>
          </rPr>
          <t>根拠のため追記</t>
        </r>
      </text>
    </comment>
    <comment ref="J8" authorId="0">
      <text>
        <r>
          <rPr>
            <sz val="11"/>
            <color theme="1"/>
            <rFont val="Yu Gothic UI"/>
          </rPr>
          <t>書いていなかったため追記</t>
        </r>
      </text>
    </comment>
    <comment ref="D49" authorId="0">
      <text>
        <r>
          <rPr>
            <sz val="11"/>
            <color theme="1"/>
            <rFont val="Yu Gothic UI"/>
          </rPr>
          <t>要件等見直しに伴い加除修正。</t>
        </r>
      </text>
    </comment>
    <comment ref="D56" authorId="0">
      <text>
        <r>
          <rPr>
            <sz val="11"/>
            <color theme="1"/>
            <rFont val="Yu Gothic UI"/>
          </rPr>
          <t>報酬告示の改正による。</t>
        </r>
      </text>
    </comment>
  </commentList>
</comments>
</file>

<file path=xl/sharedStrings.xml><?xml version="1.0" encoding="utf-8"?>
<sst xmlns="http://schemas.openxmlformats.org/spreadsheetml/2006/main" xmlns:r="http://schemas.openxmlformats.org/officeDocument/2006/relationships" count="335" uniqueCount="335">
  <si>
    <t>事業者名</t>
    <rPh sb="0" eb="3">
      <t>ジギョウシャ</t>
    </rPh>
    <rPh sb="3" eb="4">
      <t>メイ</t>
    </rPh>
    <phoneticPr fontId="9"/>
  </si>
  <si>
    <t>生活支援員</t>
    <rPh sb="0" eb="2">
      <t>せいかつ</t>
    </rPh>
    <rPh sb="2" eb="5">
      <t>しえんいん</t>
    </rPh>
    <phoneticPr fontId="9" type="Hiragana"/>
  </si>
  <si>
    <t>電話番号</t>
    <rPh sb="0" eb="2">
      <t>でんわ</t>
    </rPh>
    <rPh sb="2" eb="4">
      <t>ばんごう</t>
    </rPh>
    <phoneticPr fontId="5" type="Hiragana"/>
  </si>
  <si>
    <t>作成日</t>
    <rPh sb="0" eb="3">
      <t>さくせいび</t>
    </rPh>
    <phoneticPr fontId="5" type="Hiragana"/>
  </si>
  <si>
    <t>常勤換算数</t>
    <rPh sb="0" eb="5">
      <t>ジョウキンカンサンスウ</t>
    </rPh>
    <phoneticPr fontId="5"/>
  </si>
  <si>
    <t>関係書類</t>
    <rPh sb="0" eb="2">
      <t>カンケイ</t>
    </rPh>
    <rPh sb="2" eb="4">
      <t>ショルイ</t>
    </rPh>
    <phoneticPr fontId="9"/>
  </si>
  <si>
    <t>事業者代表者名</t>
    <rPh sb="0" eb="3">
      <t>じぎょうしゃ</t>
    </rPh>
    <rPh sb="3" eb="5">
      <t>だいひょう</t>
    </rPh>
    <rPh sb="5" eb="6">
      <t>しゃ</t>
    </rPh>
    <rPh sb="6" eb="7">
      <t>めい</t>
    </rPh>
    <phoneticPr fontId="5" type="Hiragana"/>
  </si>
  <si>
    <t>定員</t>
    <rPh sb="0" eb="2">
      <t>ていいん</t>
    </rPh>
    <phoneticPr fontId="5" type="Hiragana"/>
  </si>
  <si>
    <t>延長支援加算</t>
    <rPh sb="0" eb="2">
      <t>えんちょう</t>
    </rPh>
    <rPh sb="2" eb="4">
      <t>しえん</t>
    </rPh>
    <rPh sb="4" eb="6">
      <t>かさん</t>
    </rPh>
    <phoneticPr fontId="9" type="Hiragana"/>
  </si>
  <si>
    <t>所在地</t>
    <rPh sb="0" eb="1">
      <t>トコロ</t>
    </rPh>
    <rPh sb="1" eb="2">
      <t>ザイ</t>
    </rPh>
    <rPh sb="2" eb="3">
      <t>チ</t>
    </rPh>
    <phoneticPr fontId="9"/>
  </si>
  <si>
    <t>メールアドレス</t>
  </si>
  <si>
    <t>・　30日間とは歴日で30日間をいうものであり、加算の算定対象となるのは30日のうち、利用者が実際に利用した日数となる。
・　初期加算の算定期間が終了した後、同一敷地内の他の指定障害福祉サービス事業所等へ転所する場合にあっては、この加算の対象としない。
・　利用者が過去３月間に、指定障害者支援施設等に入所したことがない場合に限り算定できる。
・　30日（入院・外泊時加算が算定される期間を含む）を超える病院又は診療所への入院後に再度利用した場合は、初期加算を算定できる。ただし、当該事業所等の同一敷地内に併設する病院又は診療所へ入院した場合は算定できない。</t>
    <rPh sb="4" eb="6">
      <t>にちかん</t>
    </rPh>
    <rPh sb="8" eb="9">
      <t>れき</t>
    </rPh>
    <rPh sb="9" eb="10">
      <t>ひ</t>
    </rPh>
    <rPh sb="13" eb="15">
      <t>にちかん</t>
    </rPh>
    <rPh sb="24" eb="26">
      <t>かさん</t>
    </rPh>
    <rPh sb="27" eb="29">
      <t>さんてい</t>
    </rPh>
    <rPh sb="29" eb="31">
      <t>たいしょう</t>
    </rPh>
    <rPh sb="38" eb="39">
      <t>にち</t>
    </rPh>
    <rPh sb="43" eb="46">
      <t>りようしゃ</t>
    </rPh>
    <rPh sb="47" eb="49">
      <t>じっさい</t>
    </rPh>
    <rPh sb="50" eb="52">
      <t>りよう</t>
    </rPh>
    <rPh sb="54" eb="56">
      <t>にっすう</t>
    </rPh>
    <rPh sb="63" eb="65">
      <t>しょき</t>
    </rPh>
    <rPh sb="65" eb="67">
      <t>かさん</t>
    </rPh>
    <rPh sb="68" eb="70">
      <t>さんてい</t>
    </rPh>
    <rPh sb="70" eb="72">
      <t>きかん</t>
    </rPh>
    <rPh sb="73" eb="75">
      <t>しゅうりょう</t>
    </rPh>
    <rPh sb="77" eb="78">
      <t>あと</t>
    </rPh>
    <rPh sb="79" eb="81">
      <t>どういつ</t>
    </rPh>
    <rPh sb="81" eb="84">
      <t>しきちない</t>
    </rPh>
    <rPh sb="85" eb="86">
      <t>た</t>
    </rPh>
    <rPh sb="87" eb="89">
      <t>してい</t>
    </rPh>
    <rPh sb="89" eb="91">
      <t>しょうがい</t>
    </rPh>
    <rPh sb="91" eb="93">
      <t>ふくし</t>
    </rPh>
    <rPh sb="97" eb="99">
      <t>じぎょう</t>
    </rPh>
    <rPh sb="99" eb="101">
      <t>しょとう</t>
    </rPh>
    <rPh sb="102" eb="103">
      <t>ころ</t>
    </rPh>
    <rPh sb="103" eb="104">
      <t>しょ</t>
    </rPh>
    <rPh sb="106" eb="108">
      <t>ばあい</t>
    </rPh>
    <rPh sb="116" eb="118">
      <t>かさん</t>
    </rPh>
    <rPh sb="119" eb="121">
      <t>たいしょう</t>
    </rPh>
    <rPh sb="129" eb="132">
      <t>りようしゃ</t>
    </rPh>
    <rPh sb="133" eb="135">
      <t>かこ</t>
    </rPh>
    <rPh sb="136" eb="137">
      <t>つき</t>
    </rPh>
    <rPh sb="137" eb="138">
      <t>かん</t>
    </rPh>
    <rPh sb="140" eb="142">
      <t>してい</t>
    </rPh>
    <rPh sb="142" eb="145">
      <t>しょうがいしゃ</t>
    </rPh>
    <rPh sb="145" eb="147">
      <t>しえん</t>
    </rPh>
    <rPh sb="147" eb="149">
      <t>しせつ</t>
    </rPh>
    <rPh sb="149" eb="150">
      <t>とう</t>
    </rPh>
    <rPh sb="151" eb="153">
      <t>にゅうしょ</t>
    </rPh>
    <rPh sb="160" eb="162">
      <t>ばあい</t>
    </rPh>
    <rPh sb="163" eb="164">
      <t>かぎ</t>
    </rPh>
    <rPh sb="165" eb="167">
      <t>さんてい</t>
    </rPh>
    <rPh sb="176" eb="177">
      <t>にち</t>
    </rPh>
    <rPh sb="178" eb="180">
      <t>にゅういん</t>
    </rPh>
    <rPh sb="181" eb="183">
      <t>がいはく</t>
    </rPh>
    <rPh sb="183" eb="184">
      <t>じ</t>
    </rPh>
    <rPh sb="184" eb="186">
      <t>かさん</t>
    </rPh>
    <rPh sb="187" eb="189">
      <t>さんてい</t>
    </rPh>
    <rPh sb="192" eb="194">
      <t>きかん</t>
    </rPh>
    <rPh sb="195" eb="196">
      <t>ふく</t>
    </rPh>
    <rPh sb="199" eb="200">
      <t>こ</t>
    </rPh>
    <rPh sb="202" eb="204">
      <t>びょういん</t>
    </rPh>
    <rPh sb="204" eb="205">
      <t>また</t>
    </rPh>
    <rPh sb="206" eb="209">
      <t>しんりょうしょ</t>
    </rPh>
    <rPh sb="211" eb="214">
      <t>にゅういんご</t>
    </rPh>
    <rPh sb="215" eb="217">
      <t>さいど</t>
    </rPh>
    <rPh sb="217" eb="219">
      <t>りよう</t>
    </rPh>
    <rPh sb="221" eb="223">
      <t>ばあい</t>
    </rPh>
    <rPh sb="225" eb="227">
      <t>しょき</t>
    </rPh>
    <rPh sb="227" eb="229">
      <t>かさん</t>
    </rPh>
    <rPh sb="230" eb="232">
      <t>さんてい</t>
    </rPh>
    <rPh sb="240" eb="242">
      <t>とうがい</t>
    </rPh>
    <rPh sb="242" eb="245">
      <t>じぎょうしょ</t>
    </rPh>
    <rPh sb="245" eb="246">
      <t>とう</t>
    </rPh>
    <rPh sb="247" eb="249">
      <t>どういつ</t>
    </rPh>
    <rPh sb="249" eb="252">
      <t>しきちない</t>
    </rPh>
    <rPh sb="253" eb="255">
      <t>へいせつ</t>
    </rPh>
    <rPh sb="257" eb="259">
      <t>びょういん</t>
    </rPh>
    <rPh sb="259" eb="260">
      <t>また</t>
    </rPh>
    <rPh sb="261" eb="264">
      <t>しんりょうしょ</t>
    </rPh>
    <rPh sb="265" eb="267">
      <t>にゅういん</t>
    </rPh>
    <rPh sb="269" eb="271">
      <t>ばあい</t>
    </rPh>
    <rPh sb="272" eb="274">
      <t>さんてい</t>
    </rPh>
    <phoneticPr fontId="9" type="Hiragana"/>
  </si>
  <si>
    <t>問合せ等担当者　職名</t>
    <rPh sb="0" eb="2">
      <t>トイアワ</t>
    </rPh>
    <rPh sb="3" eb="4">
      <t>トウ</t>
    </rPh>
    <rPh sb="4" eb="7">
      <t>タントウシャ</t>
    </rPh>
    <rPh sb="8" eb="10">
      <t>ショクメイ</t>
    </rPh>
    <phoneticPr fontId="9"/>
  </si>
  <si>
    <t>適 ・ 否</t>
    <rPh sb="0" eb="1">
      <t>テキ</t>
    </rPh>
    <rPh sb="4" eb="5">
      <t>ヒ</t>
    </rPh>
    <phoneticPr fontId="9"/>
  </si>
  <si>
    <t>　　　　〃　　　　　　氏名</t>
    <rPh sb="11" eb="13">
      <t>しめい</t>
    </rPh>
    <phoneticPr fontId="5" type="Hiragana"/>
  </si>
  <si>
    <t>事業所名</t>
    <rPh sb="0" eb="3">
      <t>ジギョウショ</t>
    </rPh>
    <rPh sb="3" eb="4">
      <t>メイ</t>
    </rPh>
    <phoneticPr fontId="9"/>
  </si>
  <si>
    <r>
      <t>　重度障害者支援加算（Ⅰ）については、人員配置体制加算（Ⅰ）</t>
    </r>
    <r>
      <rPr>
        <sz val="11"/>
        <color auto="1"/>
        <rFont val="Meiryo UI"/>
      </rPr>
      <t>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知事に届け出た指定生活介護事業所等において、２人以上の指定生活介護等を行った場合に、１日につき所定単位数を加算しているか。</t>
    </r>
    <rPh sb="30" eb="31">
      <t>また</t>
    </rPh>
    <rPh sb="32" eb="34">
      <t>じんいん</t>
    </rPh>
    <rPh sb="34" eb="36">
      <t>はいち</t>
    </rPh>
    <rPh sb="36" eb="38">
      <t>たいせい</t>
    </rPh>
    <rPh sb="38" eb="40">
      <t>かさん</t>
    </rPh>
    <rPh sb="175" eb="176">
      <t>にん</t>
    </rPh>
    <rPh sb="176" eb="178">
      <t>いじょう</t>
    </rPh>
    <phoneticPr fontId="9" type="Hiragana"/>
  </si>
  <si>
    <t>　通所利用者負担額合計額の管理を行った場合に、加算しているか。</t>
  </si>
  <si>
    <t>管理者名</t>
    <rPh sb="0" eb="3">
      <t>カンリシャ</t>
    </rPh>
    <rPh sb="3" eb="4">
      <t>メイ</t>
    </rPh>
    <phoneticPr fontId="9"/>
  </si>
  <si>
    <t>情報公表未報告減算</t>
  </si>
  <si>
    <t>確認項目</t>
    <rPh sb="0" eb="2">
      <t>カクニン</t>
    </rPh>
    <rPh sb="2" eb="4">
      <t>コウモク</t>
    </rPh>
    <phoneticPr fontId="9"/>
  </si>
  <si>
    <t>確認事項</t>
    <rPh sb="0" eb="2">
      <t>カクニン</t>
    </rPh>
    <rPh sb="2" eb="4">
      <t>ジコウ</t>
    </rPh>
    <phoneticPr fontId="9"/>
  </si>
  <si>
    <t>いいえ</t>
  </si>
  <si>
    <r>
      <t>③　</t>
    </r>
    <r>
      <rPr>
        <sz val="11"/>
        <color auto="1"/>
        <rFont val="Meiryo UI"/>
      </rPr>
      <t>サービス提供職員欠如減算
　　　看護職員、理学療法士若しくは作業療法士、生活支援員の員数を満たしていない場合
(ｱ)　員数を満たしていない期間が３月未満の場合　　100分の70
(ｲ)　員数を満たしていない期間が３月以上の場合　　100分の50</t>
    </r>
    <rPh sb="6" eb="8">
      <t>て</t>
    </rPh>
    <rPh sb="8" eb="10">
      <t>しょくいん</t>
    </rPh>
    <rPh sb="10" eb="12">
      <t>けつじょ</t>
    </rPh>
    <rPh sb="12" eb="14">
      <t>げんさん</t>
    </rPh>
    <rPh sb="62" eb="64">
      <t>いんすう</t>
    </rPh>
    <rPh sb="65" eb="66">
      <t>み</t>
    </rPh>
    <rPh sb="96" eb="98">
      <t>いんすう</t>
    </rPh>
    <rPh sb="99" eb="100">
      <t>み</t>
    </rPh>
    <phoneticPr fontId="9" type="Hiragana"/>
  </si>
  <si>
    <t>医師</t>
    <rPh sb="0" eb="2">
      <t>イシ</t>
    </rPh>
    <phoneticPr fontId="5"/>
  </si>
  <si>
    <t>重度障害者支援加算</t>
    <rPh sb="0" eb="2">
      <t>じゅうど</t>
    </rPh>
    <rPh sb="2" eb="5">
      <t>しょうがいしゃ</t>
    </rPh>
    <rPh sb="5" eb="7">
      <t>しえん</t>
    </rPh>
    <rPh sb="7" eb="9">
      <t>かさん</t>
    </rPh>
    <phoneticPr fontId="9" type="Hiragana"/>
  </si>
  <si>
    <t>喀痰吸引等実施加算</t>
  </si>
  <si>
    <r>
      <t>⑩　</t>
    </r>
    <r>
      <rPr>
        <sz val="11"/>
        <color auto="1"/>
        <rFont val="Meiryo UI"/>
      </rPr>
      <t xml:space="preserve">身体拘束廃止未実施減算　　
　　以下の基準に適応していない場合　100分の1
　　（指定障害者支援施設については100分の10）
（ア）身体拘束等にかかる記録が未作成の場合
（イ）身体拘束等適正化対策検討委員会を年１回以上開催していない場合
（ウ）身体拘束等の適正化のための指針を整備していない場合
（エ）身体拘束等の適正化のための研修を年１回以上実施していない場合
</t>
    </r>
    <rPh sb="2" eb="4">
      <t>しんたい</t>
    </rPh>
    <rPh sb="4" eb="6">
      <t>こうそく</t>
    </rPh>
    <rPh sb="70" eb="72">
      <t>しんたい</t>
    </rPh>
    <rPh sb="72" eb="74">
      <t>こうそく</t>
    </rPh>
    <rPh sb="74" eb="75">
      <t>とう</t>
    </rPh>
    <rPh sb="79" eb="81">
      <t>きろく</t>
    </rPh>
    <rPh sb="82" eb="85">
      <t>みさくせい</t>
    </rPh>
    <rPh sb="86" eb="88">
      <t>ばあい</t>
    </rPh>
    <rPh sb="120" eb="122">
      <t>ばあい</t>
    </rPh>
    <rPh sb="142" eb="144">
      <t>せいび</t>
    </rPh>
    <rPh sb="149" eb="151">
      <t>ばあい</t>
    </rPh>
    <rPh sb="171" eb="172">
      <t>ねん</t>
    </rPh>
    <rPh sb="173" eb="174">
      <t>かい</t>
    </rPh>
    <rPh sb="174" eb="176">
      <t>いじょう</t>
    </rPh>
    <rPh sb="183" eb="185">
      <t>ばあい</t>
    </rPh>
    <phoneticPr fontId="9" type="Hiragana"/>
  </si>
  <si>
    <t>根拠</t>
    <rPh sb="0" eb="2">
      <t>コンキョ</t>
    </rPh>
    <phoneticPr fontId="9"/>
  </si>
  <si>
    <t>・強度行動障害支援者養成研修（実践研修）修了証明書
・行動援護従業者養成研修修了証明書
・支援計画シート</t>
    <rPh sb="22" eb="25">
      <t>しょうめいしょ</t>
    </rPh>
    <rPh sb="40" eb="43">
      <t>しょうめいしょ</t>
    </rPh>
    <rPh sb="46" eb="48">
      <t>しえん</t>
    </rPh>
    <rPh sb="48" eb="50">
      <t>けいかく</t>
    </rPh>
    <phoneticPr fontId="9" type="Hiragana"/>
  </si>
  <si>
    <t>※８</t>
  </si>
  <si>
    <t>(8)</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</si>
  <si>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9"/>
  </si>
  <si>
    <t>・ただし、栄養改善サービスの開始から３月ごとの利用者の栄養状態の評価の結果、栄養状態が改善せず、栄養改善サービスを引き続き行うことが必要と認められる利用者については、引き続き算定することができる。</t>
    <rPh sb="48" eb="50">
      <t>えいよう</t>
    </rPh>
    <rPh sb="50" eb="52">
      <t>かいぜん</t>
    </rPh>
    <phoneticPr fontId="9" type="Hiragana"/>
  </si>
  <si>
    <t>利用者に対して日常生活を営むために必要な機能の減退を防止するための訓練を行う場合は、当該訓練を行うために必要な数</t>
    <rPh sb="0" eb="3">
      <t>りようしゃ</t>
    </rPh>
    <rPh sb="4" eb="5">
      <t>たい</t>
    </rPh>
    <rPh sb="7" eb="9">
      <t>にちじょう</t>
    </rPh>
    <rPh sb="9" eb="11">
      <t>せいかつ</t>
    </rPh>
    <rPh sb="12" eb="13">
      <t>いとな</t>
    </rPh>
    <rPh sb="17" eb="19">
      <t>ひつよう</t>
    </rPh>
    <rPh sb="20" eb="22">
      <t>きのう</t>
    </rPh>
    <rPh sb="23" eb="25">
      <t>げんたい</t>
    </rPh>
    <rPh sb="26" eb="28">
      <t>ぼうし</t>
    </rPh>
    <rPh sb="33" eb="35">
      <t>くんれん</t>
    </rPh>
    <rPh sb="36" eb="37">
      <t>おこな</t>
    </rPh>
    <rPh sb="38" eb="40">
      <t>ばあい</t>
    </rPh>
    <rPh sb="42" eb="44">
      <t>とうがい</t>
    </rPh>
    <rPh sb="44" eb="46">
      <t>くんれん</t>
    </rPh>
    <rPh sb="47" eb="48">
      <t>おこな</t>
    </rPh>
    <rPh sb="52" eb="54">
      <t>ひつよう</t>
    </rPh>
    <rPh sb="55" eb="56">
      <t>かず</t>
    </rPh>
    <phoneticPr fontId="9" type="Hiragana"/>
  </si>
  <si>
    <t>人員配置・報酬編</t>
    <rPh sb="0" eb="2">
      <t>じんいん</t>
    </rPh>
    <rPh sb="2" eb="4">
      <t>はいち</t>
    </rPh>
    <rPh sb="5" eb="7">
      <t>ほうしゅう</t>
    </rPh>
    <rPh sb="7" eb="8">
      <t>へん</t>
    </rPh>
    <phoneticPr fontId="5" type="Hiragana"/>
  </si>
  <si>
    <t>A</t>
  </si>
  <si>
    <r>
      <t>　理学療法士、作業療法士又は</t>
    </r>
    <r>
      <rPr>
        <sz val="11"/>
        <color auto="1"/>
        <rFont val="Meiryo UI"/>
      </rPr>
      <t>言語聴覚士を確保することが困難である場合は、これらの者に代えて、日常生活を営むために必要な機能の減退を防止するための訓練を行う能力を有する看護師その他の者を機能訓練指導員としておくことができる。</t>
    </r>
    <rPh sb="1" eb="3">
      <t>りがく</t>
    </rPh>
    <rPh sb="3" eb="6">
      <t>りょうほうし</t>
    </rPh>
    <rPh sb="12" eb="13">
      <t>また</t>
    </rPh>
    <rPh sb="14" eb="16">
      <t>げんご</t>
    </rPh>
    <rPh sb="16" eb="19">
      <t>ちょうかくし</t>
    </rPh>
    <rPh sb="20" eb="22">
      <t>かくほ</t>
    </rPh>
    <rPh sb="27" eb="29">
      <t>こんなん</t>
    </rPh>
    <rPh sb="32" eb="34">
      <t>ばあい</t>
    </rPh>
    <rPh sb="40" eb="41">
      <t>もの</t>
    </rPh>
    <rPh sb="42" eb="43">
      <t>か</t>
    </rPh>
    <rPh sb="46" eb="48">
      <t>にちじょう</t>
    </rPh>
    <rPh sb="48" eb="50">
      <t>せいかつ</t>
    </rPh>
    <rPh sb="51" eb="52">
      <t>いとな</t>
    </rPh>
    <rPh sb="56" eb="58">
      <t>ひつよう</t>
    </rPh>
    <rPh sb="59" eb="61">
      <t>きのう</t>
    </rPh>
    <rPh sb="62" eb="64">
      <t>げんたい</t>
    </rPh>
    <rPh sb="65" eb="67">
      <t>ぼうし</t>
    </rPh>
    <rPh sb="72" eb="74">
      <t>くんれん</t>
    </rPh>
    <rPh sb="75" eb="76">
      <t>おこな</t>
    </rPh>
    <rPh sb="77" eb="79">
      <t>のうりょく</t>
    </rPh>
    <rPh sb="80" eb="81">
      <t>ゆう</t>
    </rPh>
    <rPh sb="83" eb="86">
      <t>かんごし</t>
    </rPh>
    <rPh sb="88" eb="89">
      <t>た</t>
    </rPh>
    <rPh sb="90" eb="91">
      <t>もの</t>
    </rPh>
    <rPh sb="92" eb="94">
      <t>きのう</t>
    </rPh>
    <rPh sb="94" eb="96">
      <t>くんれん</t>
    </rPh>
    <rPh sb="96" eb="99">
      <t>しどういん</t>
    </rPh>
    <phoneticPr fontId="9" type="Hiragana"/>
  </si>
  <si>
    <t>・　看護師等による利用者の健康状態の把握や健康相談等が実施され、必要に応じて医療機関への通院等により対応することが可能な場合に限り、医師を配置しない取扱いとすることができることとし、その場合にあっては、所定単位数を減算する。</t>
  </si>
  <si>
    <t>栄養改善加算</t>
    <rPh sb="0" eb="2">
      <t>えいよう</t>
    </rPh>
    <rPh sb="2" eb="4">
      <t>かいぜん</t>
    </rPh>
    <rPh sb="4" eb="6">
      <t>かさん</t>
    </rPh>
    <phoneticPr fontId="9" type="Hiragana"/>
  </si>
  <si>
    <t>・令和７年３月31日までの間、「感染症の予防及びまん延防止のための指針の整備」及び「非常災害に関する具体的計画」の策定を行っている場合には、減算を適用しない。</t>
  </si>
  <si>
    <t>はい</t>
  </si>
  <si>
    <t>兼務</t>
    <rPh sb="0" eb="2">
      <t>ケンム</t>
    </rPh>
    <phoneticPr fontId="28"/>
  </si>
  <si>
    <r>
      <t>①　施設入所者のうち、区分４（50歳以上の者にあっては区分３）以上に該当するもの
②　施設入所者以外の者のうち、区分３（50歳以上の者にあっては区分２）以上に該当するもの
③　別に厚生労働大臣が定める者</t>
    </r>
    <r>
      <rPr>
        <sz val="11"/>
        <color auto="1"/>
        <rFont val="Meiryo UI"/>
      </rPr>
      <t>（平18厚労告556の２）のうち、施設入所者であって、区分3（50歳以上の者にあっては、区分2）以下に該当するもの又は区分1から区分6までのいずれにも該当しないもの
④　別に厚生労働大臣が定める者（平18厚労告556の３）のうち、施設入所者以外の者であって、区分2（50歳以上の者にあっては、区分1）以下に該当するもの又は区分1から区分6までのいずれにも該当しないもの
⑤　別に厚生労働大臣が定める者（平18厚労告556の４）であって、区分1から区分6までのいずれにも該当しないもの</t>
    </r>
  </si>
  <si>
    <t>⑥　定員81人以上の指定生活介護事業所等の場合　　1000分の991
　　　　一体的な運営が行われている利用定員が81人以上の指定生活介護事業所等において、指定生活介護等を行った場合</t>
    <rPh sb="2" eb="4">
      <t>ていいん</t>
    </rPh>
    <rPh sb="6" eb="7">
      <t>にん</t>
    </rPh>
    <rPh sb="7" eb="9">
      <t>いじょう</t>
    </rPh>
    <rPh sb="21" eb="23">
      <t>ばあい</t>
    </rPh>
    <rPh sb="29" eb="30">
      <t>ぶん</t>
    </rPh>
    <phoneticPr fontId="9" type="Hiragana"/>
  </si>
  <si>
    <r>
      <t>　別に厚生労働大臣が定める施設基準に適合しているものとして知事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場合に、</t>
    </r>
    <r>
      <rPr>
        <sz val="11"/>
        <color auto="1"/>
        <rFont val="Meiryo UI"/>
      </rPr>
      <t>加算しているか。</t>
    </r>
    <rPh sb="38" eb="40">
      <t>せいかつ</t>
    </rPh>
    <rPh sb="40" eb="42">
      <t>かいご</t>
    </rPh>
    <phoneticPr fontId="9" type="Hiragana"/>
  </si>
  <si>
    <t xml:space="preserve">生活介護サービス費
</t>
    <rPh sb="0" eb="2">
      <t>せいかつ</t>
    </rPh>
    <rPh sb="2" eb="4">
      <t>かいご</t>
    </rPh>
    <phoneticPr fontId="9" type="Hiragana"/>
  </si>
  <si>
    <t>福祉専門職員配置等加算</t>
    <rPh sb="0" eb="2">
      <t>ふくし</t>
    </rPh>
    <rPh sb="2" eb="4">
      <t>せんもん</t>
    </rPh>
    <rPh sb="4" eb="6">
      <t>しょくいん</t>
    </rPh>
    <rPh sb="6" eb="8">
      <t>はいち</t>
    </rPh>
    <rPh sb="8" eb="9">
      <t>とう</t>
    </rPh>
    <rPh sb="9" eb="11">
      <t>かさん</t>
    </rPh>
    <phoneticPr fontId="9" type="Hiragana"/>
  </si>
  <si>
    <t>セルフチェック欄</t>
    <rPh sb="7" eb="8">
      <t>ラン</t>
    </rPh>
    <phoneticPr fontId="9"/>
  </si>
  <si>
    <t>運営指導
確認結果</t>
    <rPh sb="0" eb="2">
      <t>ウンエイ</t>
    </rPh>
    <rPh sb="2" eb="4">
      <t>シドウ</t>
    </rPh>
    <rPh sb="5" eb="7">
      <t>カクニン</t>
    </rPh>
    <rPh sb="7" eb="9">
      <t>ケッカ</t>
    </rPh>
    <phoneticPr fontId="9"/>
  </si>
  <si>
    <t>緊急時受入加算</t>
    <rPh sb="0" eb="3">
      <t>きんきゅうじ</t>
    </rPh>
    <rPh sb="3" eb="5">
      <t>うけいれ</t>
    </rPh>
    <rPh sb="5" eb="7">
      <t>かさん</t>
    </rPh>
    <phoneticPr fontId="9" type="Hiragana"/>
  </si>
  <si>
    <t>非常勤で兼務</t>
    <rPh sb="0" eb="3">
      <t>ヒジョウキン</t>
    </rPh>
    <rPh sb="4" eb="6">
      <t>ケンム</t>
    </rPh>
    <phoneticPr fontId="29"/>
  </si>
  <si>
    <t>サービス提供職員欠如減算</t>
    <rPh sb="4" eb="6">
      <t>ていきょう</t>
    </rPh>
    <rPh sb="6" eb="8">
      <t>しょくいん</t>
    </rPh>
    <rPh sb="8" eb="10">
      <t>けつじょ</t>
    </rPh>
    <rPh sb="10" eb="12">
      <t>げんさん</t>
    </rPh>
    <phoneticPr fontId="9" type="Hiragana"/>
  </si>
  <si>
    <t>その他</t>
    <rPh sb="2" eb="3">
      <t>た</t>
    </rPh>
    <phoneticPr fontId="9" type="Hiragana"/>
  </si>
  <si>
    <t xml:space="preserve">・実施した処遇改善に関する職員への周知記録・資料
・賃金改善計画
・職員研修計画
・労基署届出関係書類
・労働保険料納付記録
</t>
  </si>
  <si>
    <t>該当
なし</t>
    <rPh sb="0" eb="2">
      <t>がいとう</t>
    </rPh>
    <phoneticPr fontId="9" type="Hiragana"/>
  </si>
  <si>
    <t>サービス管理責任者</t>
    <rPh sb="4" eb="6">
      <t>カンリ</t>
    </rPh>
    <rPh sb="6" eb="9">
      <t>セキニンシャ</t>
    </rPh>
    <phoneticPr fontId="5"/>
  </si>
  <si>
    <r>
      <t>　下記の（１）から（４）までのいずれにも適合するものとして知事に届け出た指定生活介護事業所等において、低栄養</t>
    </r>
    <r>
      <rPr>
        <sz val="11"/>
        <color auto="1"/>
        <rFont val="Meiryo UI"/>
      </rPr>
      <t xml:space="preserve">・過栄養状態にある利用者又はそのおそれのある利用者に対して、当該利用者の栄養状態の改善等を目的として個別的に実施される栄養改善サービス（栄養相談等の栄養管理であって、利用者の心身の状態の維持又は向上に資すると認められるもの）を行った場合は、当該栄養改善サービスを開始した日の属する月から起算して３月以内の期間に限り１月に２回を限度として、加算しているか。
（１）当該事業所の従業者として、又は外部との連携により、管理栄養士を１名以上配置していること。
（２）利用者の栄養状態を利用開始時に把握し、管理栄養士等が共同して、利用者ごとの摂食・嚥下機能及び食形態にも配慮した栄養ケア計画を策定していること。
（３）利用者ごとの栄養ケア計画に従い、必要に応じて当該利用者の居宅に訪問し、管理栄養士等が栄養改善サービスを行っているとともに、利用者の栄養状態を定期的に記録していること。
（４）利用者ごとの栄養ケア計画の進捗状況を定期的に評価していること。
</t>
    </r>
    <rPh sb="1" eb="3">
      <t>かき</t>
    </rPh>
    <rPh sb="20" eb="22">
      <t>てきごう</t>
    </rPh>
    <rPh sb="29" eb="31">
      <t>ちじ</t>
    </rPh>
    <rPh sb="32" eb="33">
      <t>とど</t>
    </rPh>
    <rPh sb="34" eb="35">
      <t>で</t>
    </rPh>
    <rPh sb="36" eb="38">
      <t>してい</t>
    </rPh>
    <rPh sb="38" eb="40">
      <t>せいかつ</t>
    </rPh>
    <rPh sb="40" eb="42">
      <t>かいご</t>
    </rPh>
    <rPh sb="42" eb="45">
      <t>じぎょうしょ</t>
    </rPh>
    <rPh sb="45" eb="46">
      <t>とう</t>
    </rPh>
    <rPh sb="51" eb="54">
      <t>ていえいよう</t>
    </rPh>
    <rPh sb="55" eb="58">
      <t>かえい</t>
    </rPh>
    <rPh sb="58" eb="60">
      <t>じょうたい</t>
    </rPh>
    <rPh sb="63" eb="66">
      <t>りようしゃ</t>
    </rPh>
    <rPh sb="66" eb="67">
      <t>また</t>
    </rPh>
    <rPh sb="76" eb="79">
      <t>りようしゃ</t>
    </rPh>
    <rPh sb="80" eb="81">
      <t>たい</t>
    </rPh>
    <rPh sb="84" eb="86">
      <t>とうがい</t>
    </rPh>
    <rPh sb="86" eb="89">
      <t>りようしゃ</t>
    </rPh>
    <rPh sb="90" eb="92">
      <t>えいよう</t>
    </rPh>
    <rPh sb="92" eb="94">
      <t>じょうたい</t>
    </rPh>
    <rPh sb="95" eb="97">
      <t>かいぜん</t>
    </rPh>
    <rPh sb="97" eb="98">
      <t>とう</t>
    </rPh>
    <rPh sb="99" eb="101">
      <t>もくてき</t>
    </rPh>
    <rPh sb="104" eb="107">
      <t>こべつてき</t>
    </rPh>
    <rPh sb="108" eb="110">
      <t>じっし</t>
    </rPh>
    <rPh sb="113" eb="115">
      <t>えいよう</t>
    </rPh>
    <rPh sb="115" eb="117">
      <t>かいぜん</t>
    </rPh>
    <rPh sb="122" eb="124">
      <t>えいよう</t>
    </rPh>
    <rPh sb="124" eb="126">
      <t>そうだん</t>
    </rPh>
    <rPh sb="126" eb="127">
      <t>とう</t>
    </rPh>
    <rPh sb="128" eb="130">
      <t>えいよう</t>
    </rPh>
    <rPh sb="130" eb="132">
      <t>かんり</t>
    </rPh>
    <rPh sb="137" eb="140">
      <t>りようしゃ</t>
    </rPh>
    <rPh sb="141" eb="143">
      <t>しんしん</t>
    </rPh>
    <rPh sb="144" eb="146">
      <t>じょうたい</t>
    </rPh>
    <rPh sb="147" eb="149">
      <t>いじ</t>
    </rPh>
    <rPh sb="149" eb="150">
      <t>また</t>
    </rPh>
    <rPh sb="151" eb="153">
      <t>こうじょう</t>
    </rPh>
    <rPh sb="154" eb="155">
      <t>し</t>
    </rPh>
    <rPh sb="158" eb="159">
      <t>みと</t>
    </rPh>
    <rPh sb="167" eb="168">
      <t>おこな</t>
    </rPh>
    <rPh sb="170" eb="172">
      <t>ばあい</t>
    </rPh>
    <rPh sb="174" eb="176">
      <t>とうがい</t>
    </rPh>
    <rPh sb="176" eb="178">
      <t>えいよう</t>
    </rPh>
    <rPh sb="178" eb="180">
      <t>かいぜん</t>
    </rPh>
    <rPh sb="185" eb="187">
      <t>かいし</t>
    </rPh>
    <rPh sb="189" eb="190">
      <t>ひ</t>
    </rPh>
    <rPh sb="191" eb="192">
      <t>ぞく</t>
    </rPh>
    <rPh sb="194" eb="195">
      <t>つき</t>
    </rPh>
    <rPh sb="197" eb="199">
      <t>きさん</t>
    </rPh>
    <rPh sb="202" eb="203">
      <t>つき</t>
    </rPh>
    <rPh sb="203" eb="205">
      <t>いない</t>
    </rPh>
    <rPh sb="206" eb="208">
      <t>きかん</t>
    </rPh>
    <rPh sb="209" eb="210">
      <t>かぎ</t>
    </rPh>
    <rPh sb="212" eb="213">
      <t>つき</t>
    </rPh>
    <rPh sb="215" eb="216">
      <t>かい</t>
    </rPh>
    <rPh sb="217" eb="219">
      <t>げんど</t>
    </rPh>
    <rPh sb="223" eb="225">
      <t>かさん</t>
    </rPh>
    <phoneticPr fontId="9" type="Hiragana"/>
  </si>
  <si>
    <r>
      <t>　視覚・聴覚言語障害者支援体制加算（Ⅰ）については、視覚障害者等（視覚又は聴覚若しくは言語機能に重度の障害のある者）である指定生活介護等の利用者の数が当該指定生活介護等の利用者の数に100分の50を乗じて得た数以上であって、視覚障害者等との意思疎通に関し専門性を有する者として専ら視覚障害者等の生活支援に従事する従業者を、人員配置基準に加え、常勤換算方法で、利用者の数を40で除して得た数以上配置しているものとして知事に届け出た指定生活介護</t>
    </r>
    <r>
      <rPr>
        <sz val="11"/>
        <color auto="1"/>
        <rFont val="Meiryo UI"/>
      </rPr>
      <t>事業所等において、指定生活介護等を行った場合に、加算しているか。</t>
    </r>
    <rPh sb="63" eb="65">
      <t>せいかつ</t>
    </rPh>
    <rPh sb="65" eb="67">
      <t>かいご</t>
    </rPh>
    <rPh sb="67" eb="68">
      <t>とう</t>
    </rPh>
    <rPh sb="77" eb="79">
      <t>してい</t>
    </rPh>
    <rPh sb="79" eb="81">
      <t>せいかつ</t>
    </rPh>
    <rPh sb="81" eb="83">
      <t>かいご</t>
    </rPh>
    <rPh sb="83" eb="84">
      <t>とう</t>
    </rPh>
    <rPh sb="214" eb="216">
      <t>してい</t>
    </rPh>
    <rPh sb="216" eb="218">
      <t>せいかつ</t>
    </rPh>
    <rPh sb="218" eb="220">
      <t>かいご</t>
    </rPh>
    <rPh sb="220" eb="223">
      <t>じぎょうしょ</t>
    </rPh>
    <rPh sb="223" eb="224">
      <t>とう</t>
    </rPh>
    <rPh sb="229" eb="231">
      <t>してい</t>
    </rPh>
    <rPh sb="231" eb="233">
      <t>せいかつ</t>
    </rPh>
    <rPh sb="233" eb="235">
      <t>かいご</t>
    </rPh>
    <rPh sb="235" eb="236">
      <t>とう</t>
    </rPh>
    <phoneticPr fontId="9" type="Hiragana"/>
  </si>
  <si>
    <t>※原則、平18厚告第523号別表の番号</t>
    <rPh sb="1" eb="3">
      <t>げんそく</t>
    </rPh>
    <rPh sb="17" eb="19">
      <t>ばんごう</t>
    </rPh>
    <phoneticPr fontId="9" type="Hiragana"/>
  </si>
  <si>
    <r>
      <t>・　地方公共団体が設置する指定生活介護事業所</t>
    </r>
    <r>
      <rPr>
        <sz val="11"/>
        <color auto="1"/>
        <rFont val="Meiryo UI"/>
      </rPr>
      <t>等の指定生活介護等の単位は、所定単位数の1000分の965に相当する単位数とする。
・　生活支援員等とは、看護職員、理学療法士、作業療法士、言語聴覚士、生活支援員をいう。
・　①における「これに準ずる者」とは、区分４以下であって、厚生労働大臣が定める基準（平18年厚労告543号）別表第二に掲げる行動関連項目の点数の合計が10点以上である者又は区分４以下であって喀痰吸引等を必要とする者をいう。
・　人員配置体制加算（Ⅰ）又は（Ⅱ）を算定している場合は、算定しない。</t>
    </r>
    <rPh sb="22" eb="23">
      <t>とう</t>
    </rPh>
    <rPh sb="30" eb="31">
      <t>とう</t>
    </rPh>
    <rPh sb="93" eb="95">
      <t>げんご</t>
    </rPh>
    <rPh sb="95" eb="98">
      <t>ちょうかくし</t>
    </rPh>
    <rPh sb="166" eb="167">
      <t>だい</t>
    </rPh>
    <rPh sb="167" eb="168">
      <t>2</t>
    </rPh>
    <rPh sb="236" eb="237">
      <t>また</t>
    </rPh>
    <phoneticPr fontId="9" type="Hiragana"/>
  </si>
  <si>
    <t>高次脳機能障害者支援体制加算</t>
  </si>
  <si>
    <t>(6)資格</t>
    <rPh sb="3" eb="5">
      <t>シカク</t>
    </rPh>
    <phoneticPr fontId="9"/>
  </si>
  <si>
    <t>①　定員超過減算（３ヶ月平均）　100分の70
　　　過去3月間の利用者の数の平均値が、次の(ｱ)又は(ｲ)のいずれかに該当する場合
(ｱ)　 利用定員が11人以下の事業所
　　　　　利用定員の数に3を加えて得た数を超える場合
(ｲ) 　利用定員が12人以上の事業所
　　　　　利用定員の数に100分の125を乗じて得た数を超える場合</t>
    <rPh sb="2" eb="4">
      <t>ていいん</t>
    </rPh>
    <rPh sb="4" eb="6">
      <t>ちょうか</t>
    </rPh>
    <rPh sb="6" eb="8">
      <t>げんさん</t>
    </rPh>
    <rPh sb="10" eb="12">
      <t>かげつ</t>
    </rPh>
    <rPh sb="12" eb="14">
      <t>へいきん</t>
    </rPh>
    <phoneticPr fontId="9" type="Hiragana"/>
  </si>
  <si>
    <t>集中的支援加算</t>
    <rPh sb="0" eb="3">
      <t>しゅうちゅうてき</t>
    </rPh>
    <rPh sb="3" eb="5">
      <t>しえん</t>
    </rPh>
    <rPh sb="5" eb="7">
      <t>かさん</t>
    </rPh>
    <phoneticPr fontId="9" type="Hiragana"/>
  </si>
  <si>
    <t>基本事項</t>
    <rPh sb="0" eb="2">
      <t>キホン</t>
    </rPh>
    <rPh sb="2" eb="4">
      <t>ジコウ</t>
    </rPh>
    <phoneticPr fontId="9"/>
  </si>
  <si>
    <r>
      <t>　別に厚生労働大臣が定める施設基準に適合するものとして知事に届け出た</t>
    </r>
    <r>
      <rPr>
        <sz val="11"/>
        <color auto="1"/>
        <rFont val="Meiryo UI"/>
      </rPr>
      <t xml:space="preserve">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
</t>
    </r>
    <rPh sb="1" eb="2">
      <t>べつ</t>
    </rPh>
    <rPh sb="3" eb="5">
      <t>こうせい</t>
    </rPh>
    <rPh sb="5" eb="7">
      <t>ろうどう</t>
    </rPh>
    <rPh sb="7" eb="9">
      <t>だいじん</t>
    </rPh>
    <rPh sb="10" eb="11">
      <t>さだ</t>
    </rPh>
    <rPh sb="13" eb="15">
      <t>しせつ</t>
    </rPh>
    <rPh sb="15" eb="17">
      <t>きじゅん</t>
    </rPh>
    <rPh sb="68" eb="70">
      <t>にちじょう</t>
    </rPh>
    <rPh sb="70" eb="72">
      <t>せいかつ</t>
    </rPh>
    <rPh sb="72" eb="73">
      <t>じょう</t>
    </rPh>
    <rPh sb="74" eb="76">
      <t>せわ</t>
    </rPh>
    <rPh sb="77" eb="78">
      <t>おこな</t>
    </rPh>
    <rPh sb="80" eb="81">
      <t>あと</t>
    </rPh>
    <rPh sb="82" eb="83">
      <t>ひ</t>
    </rPh>
    <rPh sb="84" eb="85">
      <t>つづ</t>
    </rPh>
    <rPh sb="86" eb="88">
      <t>しょよう</t>
    </rPh>
    <rPh sb="88" eb="90">
      <t>じかん</t>
    </rPh>
    <rPh sb="91" eb="93">
      <t>じかん</t>
    </rPh>
    <rPh sb="93" eb="95">
      <t>いじょう</t>
    </rPh>
    <rPh sb="96" eb="98">
      <t>じかん</t>
    </rPh>
    <rPh sb="98" eb="100">
      <t>みまん</t>
    </rPh>
    <rPh sb="101" eb="103">
      <t>してい</t>
    </rPh>
    <rPh sb="103" eb="105">
      <t>せいかつ</t>
    </rPh>
    <rPh sb="105" eb="107">
      <t>かいご</t>
    </rPh>
    <rPh sb="107" eb="108">
      <t>とう</t>
    </rPh>
    <rPh sb="109" eb="110">
      <t>おこな</t>
    </rPh>
    <rPh sb="112" eb="114">
      <t>ばあい</t>
    </rPh>
    <rPh sb="114" eb="115">
      <t>また</t>
    </rPh>
    <rPh sb="116" eb="118">
      <t>しょよう</t>
    </rPh>
    <rPh sb="118" eb="120">
      <t>じかん</t>
    </rPh>
    <rPh sb="121" eb="123">
      <t>じかん</t>
    </rPh>
    <rPh sb="123" eb="125">
      <t>いじょう</t>
    </rPh>
    <rPh sb="126" eb="128">
      <t>じかん</t>
    </rPh>
    <rPh sb="128" eb="130">
      <t>みまん</t>
    </rPh>
    <rPh sb="131" eb="133">
      <t>してい</t>
    </rPh>
    <rPh sb="133" eb="135">
      <t>せいかつ</t>
    </rPh>
    <rPh sb="135" eb="137">
      <t>かいご</t>
    </rPh>
    <rPh sb="137" eb="138">
      <t>とう</t>
    </rPh>
    <rPh sb="139" eb="140">
      <t>おこな</t>
    </rPh>
    <rPh sb="142" eb="143">
      <t>あと</t>
    </rPh>
    <rPh sb="144" eb="145">
      <t>ひ</t>
    </rPh>
    <rPh sb="146" eb="147">
      <t>つづ</t>
    </rPh>
    <rPh sb="148" eb="150">
      <t>にちじょう</t>
    </rPh>
    <rPh sb="150" eb="152">
      <t>せいかつ</t>
    </rPh>
    <rPh sb="152" eb="153">
      <t>じょう</t>
    </rPh>
    <rPh sb="154" eb="156">
      <t>せわ</t>
    </rPh>
    <rPh sb="157" eb="158">
      <t>おこな</t>
    </rPh>
    <rPh sb="160" eb="162">
      <t>ばあい</t>
    </rPh>
    <rPh sb="167" eb="169">
      <t>とうがい</t>
    </rPh>
    <rPh sb="169" eb="171">
      <t>してい</t>
    </rPh>
    <rPh sb="171" eb="173">
      <t>せいかつ</t>
    </rPh>
    <rPh sb="173" eb="175">
      <t>かいご</t>
    </rPh>
    <rPh sb="175" eb="176">
      <t>とう</t>
    </rPh>
    <rPh sb="177" eb="179">
      <t>しょよう</t>
    </rPh>
    <rPh sb="179" eb="181">
      <t>じかん</t>
    </rPh>
    <rPh sb="182" eb="184">
      <t>とうがい</t>
    </rPh>
    <rPh sb="184" eb="186">
      <t>にちじょう</t>
    </rPh>
    <rPh sb="186" eb="188">
      <t>せいかつ</t>
    </rPh>
    <rPh sb="188" eb="189">
      <t>じょう</t>
    </rPh>
    <rPh sb="190" eb="192">
      <t>せわ</t>
    </rPh>
    <rPh sb="193" eb="195">
      <t>しょよう</t>
    </rPh>
    <rPh sb="195" eb="197">
      <t>じかん</t>
    </rPh>
    <rPh sb="198" eb="200">
      <t>つうさん</t>
    </rPh>
    <rPh sb="202" eb="204">
      <t>じかん</t>
    </rPh>
    <rPh sb="206" eb="208">
      <t>じかん</t>
    </rPh>
    <rPh sb="208" eb="210">
      <t>いじょう</t>
    </rPh>
    <rPh sb="217" eb="219">
      <t>とうがい</t>
    </rPh>
    <rPh sb="219" eb="221">
      <t>つうさん</t>
    </rPh>
    <rPh sb="223" eb="225">
      <t>じかん</t>
    </rPh>
    <rPh sb="226" eb="228">
      <t>くぶん</t>
    </rPh>
    <rPh sb="229" eb="230">
      <t>おう</t>
    </rPh>
    <phoneticPr fontId="9" type="Hiragana"/>
  </si>
  <si>
    <t>常勤で兼務</t>
    <rPh sb="0" eb="2">
      <t>ジョウキン</t>
    </rPh>
    <rPh sb="3" eb="5">
      <t>ケンム</t>
    </rPh>
    <phoneticPr fontId="29"/>
  </si>
  <si>
    <t>該当あり　加算（Ⅲ）　　（２：１）</t>
    <rPh sb="0" eb="2">
      <t>がいとう</t>
    </rPh>
    <rPh sb="5" eb="7">
      <t>かさん</t>
    </rPh>
    <phoneticPr fontId="9" type="Hiragana"/>
  </si>
  <si>
    <t>平均障害支援区分</t>
    <rPh sb="0" eb="2">
      <t>ヘイキン</t>
    </rPh>
    <rPh sb="2" eb="4">
      <t>ショウガイ</t>
    </rPh>
    <rPh sb="4" eb="6">
      <t>シエン</t>
    </rPh>
    <rPh sb="6" eb="8">
      <t>クブン</t>
    </rPh>
    <phoneticPr fontId="9"/>
  </si>
  <si>
    <t>福祉・介護職員等処遇改善加算</t>
    <rPh sb="0" eb="2">
      <t>ふくし</t>
    </rPh>
    <rPh sb="3" eb="5">
      <t>かいご</t>
    </rPh>
    <rPh sb="5" eb="7">
      <t>しょくいん</t>
    </rPh>
    <rPh sb="7" eb="8">
      <t>とう</t>
    </rPh>
    <rPh sb="8" eb="10">
      <t>しょぐう</t>
    </rPh>
    <rPh sb="10" eb="12">
      <t>かいぜん</t>
    </rPh>
    <rPh sb="12" eb="14">
      <t>かさん</t>
    </rPh>
    <phoneticPr fontId="9" type="Hiragana"/>
  </si>
  <si>
    <t>　(6) 従業者の保有する資格を入力してください。</t>
    <rPh sb="5" eb="8">
      <t>ジュウギョウシャ</t>
    </rPh>
    <rPh sb="9" eb="11">
      <t>ホユウ</t>
    </rPh>
    <rPh sb="13" eb="15">
      <t>シカク</t>
    </rPh>
    <rPh sb="16" eb="18">
      <t>ニュウリョク</t>
    </rPh>
    <phoneticPr fontId="29"/>
  </si>
  <si>
    <t>常勤・非常勤</t>
    <rPh sb="0" eb="2">
      <t>じょうきん</t>
    </rPh>
    <rPh sb="3" eb="6">
      <t>ひじょうきん</t>
    </rPh>
    <phoneticPr fontId="9" type="Hiragana"/>
  </si>
  <si>
    <t>専従</t>
    <rPh sb="0" eb="2">
      <t>センジュウ</t>
    </rPh>
    <phoneticPr fontId="9"/>
  </si>
  <si>
    <t>・介護給付費請求書
・介護給付費請求明細書
・個別支援計画
・サービスの提供に関する記録
・利用者数に関する書類</t>
    <rPh sb="23" eb="25">
      <t>こべつ</t>
    </rPh>
    <rPh sb="25" eb="27">
      <t>しえん</t>
    </rPh>
    <phoneticPr fontId="9" type="Hiragana"/>
  </si>
  <si>
    <t>留意点・補足</t>
    <rPh sb="0" eb="3">
      <t>りゅういてん</t>
    </rPh>
    <rPh sb="4" eb="6">
      <t>ほそく</t>
    </rPh>
    <phoneticPr fontId="9" type="Hiragana"/>
  </si>
  <si>
    <t>　(1) 「４週」・「暦月」のいずれかを選択してください。</t>
    <rPh sb="7" eb="8">
      <t>シュウ</t>
    </rPh>
    <rPh sb="11" eb="12">
      <t>レキ</t>
    </rPh>
    <rPh sb="12" eb="13">
      <t>ツキ</t>
    </rPh>
    <rPh sb="20" eb="22">
      <t>センタク</t>
    </rPh>
    <phoneticPr fontId="29"/>
  </si>
  <si>
    <t>初期加算</t>
    <rPh sb="0" eb="2">
      <t>しょき</t>
    </rPh>
    <rPh sb="2" eb="4">
      <t>かさん</t>
    </rPh>
    <phoneticPr fontId="9" type="Hiragana"/>
  </si>
  <si>
    <t>平均障害支援区分が４未満…利用者の数を６で除した数以上</t>
    <rPh sb="0" eb="2">
      <t>へいきん</t>
    </rPh>
    <rPh sb="2" eb="4">
      <t>しょうがい</t>
    </rPh>
    <rPh sb="4" eb="6">
      <t>しえん</t>
    </rPh>
    <rPh sb="6" eb="8">
      <t>くぶん</t>
    </rPh>
    <rPh sb="10" eb="12">
      <t>みまん</t>
    </rPh>
    <rPh sb="13" eb="16">
      <t>りようしゃ</t>
    </rPh>
    <rPh sb="17" eb="18">
      <t>かず</t>
    </rPh>
    <rPh sb="21" eb="22">
      <t>じょ</t>
    </rPh>
    <rPh sb="24" eb="25">
      <t>かず</t>
    </rPh>
    <rPh sb="25" eb="27">
      <t>いじょう</t>
    </rPh>
    <phoneticPr fontId="9" type="Hiragana"/>
  </si>
  <si>
    <t>第３週</t>
    <rPh sb="0" eb="1">
      <t>ダイ</t>
    </rPh>
    <rPh sb="2" eb="3">
      <t>シュウ</t>
    </rPh>
    <phoneticPr fontId="9"/>
  </si>
  <si>
    <t>平18厚告第523号の一
法第29条第3項</t>
  </si>
  <si>
    <t xml:space="preserve"> （14) 必要項目を満たしていれば、各事業所で使用するシフト表等をもって代替書類として差し支えありません。</t>
  </si>
  <si>
    <t>　障害福祉サービスの体験利用支援加算（Ⅱ）については、体験的な利用支援の利用を開始した日から起算して６日以上15日以内の期間について算定しているか。</t>
    <rPh sb="1" eb="3">
      <t>しょうがい</t>
    </rPh>
    <rPh sb="3" eb="5">
      <t>ふくし</t>
    </rPh>
    <rPh sb="10" eb="12">
      <t>たいけん</t>
    </rPh>
    <rPh sb="12" eb="14">
      <t>りよう</t>
    </rPh>
    <rPh sb="14" eb="16">
      <t>しえん</t>
    </rPh>
    <rPh sb="16" eb="18">
      <t>かさん</t>
    </rPh>
    <rPh sb="27" eb="30">
      <t>たいけんてき</t>
    </rPh>
    <rPh sb="31" eb="33">
      <t>りよう</t>
    </rPh>
    <rPh sb="33" eb="35">
      <t>しえん</t>
    </rPh>
    <rPh sb="36" eb="38">
      <t>りよう</t>
    </rPh>
    <rPh sb="39" eb="41">
      <t>かいし</t>
    </rPh>
    <rPh sb="43" eb="44">
      <t>ひ</t>
    </rPh>
    <rPh sb="46" eb="48">
      <t>きさん</t>
    </rPh>
    <rPh sb="51" eb="52">
      <t>にち</t>
    </rPh>
    <rPh sb="52" eb="54">
      <t>いじょう</t>
    </rPh>
    <rPh sb="56" eb="57">
      <t>にち</t>
    </rPh>
    <rPh sb="57" eb="59">
      <t>いない</t>
    </rPh>
    <rPh sb="60" eb="62">
      <t>きかん</t>
    </rPh>
    <rPh sb="66" eb="68">
      <t>さんてい</t>
    </rPh>
    <phoneticPr fontId="9" type="Hiragana"/>
  </si>
  <si>
    <r>
      <t>　利用者（当該指定障害者支援施設等に入所する者を除く）が、あらかじめ指定生活介護等の利用を予定していた日に、急病等によりその利用を中止した場合において、</t>
    </r>
    <r>
      <rPr>
        <sz val="11"/>
        <color auto="1"/>
        <rFont val="Meiryo UI"/>
      </rPr>
      <t>指定生活介護従業者が利用者又は当該利用者の家族等への連絡調整その他の相談援助を行うとともに、当該利用者の状況、相談援助の内容等を記録した場合に、１月につき４回を限度として所定単位数を算定しているか。</t>
    </r>
    <rPh sb="5" eb="7">
      <t>とうがい</t>
    </rPh>
    <rPh sb="7" eb="9">
      <t>してい</t>
    </rPh>
    <rPh sb="9" eb="12">
      <t>しょうがいしゃ</t>
    </rPh>
    <rPh sb="12" eb="14">
      <t>しえん</t>
    </rPh>
    <rPh sb="14" eb="16">
      <t>しせつ</t>
    </rPh>
    <rPh sb="16" eb="17">
      <t>とう</t>
    </rPh>
    <rPh sb="18" eb="20">
      <t>にゅうしょ</t>
    </rPh>
    <rPh sb="22" eb="23">
      <t>もの</t>
    </rPh>
    <rPh sb="24" eb="25">
      <t>のぞ</t>
    </rPh>
    <rPh sb="76" eb="78">
      <t>してい</t>
    </rPh>
    <phoneticPr fontId="9" type="Hiragana"/>
  </si>
  <si>
    <r>
      <t>　障害福祉サービスの体験利用支援加算が算定されている指定障害者支援施設等が別に厚生労働</t>
    </r>
    <r>
      <rPr>
        <sz val="11"/>
        <color auto="1"/>
        <rFont val="Meiryo UI"/>
      </rPr>
      <t>大臣が定める施設基準に適合しているものとして知事に届け出た場合に、更に加算しているか。</t>
    </r>
    <rPh sb="1" eb="3">
      <t>しょうがい</t>
    </rPh>
    <rPh sb="3" eb="5">
      <t>ふくし</t>
    </rPh>
    <rPh sb="10" eb="12">
      <t>たいけん</t>
    </rPh>
    <rPh sb="12" eb="14">
      <t>りよう</t>
    </rPh>
    <rPh sb="14" eb="16">
      <t>しえん</t>
    </rPh>
    <rPh sb="16" eb="18">
      <t>かさん</t>
    </rPh>
    <rPh sb="19" eb="21">
      <t>さんてい</t>
    </rPh>
    <rPh sb="26" eb="28">
      <t>してい</t>
    </rPh>
    <rPh sb="28" eb="31">
      <t>しょうがいしゃ</t>
    </rPh>
    <rPh sb="31" eb="33">
      <t>しえん</t>
    </rPh>
    <rPh sb="33" eb="35">
      <t>しせつ</t>
    </rPh>
    <rPh sb="35" eb="36">
      <t>とう</t>
    </rPh>
    <rPh sb="37" eb="38">
      <t>べつ</t>
    </rPh>
    <rPh sb="39" eb="41">
      <t>こうせい</t>
    </rPh>
    <rPh sb="41" eb="43">
      <t>ろうどう</t>
    </rPh>
    <rPh sb="43" eb="45">
      <t>だいじん</t>
    </rPh>
    <rPh sb="46" eb="47">
      <t>さだ</t>
    </rPh>
    <rPh sb="49" eb="51">
      <t>しせつ</t>
    </rPh>
    <rPh sb="51" eb="53">
      <t>きじゅん</t>
    </rPh>
    <rPh sb="54" eb="56">
      <t>てきごう</t>
    </rPh>
    <rPh sb="65" eb="67">
      <t>ちじ</t>
    </rPh>
    <rPh sb="68" eb="69">
      <t>とど</t>
    </rPh>
    <rPh sb="70" eb="71">
      <t>で</t>
    </rPh>
    <rPh sb="72" eb="74">
      <t>ばあい</t>
    </rPh>
    <rPh sb="76" eb="77">
      <t>さら</t>
    </rPh>
    <rPh sb="78" eb="80">
      <t>かさん</t>
    </rPh>
    <phoneticPr fontId="9" type="Hiragana"/>
  </si>
  <si>
    <r>
      <t>・　別に厚生労働大臣が定める者…平18厚労告第556・第５号</t>
    </r>
    <r>
      <rPr>
        <sz val="11"/>
        <color auto="1"/>
        <rFont val="Meiryo UI"/>
      </rPr>
      <t xml:space="preserve">
・　２ （2）①～④（定員超過減算、サービス提供職員欠如減算及びサービス管理職員欠如減算）に該当する場合は算定しない。</t>
    </r>
    <rPh sb="2" eb="3">
      <t>べつ</t>
    </rPh>
    <rPh sb="4" eb="6">
      <t>こうせい</t>
    </rPh>
    <rPh sb="6" eb="8">
      <t>ろうどう</t>
    </rPh>
    <rPh sb="8" eb="10">
      <t>だいじん</t>
    </rPh>
    <rPh sb="11" eb="12">
      <t>さだ</t>
    </rPh>
    <rPh sb="14" eb="15">
      <t>もの</t>
    </rPh>
    <rPh sb="16" eb="17">
      <t>へい</t>
    </rPh>
    <rPh sb="19" eb="21">
      <t>こうろう</t>
    </rPh>
    <rPh sb="21" eb="22">
      <t>つげ</t>
    </rPh>
    <rPh sb="22" eb="23">
      <t>だい</t>
    </rPh>
    <rPh sb="27" eb="28">
      <t>だい</t>
    </rPh>
    <rPh sb="29" eb="30">
      <t>ごう</t>
    </rPh>
    <rPh sb="42" eb="44">
      <t>ていいん</t>
    </rPh>
    <rPh sb="44" eb="46">
      <t>ちょうか</t>
    </rPh>
    <rPh sb="46" eb="48">
      <t>げんさん</t>
    </rPh>
    <rPh sb="53" eb="55">
      <t>ていきょう</t>
    </rPh>
    <rPh sb="55" eb="57">
      <t>しょくいん</t>
    </rPh>
    <rPh sb="57" eb="59">
      <t>けつじょ</t>
    </rPh>
    <rPh sb="59" eb="61">
      <t>げんさん</t>
    </rPh>
    <rPh sb="61" eb="62">
      <t>およ</t>
    </rPh>
    <rPh sb="67" eb="69">
      <t>か</t>
    </rPh>
    <rPh sb="69" eb="71">
      <t>しょくいん</t>
    </rPh>
    <rPh sb="71" eb="73">
      <t>けつじょ</t>
    </rPh>
    <rPh sb="73" eb="75">
      <t>げんさん</t>
    </rPh>
    <rPh sb="77" eb="79">
      <t>がいとう</t>
    </rPh>
    <rPh sb="81" eb="83">
      <t>ばあい</t>
    </rPh>
    <rPh sb="84" eb="86">
      <t>さんてい</t>
    </rPh>
    <phoneticPr fontId="9" type="Hiragana"/>
  </si>
  <si>
    <t>人員配置</t>
    <rPh sb="0" eb="2">
      <t>じんいん</t>
    </rPh>
    <rPh sb="2" eb="4">
      <t>はいち</t>
    </rPh>
    <phoneticPr fontId="9" type="Hiragana"/>
  </si>
  <si>
    <t>常勤看護職員等配置加算</t>
    <rPh sb="0" eb="2">
      <t>じょうきん</t>
    </rPh>
    <rPh sb="2" eb="4">
      <t>かんご</t>
    </rPh>
    <rPh sb="4" eb="6">
      <t>しょくいん</t>
    </rPh>
    <rPh sb="6" eb="7">
      <t>とう</t>
    </rPh>
    <rPh sb="7" eb="9">
      <t>はいち</t>
    </rPh>
    <rPh sb="9" eb="11">
      <t>かさん</t>
    </rPh>
    <phoneticPr fontId="9" type="Hiragana"/>
  </si>
  <si>
    <t>・　急病等によりその利用を中止した日の前々日、前日又は当日に中止の連絡があった場合について算定可。
・　「利用者又はその家族等との連絡調整その他の相談支援を行う」とは、電話等により利用者の状況を確認し、引き続きサービスの利用を促すなどの相談援助を行うとともに、相談援助の内容を記録することであり、直接の面会や自宅への訪問等を要しない。
・　算定する場合、利用者の状況、相談援助の内容等の記録が必要。</t>
    <rPh sb="53" eb="56">
      <t>りようしゃ</t>
    </rPh>
    <rPh sb="90" eb="93">
      <t>りようしゃ</t>
    </rPh>
    <phoneticPr fontId="9" type="Hiragana"/>
  </si>
  <si>
    <r>
      <t>　別に厚生労働大臣が定める者であって喀痰吸引等が必要なものに対して、登録特定行為事業者の認定特定行為業務従事者が喀痰吸引等を行った場合に、</t>
    </r>
    <r>
      <rPr>
        <sz val="11"/>
        <color auto="1"/>
        <rFont val="Meiryo UI"/>
      </rPr>
      <t>加算しているか。</t>
    </r>
    <rPh sb="1" eb="2">
      <t>べつ</t>
    </rPh>
    <rPh sb="3" eb="5">
      <t>こうせい</t>
    </rPh>
    <rPh sb="5" eb="7">
      <t>ろうどう</t>
    </rPh>
    <rPh sb="7" eb="9">
      <t>だいじん</t>
    </rPh>
    <rPh sb="10" eb="11">
      <t>さだ</t>
    </rPh>
    <rPh sb="13" eb="14">
      <t>もの</t>
    </rPh>
    <rPh sb="18" eb="20">
      <t>かくたん</t>
    </rPh>
    <rPh sb="20" eb="22">
      <t>きゅういん</t>
    </rPh>
    <rPh sb="22" eb="23">
      <t>とう</t>
    </rPh>
    <rPh sb="24" eb="26">
      <t>ひつよう</t>
    </rPh>
    <rPh sb="30" eb="31">
      <t>たい</t>
    </rPh>
    <rPh sb="34" eb="36">
      <t>とうろく</t>
    </rPh>
    <rPh sb="36" eb="38">
      <t>とくてい</t>
    </rPh>
    <rPh sb="38" eb="40">
      <t>こうい</t>
    </rPh>
    <rPh sb="40" eb="43">
      <t>じぎょうしゃ</t>
    </rPh>
    <rPh sb="44" eb="46">
      <t>にんてい</t>
    </rPh>
    <rPh sb="46" eb="48">
      <t>とくてい</t>
    </rPh>
    <rPh sb="48" eb="50">
      <t>こうい</t>
    </rPh>
    <rPh sb="50" eb="52">
      <t>ぎょうむ</t>
    </rPh>
    <rPh sb="52" eb="55">
      <t>じゅうじしゃ</t>
    </rPh>
    <rPh sb="56" eb="58">
      <t>かくたん</t>
    </rPh>
    <rPh sb="58" eb="60">
      <t>きゅういん</t>
    </rPh>
    <rPh sb="60" eb="61">
      <t>とう</t>
    </rPh>
    <rPh sb="62" eb="63">
      <t>おこな</t>
    </rPh>
    <rPh sb="65" eb="67">
      <t>ばあい</t>
    </rPh>
    <rPh sb="69" eb="71">
      <t>かさん</t>
    </rPh>
    <phoneticPr fontId="9" type="Hiragana"/>
  </si>
  <si>
    <t>所要時間５時間未満の利用者数</t>
    <rPh sb="0" eb="2">
      <t>ショヨウ</t>
    </rPh>
    <rPh sb="2" eb="4">
      <t>ジカン</t>
    </rPh>
    <rPh sb="5" eb="7">
      <t>ジカン</t>
    </rPh>
    <rPh sb="7" eb="9">
      <t>ミマン</t>
    </rPh>
    <rPh sb="10" eb="13">
      <t>リヨウシャ</t>
    </rPh>
    <rPh sb="13" eb="14">
      <t>スウ</t>
    </rPh>
    <phoneticPr fontId="5"/>
  </si>
  <si>
    <t>　障害福祉サービスの体験利用支援加算（Ⅰ）については、体験的な利用支援の利用を開始した日から起算して５日以内の期間について算定しているか。</t>
    <rPh sb="1" eb="3">
      <t>しょうがい</t>
    </rPh>
    <rPh sb="3" eb="5">
      <t>ふくし</t>
    </rPh>
    <rPh sb="10" eb="12">
      <t>たいけん</t>
    </rPh>
    <rPh sb="12" eb="14">
      <t>りよう</t>
    </rPh>
    <rPh sb="14" eb="16">
      <t>しえん</t>
    </rPh>
    <rPh sb="16" eb="18">
      <t>かさん</t>
    </rPh>
    <rPh sb="27" eb="30">
      <t>たいけんてき</t>
    </rPh>
    <rPh sb="31" eb="33">
      <t>りよう</t>
    </rPh>
    <rPh sb="33" eb="35">
      <t>しえん</t>
    </rPh>
    <rPh sb="36" eb="38">
      <t>りよう</t>
    </rPh>
    <rPh sb="39" eb="41">
      <t>かいし</t>
    </rPh>
    <rPh sb="43" eb="44">
      <t>ひ</t>
    </rPh>
    <rPh sb="46" eb="48">
      <t>きさん</t>
    </rPh>
    <rPh sb="51" eb="52">
      <t>にち</t>
    </rPh>
    <rPh sb="52" eb="54">
      <t>いない</t>
    </rPh>
    <rPh sb="55" eb="57">
      <t>きかん</t>
    </rPh>
    <rPh sb="61" eb="63">
      <t>さんてい</t>
    </rPh>
    <phoneticPr fontId="9" type="Hiragana"/>
  </si>
  <si>
    <r>
      <t>・別に厚生労働大臣が定める施設基準…（平18厚労告551</t>
    </r>
    <r>
      <rPr>
        <sz val="11"/>
        <color auto="1"/>
        <rFont val="Meiryo UI"/>
      </rPr>
      <t xml:space="preserve">・第6号・へ）
</t>
    </r>
    <rPh sb="1" eb="2">
      <t>べつ</t>
    </rPh>
    <rPh sb="3" eb="5">
      <t>こうせい</t>
    </rPh>
    <rPh sb="5" eb="7">
      <t>ろうどう</t>
    </rPh>
    <rPh sb="7" eb="9">
      <t>だいじん</t>
    </rPh>
    <rPh sb="10" eb="11">
      <t>さだ</t>
    </rPh>
    <rPh sb="13" eb="15">
      <t>しせつ</t>
    </rPh>
    <rPh sb="15" eb="17">
      <t>きじゅん</t>
    </rPh>
    <rPh sb="19" eb="20">
      <t>ひら</t>
    </rPh>
    <rPh sb="22" eb="25">
      <t>こうろうこく</t>
    </rPh>
    <rPh sb="29" eb="30">
      <t>だい</t>
    </rPh>
    <rPh sb="31" eb="32">
      <t>ごう</t>
    </rPh>
    <phoneticPr fontId="9" type="Hiragana"/>
  </si>
  <si>
    <t>定員超過利用減算</t>
    <rPh sb="0" eb="2">
      <t>ていいん</t>
    </rPh>
    <rPh sb="2" eb="4">
      <t>ちょうか</t>
    </rPh>
    <rPh sb="4" eb="6">
      <t>りよう</t>
    </rPh>
    <rPh sb="6" eb="8">
      <t>げんさん</t>
    </rPh>
    <phoneticPr fontId="9" type="Hiragana"/>
  </si>
  <si>
    <t>　事業者は指定生活介護事業所ごとに専らその職務に従事する管理者を置かなければならない。ただし、事業所の管理上支障がない場合は、当該事業所の他の職務に従事させ、又は当該事業所以外の事業所、施設等の職務に従事させることができるものとする。</t>
    <rPh sb="1" eb="4">
      <t>じぎょうしゃ</t>
    </rPh>
    <rPh sb="5" eb="7">
      <t>してい</t>
    </rPh>
    <rPh sb="7" eb="9">
      <t>せいかつ</t>
    </rPh>
    <rPh sb="9" eb="11">
      <t>かいご</t>
    </rPh>
    <rPh sb="11" eb="14">
      <t>じぎょうしょ</t>
    </rPh>
    <rPh sb="17" eb="18">
      <t>もっぱ</t>
    </rPh>
    <rPh sb="21" eb="23">
      <t>しょくむ</t>
    </rPh>
    <rPh sb="24" eb="26">
      <t>じゅうじ</t>
    </rPh>
    <rPh sb="28" eb="31">
      <t>かんりしゃ</t>
    </rPh>
    <rPh sb="32" eb="33">
      <t>お</t>
    </rPh>
    <rPh sb="47" eb="50">
      <t>じぎょうしょ</t>
    </rPh>
    <rPh sb="51" eb="54">
      <t>かんりじょう</t>
    </rPh>
    <rPh sb="54" eb="56">
      <t>ししょう</t>
    </rPh>
    <rPh sb="59" eb="61">
      <t>ばあい</t>
    </rPh>
    <rPh sb="63" eb="65">
      <t>とうがい</t>
    </rPh>
    <rPh sb="65" eb="68">
      <t>じぎょうしょ</t>
    </rPh>
    <rPh sb="69" eb="70">
      <t>た</t>
    </rPh>
    <rPh sb="71" eb="73">
      <t>しょくむ</t>
    </rPh>
    <rPh sb="74" eb="76">
      <t>じゅうじ</t>
    </rPh>
    <rPh sb="79" eb="80">
      <t>また</t>
    </rPh>
    <rPh sb="81" eb="83">
      <t>とうがい</t>
    </rPh>
    <rPh sb="83" eb="86">
      <t>じぎょうしょ</t>
    </rPh>
    <rPh sb="86" eb="88">
      <t>いがい</t>
    </rPh>
    <rPh sb="89" eb="92">
      <t>じぎょうしょ</t>
    </rPh>
    <rPh sb="93" eb="95">
      <t>しせつ</t>
    </rPh>
    <rPh sb="95" eb="96">
      <t>とう</t>
    </rPh>
    <rPh sb="97" eb="99">
      <t>しょくむ</t>
    </rPh>
    <rPh sb="100" eb="102">
      <t>じゅうじ</t>
    </rPh>
    <phoneticPr fontId="9" type="Hiragana"/>
  </si>
  <si>
    <t>事業所名</t>
    <rPh sb="0" eb="3">
      <t>ジギョウショ</t>
    </rPh>
    <rPh sb="3" eb="4">
      <t>メイ</t>
    </rPh>
    <phoneticPr fontId="29"/>
  </si>
  <si>
    <t>利用者に対して日常生活上の健康管理及び療養上の指導を行うために必要な数</t>
    <rPh sb="0" eb="3">
      <t>りようしゃ</t>
    </rPh>
    <rPh sb="4" eb="5">
      <t>たい</t>
    </rPh>
    <rPh sb="7" eb="9">
      <t>にちじょう</t>
    </rPh>
    <rPh sb="9" eb="12">
      <t>せいかつじょう</t>
    </rPh>
    <rPh sb="13" eb="15">
      <t>けんこう</t>
    </rPh>
    <rPh sb="15" eb="17">
      <t>かんり</t>
    </rPh>
    <rPh sb="17" eb="18">
      <t>およ</t>
    </rPh>
    <rPh sb="19" eb="21">
      <t>りょうよう</t>
    </rPh>
    <rPh sb="21" eb="22">
      <t>じょう</t>
    </rPh>
    <rPh sb="23" eb="25">
      <t>しどう</t>
    </rPh>
    <rPh sb="26" eb="27">
      <t>おこな</t>
    </rPh>
    <rPh sb="31" eb="33">
      <t>ひつよう</t>
    </rPh>
    <rPh sb="34" eb="35">
      <t>かず</t>
    </rPh>
    <phoneticPr fontId="9" type="Hiragana"/>
  </si>
  <si>
    <t>業務継続計画未策定減算</t>
  </si>
  <si>
    <t>(1)記載する期間</t>
    <rPh sb="3" eb="5">
      <t>キサイ</t>
    </rPh>
    <rPh sb="7" eb="9">
      <t>キカン</t>
    </rPh>
    <phoneticPr fontId="9"/>
  </si>
  <si>
    <t>身体拘束廃止未実施減算</t>
    <rPh sb="0" eb="2">
      <t>しんたい</t>
    </rPh>
    <rPh sb="2" eb="4">
      <t>こうそく</t>
    </rPh>
    <rPh sb="4" eb="6">
      <t>はいし</t>
    </rPh>
    <rPh sb="6" eb="9">
      <t>みじっし</t>
    </rPh>
    <rPh sb="9" eb="11">
      <t>げんさん</t>
    </rPh>
    <phoneticPr fontId="9" type="Hiragana"/>
  </si>
  <si>
    <t>入浴支援加算</t>
  </si>
  <si>
    <t>虐待防止措置未実施減算</t>
  </si>
  <si>
    <r>
      <t>　（2）に該当している事業所で、</t>
    </r>
    <r>
      <rPr>
        <sz val="11"/>
        <color auto="1"/>
        <rFont val="Meiryo UI"/>
      </rPr>
      <t>別に厚生労働大臣が定める施設基準に適合しているものとして知事に届け出た指定生活介護事業所等において、別に厚生労働大臣が定める者に対し、指定生活介護等を行った場合に、更に150単位を加算しているか。
　また、当該加算の算定を開始した日から起算して180日以内の期間については、更に１日につき200単位を加算する。</t>
    </r>
    <rPh sb="5" eb="7">
      <t>がいとう</t>
    </rPh>
    <rPh sb="11" eb="14">
      <t>じぎょうしょ</t>
    </rPh>
    <rPh sb="60" eb="61">
      <t>とう</t>
    </rPh>
    <rPh sb="66" eb="67">
      <t>べつ</t>
    </rPh>
    <rPh sb="68" eb="70">
      <t>こうせい</t>
    </rPh>
    <rPh sb="70" eb="72">
      <t>ろうどう</t>
    </rPh>
    <rPh sb="72" eb="74">
      <t>だいじん</t>
    </rPh>
    <rPh sb="75" eb="76">
      <t>さだ</t>
    </rPh>
    <rPh sb="78" eb="79">
      <t>もの</t>
    </rPh>
    <rPh sb="80" eb="81">
      <t>たい</t>
    </rPh>
    <rPh sb="83" eb="85">
      <t>してい</t>
    </rPh>
    <rPh sb="85" eb="87">
      <t>せいかつ</t>
    </rPh>
    <rPh sb="87" eb="89">
      <t>かいご</t>
    </rPh>
    <rPh sb="89" eb="90">
      <t>とう</t>
    </rPh>
    <rPh sb="91" eb="92">
      <t>おこな</t>
    </rPh>
    <rPh sb="94" eb="96">
      <t>ばあい</t>
    </rPh>
    <rPh sb="98" eb="99">
      <t>さら</t>
    </rPh>
    <rPh sb="103" eb="105">
      <t>たんい</t>
    </rPh>
    <rPh sb="106" eb="108">
      <t>かさん</t>
    </rPh>
    <rPh sb="120" eb="122">
      <t>とうがい</t>
    </rPh>
    <rPh sb="122" eb="124">
      <t>かさん</t>
    </rPh>
    <rPh sb="125" eb="127">
      <t>さんてい</t>
    </rPh>
    <rPh sb="128" eb="130">
      <t>かいし</t>
    </rPh>
    <rPh sb="132" eb="133">
      <t>ひ</t>
    </rPh>
    <rPh sb="135" eb="137">
      <t>きさん</t>
    </rPh>
    <rPh sb="142" eb="143">
      <t>にち</t>
    </rPh>
    <rPh sb="143" eb="145">
      <t>いない</t>
    </rPh>
    <rPh sb="146" eb="148">
      <t>きかん</t>
    </rPh>
    <rPh sb="154" eb="155">
      <t>さら</t>
    </rPh>
    <rPh sb="157" eb="158">
      <t>にち</t>
    </rPh>
    <rPh sb="164" eb="166">
      <t>たんい</t>
    </rPh>
    <rPh sb="167" eb="169">
      <t>かさん</t>
    </rPh>
    <phoneticPr fontId="9" type="Hiragana"/>
  </si>
  <si>
    <t>視覚・聴覚言語障害者支援体制加算</t>
    <rPh sb="0" eb="2">
      <t>しかく</t>
    </rPh>
    <rPh sb="3" eb="5">
      <t>ちょうかく</t>
    </rPh>
    <rPh sb="5" eb="7">
      <t>げんご</t>
    </rPh>
    <rPh sb="7" eb="9">
      <t>しょうがい</t>
    </rPh>
    <rPh sb="9" eb="10">
      <t>しゃ</t>
    </rPh>
    <rPh sb="10" eb="12">
      <t>しえん</t>
    </rPh>
    <rPh sb="12" eb="14">
      <t>たいせい</t>
    </rPh>
    <rPh sb="14" eb="16">
      <t>かさん</t>
    </rPh>
    <phoneticPr fontId="9" type="Hiragana"/>
  </si>
  <si>
    <r>
      <t>・別に厚生労働大臣が定める施設基準</t>
    </r>
    <r>
      <rPr>
        <sz val="11"/>
        <color auto="1"/>
        <rFont val="Meiryo UI"/>
      </rPr>
      <t>…平18厚労告551・第6号・ト
・別に厚生労働大臣が定める者…平18厚労告556・第5号の2</t>
    </r>
    <rPh sb="28" eb="29">
      <t>だい</t>
    </rPh>
    <rPh sb="30" eb="31">
      <t>ごう</t>
    </rPh>
    <rPh sb="36" eb="37">
      <t>べつ</t>
    </rPh>
    <rPh sb="38" eb="40">
      <t>こうせい</t>
    </rPh>
    <rPh sb="40" eb="42">
      <t>ろうどう</t>
    </rPh>
    <rPh sb="42" eb="44">
      <t>だいじん</t>
    </rPh>
    <rPh sb="45" eb="46">
      <t>さだ</t>
    </rPh>
    <rPh sb="48" eb="49">
      <t>もの</t>
    </rPh>
    <rPh sb="60" eb="61">
      <t>だい</t>
    </rPh>
    <rPh sb="62" eb="63">
      <t>ごう</t>
    </rPh>
    <phoneticPr fontId="9" type="Hiragana"/>
  </si>
  <si>
    <t>　 (1)の規定により指定生活介護に要する費用の額を算定した場合において、その額に1円未満の端数があるときは、その端数金額は切り捨てて算定しているか。</t>
    <rPh sb="13" eb="15">
      <t>せいかつ</t>
    </rPh>
    <rPh sb="15" eb="17">
      <t>かいご</t>
    </rPh>
    <phoneticPr fontId="9" type="Hiragana"/>
  </si>
  <si>
    <t>　区分６の延べ利用者数</t>
    <rPh sb="1" eb="3">
      <t>クブン</t>
    </rPh>
    <rPh sb="5" eb="6">
      <t>ノ</t>
    </rPh>
    <rPh sb="7" eb="11">
      <t>リヨウシャスウ</t>
    </rPh>
    <phoneticPr fontId="5"/>
  </si>
  <si>
    <t>看護職員</t>
  </si>
  <si>
    <r>
      <t>理学療法士、作業療法士又は</t>
    </r>
    <r>
      <rPr>
        <sz val="11"/>
        <color auto="1"/>
        <rFont val="Meiryo UI"/>
      </rPr>
      <t>言語聴覚士
※４</t>
    </r>
    <rPh sb="0" eb="2">
      <t>りがく</t>
    </rPh>
    <rPh sb="2" eb="5">
      <t>りょうほうし</t>
    </rPh>
    <rPh sb="11" eb="12">
      <t>また</t>
    </rPh>
    <rPh sb="13" eb="15">
      <t>げんご</t>
    </rPh>
    <rPh sb="15" eb="18">
      <t>ちょうかくし</t>
    </rPh>
    <phoneticPr fontId="9" type="Hiragana"/>
  </si>
  <si>
    <r>
      <t>福祉・介護職員</t>
    </r>
    <r>
      <rPr>
        <sz val="11"/>
        <color auto="1"/>
        <rFont val="Meiryo UI"/>
      </rPr>
      <t>等処遇改善加算</t>
    </r>
    <rPh sb="0" eb="2">
      <t>ふくし</t>
    </rPh>
    <rPh sb="3" eb="5">
      <t>かいご</t>
    </rPh>
    <rPh sb="5" eb="7">
      <t>しょくいん</t>
    </rPh>
    <rPh sb="7" eb="8">
      <t>とう</t>
    </rPh>
    <rPh sb="8" eb="10">
      <t>しょぐう</t>
    </rPh>
    <rPh sb="10" eb="12">
      <t>かいぜん</t>
    </rPh>
    <rPh sb="12" eb="14">
      <t>かさん</t>
    </rPh>
    <phoneticPr fontId="9" type="Hiragana"/>
  </si>
  <si>
    <t>機能訓練指導員</t>
    <rPh sb="0" eb="2">
      <t>きのう</t>
    </rPh>
    <rPh sb="2" eb="4">
      <t>くんれん</t>
    </rPh>
    <rPh sb="4" eb="7">
      <t>しどういん</t>
    </rPh>
    <phoneticPr fontId="9" type="Hiragana"/>
  </si>
  <si>
    <t>(5)勤務形態</t>
    <rPh sb="3" eb="5">
      <t>キンム</t>
    </rPh>
    <rPh sb="5" eb="7">
      <t>ケイタイ</t>
    </rPh>
    <phoneticPr fontId="9"/>
  </si>
  <si>
    <t>該当あり</t>
    <rPh sb="0" eb="2">
      <t>がいとう</t>
    </rPh>
    <phoneticPr fontId="9" type="Hiragana"/>
  </si>
  <si>
    <t>該当あり　加算（Ⅰ）</t>
    <rPh sb="0" eb="2">
      <t>がいとう</t>
    </rPh>
    <rPh sb="5" eb="7">
      <t>かさん</t>
    </rPh>
    <phoneticPr fontId="9" type="Hiragana"/>
  </si>
  <si>
    <r>
      <t>１以上</t>
    </r>
    <r>
      <rPr>
        <sz val="11"/>
        <color auto="1"/>
        <rFont val="Meiryo UI"/>
      </rPr>
      <t xml:space="preserve">
（うち、１人以上は常勤）</t>
    </r>
    <rPh sb="1" eb="3">
      <t>いじょう</t>
    </rPh>
    <rPh sb="9" eb="10">
      <t>にん</t>
    </rPh>
    <rPh sb="10" eb="12">
      <t>いじょう</t>
    </rPh>
    <rPh sb="13" eb="15">
      <t>じょうきん</t>
    </rPh>
    <phoneticPr fontId="9" type="Hiragana"/>
  </si>
  <si>
    <t>該当あり　加算（Ⅱ）</t>
    <rPh sb="0" eb="2">
      <t>がいとう</t>
    </rPh>
    <rPh sb="5" eb="7">
      <t>かさん</t>
    </rPh>
    <phoneticPr fontId="9" type="Hiragana"/>
  </si>
  <si>
    <t>該当あり　加算（Ⅲ）</t>
    <rPh sb="0" eb="2">
      <t>がいとう</t>
    </rPh>
    <rPh sb="5" eb="7">
      <t>かさん</t>
    </rPh>
    <phoneticPr fontId="9" type="Hiragana"/>
  </si>
  <si>
    <t>該当あり　加算（Ⅱ）　　（1.7：１）</t>
    <rPh sb="0" eb="2">
      <t>がいとう</t>
    </rPh>
    <rPh sb="5" eb="7">
      <t>かさん</t>
    </rPh>
    <phoneticPr fontId="9" type="Hiragana"/>
  </si>
  <si>
    <t>該当あり　加算（Ⅳ）</t>
    <rPh sb="0" eb="2">
      <t>がいとう</t>
    </rPh>
    <rPh sb="5" eb="7">
      <t>かさん</t>
    </rPh>
    <phoneticPr fontId="9" type="Hiragana"/>
  </si>
  <si>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9"/>
  </si>
  <si>
    <t>サービス管理責任者欠如減算</t>
    <rPh sb="4" eb="6">
      <t>かんり</t>
    </rPh>
    <rPh sb="6" eb="9">
      <t>せきにんしゃ</t>
    </rPh>
    <rPh sb="9" eb="11">
      <t>けつじょ</t>
    </rPh>
    <rPh sb="11" eb="13">
      <t>げんさん</t>
    </rPh>
    <phoneticPr fontId="9" type="Hiragana"/>
  </si>
  <si>
    <t>令和７年度 生活介護サービス費</t>
    <rPh sb="0" eb="2">
      <t>レイワ</t>
    </rPh>
    <rPh sb="3" eb="5">
      <t>ネンド</t>
    </rPh>
    <phoneticPr fontId="9"/>
  </si>
  <si>
    <t>減算</t>
    <rPh sb="0" eb="2">
      <t>げんさん</t>
    </rPh>
    <phoneticPr fontId="13" type="Hiragana"/>
  </si>
  <si>
    <t>加算</t>
    <rPh sb="0" eb="2">
      <t>かさん</t>
    </rPh>
    <phoneticPr fontId="13" type="Hiragana"/>
  </si>
  <si>
    <t>※１</t>
  </si>
  <si>
    <r>
      <t>別に厚生労働大臣が定める者…平18厚労告556</t>
    </r>
    <r>
      <rPr>
        <sz val="11"/>
        <color rgb="FFFF0000"/>
        <rFont val="Meiryo UI"/>
      </rPr>
      <t>・</t>
    </r>
    <r>
      <rPr>
        <sz val="11"/>
        <color auto="1"/>
        <rFont val="Meiryo UI"/>
      </rPr>
      <t>第１号の２</t>
    </r>
  </si>
  <si>
    <t>平均利用者数</t>
    <rPh sb="0" eb="2">
      <t>ヘイキン</t>
    </rPh>
    <rPh sb="2" eb="6">
      <t>リヨウシャスウ</t>
    </rPh>
    <phoneticPr fontId="9"/>
  </si>
  <si>
    <t>※２</t>
  </si>
  <si>
    <t>※３</t>
  </si>
  <si>
    <t>※４</t>
  </si>
  <si>
    <t>・　負担額が負担上限額を実際に超えているか否かは算定の条件としない。</t>
  </si>
  <si>
    <t>※５</t>
  </si>
  <si>
    <t xml:space="preserve">　（指定生活介護）
</t>
  </si>
  <si>
    <t>　重度障害者支援加算（Ⅲ）については、別に厚生労働大臣が定める施設基準に適合しているものとして知事に届け出た指定生活介護事業所等において、区分４以上に該当し、かつ、平成18年厚生労働省告示第523号別表「介護給付費等単位数表」の第８の１の注１の(2)に規定する利用者の支援の度合にある者に対して指定生活介護等を行った場合に、１日につき所定単位数を加算しているか。
　また、当該加算の算定を開始した日から起算して180日以内の期間については、更に１日につき400単位を加算する。</t>
    <rPh sb="69" eb="71">
      <t>くぶん</t>
    </rPh>
    <rPh sb="72" eb="74">
      <t>いじょう</t>
    </rPh>
    <rPh sb="75" eb="77">
      <t>がいとう</t>
    </rPh>
    <rPh sb="144" eb="145">
      <t>たい</t>
    </rPh>
    <phoneticPr fontId="9" type="Hiragana"/>
  </si>
  <si>
    <r>
      <t>　当該指定生活介護</t>
    </r>
    <r>
      <rPr>
        <sz val="11"/>
        <color auto="1"/>
        <rFont val="Meiryo UI"/>
      </rPr>
      <t xml:space="preserve">等の単位ごとに置くべき生活支援員等の員数の総数が常勤換算方法で、前年度の利用者の数の平均値を2.5で除して得た数以上であるものとして知事に届け出た指定生活介護等の単位において、指定生活介護等の提供を行った場合に、利用定員に応じ、加算しているか。
</t>
    </r>
    <rPh sb="9" eb="10">
      <t>とう</t>
    </rPh>
    <rPh sb="82" eb="84">
      <t>してい</t>
    </rPh>
    <rPh sb="88" eb="89">
      <t>とう</t>
    </rPh>
    <phoneticPr fontId="9" type="Hiragana"/>
  </si>
  <si>
    <t>※６</t>
  </si>
  <si>
    <t>第５週</t>
    <rPh sb="0" eb="1">
      <t>ダイ</t>
    </rPh>
    <rPh sb="2" eb="3">
      <t>シュウ</t>
    </rPh>
    <phoneticPr fontId="9"/>
  </si>
  <si>
    <t>※７</t>
  </si>
  <si>
    <r>
      <t>別に厚生労働大臣が定める施設基準…平18厚労告551・第6号・へ
・</t>
    </r>
    <r>
      <rPr>
        <sz val="11"/>
        <color auto="1"/>
        <rFont val="Meiryo UI"/>
      </rPr>
      <t>重度障害者支援加算（Ⅱ）を算定している場合は、加算しない。</t>
    </r>
  </si>
  <si>
    <t>職種等</t>
    <rPh sb="0" eb="2">
      <t>しょくしゅ</t>
    </rPh>
    <rPh sb="2" eb="3">
      <t>とう</t>
    </rPh>
    <phoneticPr fontId="9" type="Hiragana"/>
  </si>
  <si>
    <t>福祉専門職員配置等加算</t>
    <rPh sb="0" eb="2">
      <t>フクシ</t>
    </rPh>
    <rPh sb="2" eb="4">
      <t>センモン</t>
    </rPh>
    <rPh sb="4" eb="6">
      <t>ショクイン</t>
    </rPh>
    <rPh sb="6" eb="9">
      <t>ハイチトウ</t>
    </rPh>
    <rPh sb="9" eb="11">
      <t>カサン</t>
    </rPh>
    <phoneticPr fontId="9"/>
  </si>
  <si>
    <t>サービス管理責任者</t>
    <rPh sb="4" eb="6">
      <t>かんり</t>
    </rPh>
    <rPh sb="6" eb="9">
      <t>せきにんしゃ</t>
    </rPh>
    <phoneticPr fontId="9" type="Hiragana"/>
  </si>
  <si>
    <t>・　福祉専門職員配置等加算(Ⅰ)を算定している場合は、算定しない。</t>
  </si>
  <si>
    <t>次の資格や修了証を持っている場合は、記載すること。</t>
  </si>
  <si>
    <t>　理学療法士・作業療法士・言語聴覚士・社会福祉士・介護福祉士・精神保健福祉士・公認心理師・強度行動障害支援者養成研修（基礎研修・実践研修）</t>
  </si>
  <si>
    <r>
      <t>　指定障害者支援施設等において指定生活介護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t>
    </r>
    <r>
      <rPr>
        <sz val="11"/>
        <color auto="1"/>
        <rFont val="Meiryo UI"/>
      </rPr>
      <t>加算しているか。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t>
    </r>
    <rPh sb="74" eb="76">
      <t>しえん</t>
    </rPh>
    <rPh sb="141" eb="143">
      <t>かさん</t>
    </rPh>
    <phoneticPr fontId="9" type="Hiragana"/>
  </si>
  <si>
    <t>　従たる事業所を設置する場合は主たる事業所及び従たる事業所の従業者（サービス管理責任者を除く）のうちそれぞれ１人以上は常勤であり、かつ専ら当該主たる事業所又は従たる事業所の職務に従事する者でなければならない。</t>
    <rPh sb="1" eb="2">
      <t>じゅう</t>
    </rPh>
    <rPh sb="4" eb="7">
      <t>じぎょうしょ</t>
    </rPh>
    <rPh sb="8" eb="10">
      <t>せっち</t>
    </rPh>
    <rPh sb="12" eb="14">
      <t>ばあい</t>
    </rPh>
    <rPh sb="15" eb="16">
      <t>しゅ</t>
    </rPh>
    <rPh sb="18" eb="21">
      <t>じぎょうしょ</t>
    </rPh>
    <rPh sb="21" eb="22">
      <t>およ</t>
    </rPh>
    <rPh sb="23" eb="24">
      <t>じゅう</t>
    </rPh>
    <rPh sb="26" eb="29">
      <t>じぎょうしょ</t>
    </rPh>
    <rPh sb="30" eb="33">
      <t>じゅうぎょうしゃ</t>
    </rPh>
    <rPh sb="38" eb="40">
      <t>かんり</t>
    </rPh>
    <rPh sb="40" eb="43">
      <t>せきにんしゃ</t>
    </rPh>
    <rPh sb="44" eb="45">
      <t>のぞ</t>
    </rPh>
    <rPh sb="55" eb="56">
      <t>にん</t>
    </rPh>
    <rPh sb="56" eb="58">
      <t>いじょう</t>
    </rPh>
    <rPh sb="59" eb="61">
      <t>じょうきん</t>
    </rPh>
    <rPh sb="67" eb="68">
      <t>もっぱ</t>
    </rPh>
    <rPh sb="69" eb="71">
      <t>とうがい</t>
    </rPh>
    <rPh sb="71" eb="72">
      <t>しゅ</t>
    </rPh>
    <rPh sb="74" eb="77">
      <t>じぎょうしょ</t>
    </rPh>
    <rPh sb="77" eb="78">
      <t>また</t>
    </rPh>
    <rPh sb="79" eb="80">
      <t>じゅう</t>
    </rPh>
    <rPh sb="82" eb="85">
      <t>じぎょうしょ</t>
    </rPh>
    <rPh sb="86" eb="88">
      <t>しょくむ</t>
    </rPh>
    <rPh sb="89" eb="91">
      <t>じゅうじ</t>
    </rPh>
    <rPh sb="93" eb="94">
      <t>もの</t>
    </rPh>
    <phoneticPr fontId="9" type="Hiragana"/>
  </si>
  <si>
    <t>別に厚生労働大臣が定める送迎（平24厚労告268・第1号・イ・ロ）
…送迎加算(Ⅰ)
　①生活介護に係る障害福祉サービスの利用につき、利用者の送迎を行った場合
　②１回の送迎につき平均10人以上（利用定員が20人未満の事業所にあっては、１回の送迎につき、平均的に定員の100分の50以上）が利用していること。
　　③週３回以上送迎を実施していること。
…送迎加算(Ⅱ)
　①生活介護に係る障害福祉サービスの利用につき、利用者の送迎を行った場合
　②送迎加算（Ⅰ）の②又は③のいずれかに適合すること。</t>
    <rPh sb="0" eb="1">
      <t>べつ</t>
    </rPh>
    <rPh sb="2" eb="4">
      <t>こうせい</t>
    </rPh>
    <rPh sb="4" eb="6">
      <t>ろうどう</t>
    </rPh>
    <rPh sb="6" eb="8">
      <t>だいじん</t>
    </rPh>
    <rPh sb="9" eb="10">
      <t>さだ</t>
    </rPh>
    <rPh sb="12" eb="14">
      <t>そうげい</t>
    </rPh>
    <rPh sb="25" eb="26">
      <t>だい</t>
    </rPh>
    <rPh sb="27" eb="28">
      <t>ごう</t>
    </rPh>
    <rPh sb="45" eb="47">
      <t>せいかつ</t>
    </rPh>
    <rPh sb="47" eb="49">
      <t>かいご</t>
    </rPh>
    <rPh sb="50" eb="51">
      <t>かか</t>
    </rPh>
    <rPh sb="52" eb="54">
      <t>しょうがい</t>
    </rPh>
    <rPh sb="54" eb="56">
      <t>ふくし</t>
    </rPh>
    <rPh sb="61" eb="63">
      <t>りよう</t>
    </rPh>
    <rPh sb="67" eb="70">
      <t>りようしゃ</t>
    </rPh>
    <rPh sb="71" eb="73">
      <t>そうげい</t>
    </rPh>
    <rPh sb="74" eb="75">
      <t>おこな</t>
    </rPh>
    <rPh sb="77" eb="79">
      <t>ばあい</t>
    </rPh>
    <rPh sb="98" eb="100">
      <t>りよう</t>
    </rPh>
    <rPh sb="100" eb="102">
      <t>ていいん</t>
    </rPh>
    <rPh sb="105" eb="106">
      <t>にん</t>
    </rPh>
    <rPh sb="106" eb="108">
      <t>みまん</t>
    </rPh>
    <rPh sb="109" eb="112">
      <t>じぎょうしょ</t>
    </rPh>
    <rPh sb="119" eb="120">
      <t>かい</t>
    </rPh>
    <rPh sb="121" eb="123">
      <t>そうげい</t>
    </rPh>
    <rPh sb="127" eb="130">
      <t>へいきんてき</t>
    </rPh>
    <rPh sb="131" eb="133">
      <t>ていいん</t>
    </rPh>
    <rPh sb="137" eb="138">
      <t>ぶん</t>
    </rPh>
    <rPh sb="141" eb="143">
      <t>いじょう</t>
    </rPh>
    <rPh sb="163" eb="165">
      <t>そうげい</t>
    </rPh>
    <rPh sb="224" eb="226">
      <t>そうげい</t>
    </rPh>
    <rPh sb="226" eb="228">
      <t>かさん</t>
    </rPh>
    <rPh sb="233" eb="234">
      <t>また</t>
    </rPh>
    <rPh sb="242" eb="244">
      <t>てきごう</t>
    </rPh>
    <phoneticPr fontId="9" type="Hiragana"/>
  </si>
  <si>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</si>
  <si>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必要配置数</t>
    <rPh sb="0" eb="2">
      <t>ひつよう</t>
    </rPh>
    <rPh sb="2" eb="5">
      <t>はいちすう</t>
    </rPh>
    <phoneticPr fontId="9" type="Hiragana"/>
  </si>
  <si>
    <t>　（4）に該当している事業所で、別に厚生労働大臣が定める施設基準に適合しているものとして知事に届け出た指定生活介護事業所等において、別に厚生労働大臣が定める者に対し、指定生活介護等を行った場合に、更に150単位を加算しているか。
　また、当該加算の算定を開始した日から起算して180日以内の期間については、更に１日につき200単位を加算する。</t>
  </si>
  <si>
    <t>氏名</t>
    <rPh sb="0" eb="2">
      <t>しめい</t>
    </rPh>
    <phoneticPr fontId="9" type="Hiragana"/>
  </si>
  <si>
    <r>
      <t>　看護職員（保健師、看護師又は准看護師）を常勤換算方法で１人以上配置しているものとして知事に届け出た</t>
    </r>
    <r>
      <rPr>
        <sz val="11"/>
        <color auto="1"/>
        <rFont val="Meiryo UI"/>
      </rPr>
      <t>指定生活介護事業所等において、別に厚生労働大臣が定める者に対して指定生活介護等を行った場合に、常勤換算方法で算定した看護職員の数を乗じて得た単位数を加算しているか。</t>
    </r>
    <rPh sb="1" eb="3">
      <t>かんご</t>
    </rPh>
    <rPh sb="3" eb="5">
      <t>しょくいん</t>
    </rPh>
    <rPh sb="6" eb="9">
      <t>ほけんし</t>
    </rPh>
    <rPh sb="10" eb="13">
      <t>かんごし</t>
    </rPh>
    <rPh sb="13" eb="14">
      <t>また</t>
    </rPh>
    <rPh sb="15" eb="19">
      <t>じゅんかんごし</t>
    </rPh>
    <rPh sb="21" eb="23">
      <t>じょうきん</t>
    </rPh>
    <rPh sb="23" eb="25">
      <t>かんさん</t>
    </rPh>
    <rPh sb="25" eb="27">
      <t>ほうほう</t>
    </rPh>
    <rPh sb="29" eb="30">
      <t>にん</t>
    </rPh>
    <rPh sb="30" eb="32">
      <t>いじょう</t>
    </rPh>
    <rPh sb="32" eb="34">
      <t>はいち</t>
    </rPh>
    <rPh sb="43" eb="45">
      <t>ちじ</t>
    </rPh>
    <rPh sb="46" eb="47">
      <t>とど</t>
    </rPh>
    <rPh sb="48" eb="49">
      <t>で</t>
    </rPh>
    <rPh sb="56" eb="59">
      <t>じぎょうしょ</t>
    </rPh>
    <rPh sb="59" eb="60">
      <t>とう</t>
    </rPh>
    <rPh sb="65" eb="66">
      <t>べつ</t>
    </rPh>
    <rPh sb="67" eb="69">
      <t>こうせい</t>
    </rPh>
    <rPh sb="69" eb="71">
      <t>ろうどう</t>
    </rPh>
    <rPh sb="71" eb="73">
      <t>だいじん</t>
    </rPh>
    <rPh sb="74" eb="75">
      <t>さだ</t>
    </rPh>
    <rPh sb="77" eb="78">
      <t>もの</t>
    </rPh>
    <rPh sb="79" eb="80">
      <t>たい</t>
    </rPh>
    <rPh sb="88" eb="89">
      <t>とう</t>
    </rPh>
    <rPh sb="90" eb="91">
      <t>おこな</t>
    </rPh>
    <rPh sb="93" eb="95">
      <t>ばあい</t>
    </rPh>
    <rPh sb="105" eb="106">
      <t>さだ</t>
    </rPh>
    <rPh sb="124" eb="126">
      <t>かさん</t>
    </rPh>
    <phoneticPr fontId="9" type="Hiragana"/>
  </si>
  <si>
    <t>合計</t>
    <rPh sb="0" eb="2">
      <t>ゴウケイ</t>
    </rPh>
    <phoneticPr fontId="9"/>
  </si>
  <si>
    <t>医師</t>
    <rPh sb="0" eb="2">
      <t>いし</t>
    </rPh>
    <phoneticPr fontId="9" type="Hiragana"/>
  </si>
  <si>
    <t>サービス提供時間</t>
    <rPh sb="4" eb="6">
      <t>テイキョウ</t>
    </rPh>
    <rPh sb="6" eb="8">
      <t>ジカン</t>
    </rPh>
    <phoneticPr fontId="9"/>
  </si>
  <si>
    <r>
      <t>⑤　個別支援計画未作成減算
　　　　指定生活介護の提供に当たって、生活介護計画</t>
    </r>
    <r>
      <rPr>
        <sz val="11"/>
        <color auto="1"/>
        <rFont val="Meiryo UI"/>
      </rPr>
      <t>等が作成されていない場合
(ｱ)　作成されていない期間が３月未満の場合　　100分の70
(ｲ)　作成されていない期間が３月以上の場合　　100分の50</t>
    </r>
    <rPh sb="2" eb="4">
      <t>こべつ</t>
    </rPh>
    <rPh sb="4" eb="6">
      <t>しえん</t>
    </rPh>
    <rPh sb="6" eb="8">
      <t>けいかく</t>
    </rPh>
    <rPh sb="8" eb="11">
      <t>みさくせい</t>
    </rPh>
    <rPh sb="11" eb="13">
      <t>げんさん</t>
    </rPh>
    <rPh sb="39" eb="40">
      <t>とう</t>
    </rPh>
    <rPh sb="57" eb="59">
      <t>さくせい</t>
    </rPh>
    <rPh sb="65" eb="67">
      <t>きかん</t>
    </rPh>
    <rPh sb="69" eb="70">
      <t>つき</t>
    </rPh>
    <rPh sb="70" eb="72">
      <t>みまん</t>
    </rPh>
    <rPh sb="73" eb="75">
      <t>ばあい</t>
    </rPh>
    <rPh sb="89" eb="91">
      <t>さくせい</t>
    </rPh>
    <rPh sb="97" eb="99">
      <t>きかん</t>
    </rPh>
    <rPh sb="101" eb="102">
      <t>つき</t>
    </rPh>
    <rPh sb="102" eb="104">
      <t>いじょう</t>
    </rPh>
    <rPh sb="105" eb="107">
      <t>ばあい</t>
    </rPh>
    <phoneticPr fontId="9" type="Hiragana"/>
  </si>
  <si>
    <t>　区分３の延べ利用者数</t>
    <rPh sb="1" eb="3">
      <t>クブン</t>
    </rPh>
    <rPh sb="5" eb="6">
      <t>ノ</t>
    </rPh>
    <rPh sb="7" eb="11">
      <t>リヨウシャスウ</t>
    </rPh>
    <phoneticPr fontId="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</si>
  <si>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9"/>
  </si>
  <si>
    <t>別に厚生労働大臣が定める者…平18厚労告556・第5号</t>
  </si>
  <si>
    <t>区分</t>
    <rPh sb="0" eb="2">
      <t>クブン</t>
    </rPh>
    <phoneticPr fontId="28"/>
  </si>
  <si>
    <t>　別に厚生労働大臣が定める者の状態が悪化した場合において、広域的支援人材を指定生活介護事業所等に訪問させ、又はテレビ電話装置等を活用して、当該広域的支援人材が中心となって行う集中的な支援を行った場合に、当該支援を開始した日の属する月から起算して３月以内の期間に限り１月に４回を限度として、加算しているか。</t>
    <rPh sb="39" eb="41">
      <t>せいかつ</t>
    </rPh>
    <rPh sb="41" eb="43">
      <t>かいご</t>
    </rPh>
    <phoneticPr fontId="9" type="Hiragana"/>
  </si>
  <si>
    <r>
      <t>　</t>
    </r>
    <r>
      <rPr>
        <sz val="11"/>
        <color auto="1"/>
        <rFont val="Meiryo UI"/>
      </rPr>
      <t>別に厚生労働大臣が定める送迎を実施しており、かつ、区分５若しくは区分６に該当する者又はこれに準ずるものが利用者の数の合計数の100分の60以上であるものとして知事に届け出た指定生活介護事業所又は指定障害者支援施設において、利用者に対して、その居宅等と指定生活介護事業所又は指定障害者支援施設との間の送迎を行った場合には、更に片道につき所定単位数に加算しているか。</t>
    </r>
    <rPh sb="124" eb="125">
      <t>とう</t>
    </rPh>
    <rPh sb="161" eb="162">
      <t>さら</t>
    </rPh>
    <phoneticPr fontId="9" type="Hiragana"/>
  </si>
  <si>
    <r>
      <t xml:space="preserve">       ※選択した資格及び研修に関して、</t>
    </r>
    <r>
      <rPr>
        <b/>
        <u/>
        <sz val="9"/>
        <color auto="1"/>
        <rFont val="ＭＳ ゴシック"/>
      </rPr>
      <t>必要に応じて、</t>
    </r>
    <r>
      <rPr>
        <b/>
        <sz val="9"/>
        <color auto="1"/>
        <rFont val="ＭＳ ゴシック"/>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9"/>
  </si>
  <si>
    <r>
      <t>別に厚生労働大臣が定める者…平18厚労告556・第5</t>
    </r>
    <r>
      <rPr>
        <sz val="11"/>
        <color auto="1"/>
        <rFont val="Meiryo UI"/>
      </rPr>
      <t>号の3</t>
    </r>
    <rPh sb="26" eb="27">
      <t>ごう</t>
    </rPh>
    <phoneticPr fontId="9" type="Hiragana"/>
  </si>
  <si>
    <t>②</t>
  </si>
  <si>
    <t>　(10) 従業者ごとに、合計勤務時間数を入力してください。</t>
    <rPh sb="6" eb="9">
      <t>ジュウギョウシャ</t>
    </rPh>
    <rPh sb="13" eb="15">
      <t>ゴウケイ</t>
    </rPh>
    <rPh sb="15" eb="17">
      <t>キンム</t>
    </rPh>
    <rPh sb="17" eb="20">
      <t>ジカンスウ</t>
    </rPh>
    <rPh sb="21" eb="23">
      <t>ニュウリョク</t>
    </rPh>
    <phoneticPr fontId="29"/>
  </si>
  <si>
    <r>
      <t>　</t>
    </r>
    <r>
      <rPr>
        <sz val="11"/>
        <color auto="1"/>
        <rFont val="Meiryo UI"/>
      </rPr>
      <t>指定生活介護事業所等において継続して指定生活介護等を利用する利用者について、連続した5日間、当該指定生活介護等の利用がなかった場合において、生活介護従業者が、個別支援計画に基づき、あらかじめ当該利用者の同意を得て、当該利用者の居宅を訪問して事業所における指定生活介護等の利用に係る相談援助等を行った場合に、1月につき2回を限度として、個別支援計画に位置付けられた内容のサービスを行うのに要する標準的な時間で加算しているか。
　・　所要時間１時間未満の場合
　・　所要時間１時間以上の場合</t>
    </r>
    <rPh sb="25" eb="26">
      <t>とう</t>
    </rPh>
    <rPh sb="55" eb="56">
      <t>とう</t>
    </rPh>
    <rPh sb="71" eb="73">
      <t>せいかつ</t>
    </rPh>
    <rPh sb="73" eb="75">
      <t>かいご</t>
    </rPh>
    <rPh sb="80" eb="82">
      <t>こべつ</t>
    </rPh>
    <rPh sb="82" eb="84">
      <t>しえん</t>
    </rPh>
    <rPh sb="134" eb="135">
      <t>とう</t>
    </rPh>
    <rPh sb="168" eb="170">
      <t>こべつ</t>
    </rPh>
    <rPh sb="170" eb="172">
      <t>しえん</t>
    </rPh>
    <phoneticPr fontId="9" type="Hiragana"/>
  </si>
  <si>
    <t>(4)職種</t>
    <rPh sb="3" eb="5">
      <t>ショクシュ</t>
    </rPh>
    <phoneticPr fontId="9"/>
  </si>
  <si>
    <r>
      <t>　（１）及び（２）については、</t>
    </r>
    <r>
      <rPr>
        <sz val="11"/>
        <color auto="1"/>
        <rFont val="Meiryo UI"/>
      </rPr>
      <t>指定生活介護事業所等において行われるサービスの提供に当たって、指定生活介護事業所等の所在する建物と同一の敷地内又は隣接する敷地内の建物との間で利用者の送迎を行った場合に、100分の70に相当する単位数を算定しているか。</t>
    </r>
    <rPh sb="4" eb="5">
      <t>およ</t>
    </rPh>
    <rPh sb="86" eb="89">
      <t>りようしゃ</t>
    </rPh>
    <phoneticPr fontId="9" type="Hiragana"/>
  </si>
  <si>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9"/>
  </si>
  <si>
    <r>
      <t>人員配置体制加算(</t>
    </r>
    <r>
      <rPr>
        <sz val="11"/>
        <color auto="1"/>
        <rFont val="Meiryo UI"/>
      </rPr>
      <t>Ⅱ)</t>
    </r>
  </si>
  <si>
    <t>非常勤で専従</t>
    <rPh sb="0" eb="3">
      <t>ヒジョウキン</t>
    </rPh>
    <rPh sb="4" eb="6">
      <t>センジュウ</t>
    </rPh>
    <phoneticPr fontId="29"/>
  </si>
  <si>
    <t>④　サービス管理責任者欠如減算
　　　サービス管理責任者の員数を満たしていない場合
(ｱ)　員数を満たしていない期間が５月未満の場合　　100分の70
(ｲ)　員数を満たしていない期間が５月以上の場合　　100分の50</t>
    <rPh sb="6" eb="8">
      <t>かんり</t>
    </rPh>
    <rPh sb="8" eb="10">
      <t>せきにん</t>
    </rPh>
    <rPh sb="10" eb="11">
      <t>しゃ</t>
    </rPh>
    <rPh sb="11" eb="13">
      <t>けつじょ</t>
    </rPh>
    <rPh sb="13" eb="15">
      <t>げんさん</t>
    </rPh>
    <rPh sb="23" eb="25">
      <t>かんり</t>
    </rPh>
    <rPh sb="25" eb="28">
      <t>せきにんしゃ</t>
    </rPh>
    <phoneticPr fontId="9" type="Hiragana"/>
  </si>
  <si>
    <t>月</t>
    <rPh sb="0" eb="1">
      <t>ゲツ</t>
    </rPh>
    <phoneticPr fontId="9"/>
  </si>
  <si>
    <t>管理者　※３</t>
    <rPh sb="0" eb="3">
      <t>かんりしゃ</t>
    </rPh>
    <phoneticPr fontId="9" type="Hiragana"/>
  </si>
  <si>
    <t>計</t>
    <rPh sb="0" eb="1">
      <t>ケイ</t>
    </rPh>
    <phoneticPr fontId="9"/>
  </si>
  <si>
    <r>
      <t>　福祉専門職員配置等加算（Ⅰ）については、</t>
    </r>
    <r>
      <rPr>
        <sz val="11"/>
        <color auto="1"/>
        <rFont val="Meiryo UI"/>
      </rPr>
      <t>人員に関する基準により置くべき生活支援員として常勤で配置されている従業者のうち、社会福祉士、介護福祉士、精神保健福祉士又は公認心理師であるものの割合が100分の35以上であるものとして知事に届け出た指定生活介護事業所等において、指定生活介護等を行った場合に、加算しているか。</t>
    </r>
    <rPh sb="21" eb="23">
      <t>ジンイン</t>
    </rPh>
    <rPh sb="24" eb="25">
      <t>カン</t>
    </rPh>
    <rPh sb="27" eb="29">
      <t>キジュン</t>
    </rPh>
    <rPh sb="36" eb="38">
      <t>セイカツ</t>
    </rPh>
    <rPh sb="38" eb="41">
      <t>シエンイン</t>
    </rPh>
    <rPh sb="73" eb="75">
      <t>セイシン</t>
    </rPh>
    <rPh sb="75" eb="77">
      <t>ホケン</t>
    </rPh>
    <rPh sb="77" eb="80">
      <t>フクシシ</t>
    </rPh>
    <rPh sb="80" eb="81">
      <t>マタ</t>
    </rPh>
    <rPh sb="82" eb="84">
      <t>コウニン</t>
    </rPh>
    <rPh sb="84" eb="86">
      <t>シンリ</t>
    </rPh>
    <rPh sb="86" eb="87">
      <t>シ</t>
    </rPh>
    <rPh sb="120" eb="122">
      <t>シテイ</t>
    </rPh>
    <rPh sb="122" eb="124">
      <t>セイカツ</t>
    </rPh>
    <rPh sb="124" eb="126">
      <t>カイゴ</t>
    </rPh>
    <rPh sb="129" eb="130">
      <t>トウ</t>
    </rPh>
    <rPh sb="135" eb="137">
      <t>シテイ</t>
    </rPh>
    <rPh sb="137" eb="139">
      <t>セイカツ</t>
    </rPh>
    <rPh sb="139" eb="141">
      <t>カイゴ</t>
    </rPh>
    <rPh sb="141" eb="142">
      <t>トウ</t>
    </rPh>
    <phoneticPr fontId="9"/>
  </si>
  <si>
    <r>
      <t>・　地方公共団体が設置する指定生活介護事業所</t>
    </r>
    <r>
      <rPr>
        <sz val="11"/>
        <color auto="1"/>
        <rFont val="Meiryo UI"/>
      </rPr>
      <t>等の指定生活介護等の単位は、所定単位数の1000分の965に相当する単位数とする。
・　生活支援員等とは、看護職員、理学療法士、作業療法士、言語聴覚士、生活支援員をいう。
・　①における「これに準ずる者」とは、区分４以下であって、厚生労働大臣が定める基準（平18年厚労告543）別表第二に掲げる行動関連項目の点数の合計が10点以上である者又は区分４以下であって喀痰吸引等を必要とする者をいう。
・ただし、人員配置体制加算(Ⅰ)を算定している場合は算定しない。</t>
    </r>
    <rPh sb="22" eb="23">
      <t>とう</t>
    </rPh>
    <rPh sb="30" eb="31">
      <t>とう</t>
    </rPh>
    <rPh sb="93" eb="95">
      <t>げんご</t>
    </rPh>
    <rPh sb="95" eb="98">
      <t>ちょうかくし</t>
    </rPh>
    <rPh sb="165" eb="166">
      <t>だい</t>
    </rPh>
    <rPh sb="166" eb="167">
      <t>2</t>
    </rPh>
    <rPh sb="239" eb="241">
      <t>さんてい</t>
    </rPh>
    <rPh sb="245" eb="247">
      <t>ばあい</t>
    </rPh>
    <rPh sb="248" eb="250">
      <t>さんてい</t>
    </rPh>
    <phoneticPr fontId="9" type="Hiragana"/>
  </si>
  <si>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9"/>
  </si>
  <si>
    <t>(11)兼務状況
（兼務先／兼務する職務の内容）等</t>
  </si>
  <si>
    <t>就労移行支援体制加算</t>
    <rPh sb="0" eb="2">
      <t>しゅうろう</t>
    </rPh>
    <rPh sb="2" eb="4">
      <t>いこう</t>
    </rPh>
    <rPh sb="4" eb="6">
      <t>しえん</t>
    </rPh>
    <rPh sb="6" eb="8">
      <t>たいせい</t>
    </rPh>
    <rPh sb="8" eb="10">
      <t>かさん</t>
    </rPh>
    <phoneticPr fontId="9" type="Hiragana"/>
  </si>
  <si>
    <t>視覚・聴覚言語障害者支援体制加算</t>
    <rPh sb="0" eb="2">
      <t>しかく</t>
    </rPh>
    <rPh sb="3" eb="5">
      <t>ちょうかく</t>
    </rPh>
    <rPh sb="5" eb="7">
      <t>げんご</t>
    </rPh>
    <rPh sb="7" eb="10">
      <t>しょうがいしゃ</t>
    </rPh>
    <rPh sb="10" eb="12">
      <t>しえん</t>
    </rPh>
    <rPh sb="12" eb="14">
      <t>たいせい</t>
    </rPh>
    <rPh sb="14" eb="16">
      <t>かさん</t>
    </rPh>
    <phoneticPr fontId="9" type="Hiragana"/>
  </si>
  <si>
    <t>訪問支援特別加算</t>
    <rPh sb="0" eb="2">
      <t>ほうもん</t>
    </rPh>
    <rPh sb="2" eb="4">
      <t>しえん</t>
    </rPh>
    <rPh sb="4" eb="6">
      <t>とくべつ</t>
    </rPh>
    <rPh sb="6" eb="8">
      <t>かさん</t>
    </rPh>
    <phoneticPr fontId="9" type="Hiragana"/>
  </si>
  <si>
    <t>欠席時対応加算</t>
    <rPh sb="0" eb="3">
      <t>けっせきじ</t>
    </rPh>
    <rPh sb="3" eb="5">
      <t>たいおう</t>
    </rPh>
    <rPh sb="5" eb="7">
      <t>かさん</t>
    </rPh>
    <phoneticPr fontId="9" type="Hiragana"/>
  </si>
  <si>
    <t>⑦　医師の配置がされていない場合　　１日につき12単位を減算
　（【共生型】【基準該当】【経過的】生活介護サービス費には適用しない。）</t>
    <rPh sb="2" eb="4">
      <t>いし</t>
    </rPh>
    <rPh sb="5" eb="7">
      <t>はいち</t>
    </rPh>
    <rPh sb="14" eb="16">
      <t>ばあい</t>
    </rPh>
    <rPh sb="19" eb="20">
      <t>にち</t>
    </rPh>
    <rPh sb="25" eb="27">
      <t>たんい</t>
    </rPh>
    <rPh sb="28" eb="30">
      <t>げんさん</t>
    </rPh>
    <rPh sb="34" eb="37">
      <t>きょうせいがた</t>
    </rPh>
    <rPh sb="39" eb="41">
      <t>きじゅん</t>
    </rPh>
    <rPh sb="41" eb="43">
      <t>がいとう</t>
    </rPh>
    <rPh sb="45" eb="48">
      <t>けいかてき</t>
    </rPh>
    <rPh sb="49" eb="51">
      <t>せいかつ</t>
    </rPh>
    <rPh sb="51" eb="53">
      <t>かいご</t>
    </rPh>
    <rPh sb="57" eb="58">
      <t>ひ</t>
    </rPh>
    <rPh sb="60" eb="62">
      <t>てきよう</t>
    </rPh>
    <phoneticPr fontId="9" type="Hiragana"/>
  </si>
  <si>
    <t>リハビリテーション加算</t>
    <rPh sb="9" eb="11">
      <t>かさん</t>
    </rPh>
    <phoneticPr fontId="9" type="Hiragana"/>
  </si>
  <si>
    <t>利用者負担上限額管理加算</t>
    <rPh sb="0" eb="3">
      <t>りようしゃ</t>
    </rPh>
    <rPh sb="3" eb="5">
      <t>ふたん</t>
    </rPh>
    <rPh sb="5" eb="7">
      <t>じょうげん</t>
    </rPh>
    <rPh sb="7" eb="8">
      <t>がく</t>
    </rPh>
    <rPh sb="8" eb="10">
      <t>かんり</t>
    </rPh>
    <rPh sb="10" eb="12">
      <t>かさん</t>
    </rPh>
    <phoneticPr fontId="9" type="Hiragana"/>
  </si>
  <si>
    <t>食事提供体制加算</t>
    <rPh sb="0" eb="2">
      <t>しょくじ</t>
    </rPh>
    <rPh sb="2" eb="4">
      <t>ていきょう</t>
    </rPh>
    <rPh sb="4" eb="6">
      <t>たいせい</t>
    </rPh>
    <rPh sb="6" eb="8">
      <t>かさん</t>
    </rPh>
    <phoneticPr fontId="9" type="Hiragana"/>
  </si>
  <si>
    <t>送迎加算</t>
    <rPh sb="0" eb="2">
      <t>そうげい</t>
    </rPh>
    <rPh sb="2" eb="4">
      <t>かさん</t>
    </rPh>
    <phoneticPr fontId="9" type="Hiragana"/>
  </si>
  <si>
    <r>
      <t>人員配置体制加算(</t>
    </r>
    <r>
      <rPr>
        <sz val="11"/>
        <color auto="1"/>
        <rFont val="Meiryo UI"/>
      </rPr>
      <t>Ⅳ)</t>
    </r>
  </si>
  <si>
    <t>障害福祉サービスの体験利用支援加算</t>
    <rPh sb="0" eb="2">
      <t>しょうがい</t>
    </rPh>
    <rPh sb="2" eb="4">
      <t>ふくし</t>
    </rPh>
    <rPh sb="9" eb="11">
      <t>たいけん</t>
    </rPh>
    <rPh sb="11" eb="13">
      <t>りよう</t>
    </rPh>
    <rPh sb="13" eb="15">
      <t>しえん</t>
    </rPh>
    <rPh sb="15" eb="17">
      <t>かさん</t>
    </rPh>
    <phoneticPr fontId="9" type="Hiragana"/>
  </si>
  <si>
    <t>・勤務表
・給与台帳
・辞令写し等
・資格証明書写し</t>
  </si>
  <si>
    <t>入浴支援加算</t>
    <rPh sb="0" eb="2">
      <t>にゅうよく</t>
    </rPh>
    <rPh sb="2" eb="4">
      <t>しえん</t>
    </rPh>
    <rPh sb="4" eb="6">
      <t>かさん</t>
    </rPh>
    <phoneticPr fontId="9" type="Hiragana"/>
  </si>
  <si>
    <t>喀痰吸引等実施加算</t>
    <rPh sb="0" eb="2">
      <t>かくたん</t>
    </rPh>
    <rPh sb="2" eb="4">
      <t>きゅういん</t>
    </rPh>
    <rPh sb="4" eb="5">
      <t>とう</t>
    </rPh>
    <rPh sb="5" eb="7">
      <t>じっし</t>
    </rPh>
    <rPh sb="7" eb="9">
      <t>かさん</t>
    </rPh>
    <phoneticPr fontId="9" type="Hiragana"/>
  </si>
  <si>
    <t>栄養スクリーニング加算</t>
    <rPh sb="0" eb="2">
      <t>えいよう</t>
    </rPh>
    <rPh sb="9" eb="11">
      <t>かさん</t>
    </rPh>
    <phoneticPr fontId="9" type="Hiragana"/>
  </si>
  <si>
    <t xml:space="preserve">・　「3年以上の従事」については、同一法人が経営する他の社会福祉施設等において、サービスを利用者に直接提供する職員として勤務した年数も含めることができる。（非常勤で勤務していた年数も含めて可。）
</t>
    <rPh sb="94" eb="95">
      <t>か</t>
    </rPh>
    <phoneticPr fontId="9" type="Hiragana"/>
  </si>
  <si>
    <t>　生活介護サービス費の算定に当たって、次の①から⑪のいずれかに該当する場合に、それぞれ所定単位数から減算した単位数を算定しているか。</t>
    <rPh sb="43" eb="45">
      <t>しょてい</t>
    </rPh>
    <rPh sb="45" eb="48">
      <t>たんいすう</t>
    </rPh>
    <rPh sb="50" eb="52">
      <t>げんさん</t>
    </rPh>
    <rPh sb="54" eb="57">
      <t>たんいすう</t>
    </rPh>
    <phoneticPr fontId="9" type="Hiragana"/>
  </si>
  <si>
    <t>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利用者ごとのリハビリテーション実施計画に従い、医師又は医師の指示を受けた理学療法士、作業療法士、言語聴覚士が指定生活介護等を行っているとともに、利用者の状態を定期的に記録していること。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は、リハビリテーションを行う医師、理学療法士、作業療法士、言語聴覚士が、看護師、生活支援員その他の職種の者に対し、リハビリテーションの観点から、日常生活上の留意点、介護の工夫等の情報を伝達していること。
⑤　④に掲げる利用者以外の利用者については、指定生活介護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t>
  </si>
  <si>
    <t>②　定員超過減算（１日）　100分の70
　　　１日の利用者の数が次の(ｱ)又は(ｲ)のいずれかに該当する場合
(ｱ)　 利用定員が50人以下の事業所
　　　　　利用定員の数に100分の150を乗じて得た数を超える場合
(ｲ) 　利用定員が51人以上の事業所
　　　　　利用定員の数に当該利用定員の数から50を控除した数に100分の25を乗じて得た数に25を加えた数を加えて得た数を超える場合</t>
    <rPh sb="2" eb="4">
      <t>ていいん</t>
    </rPh>
    <rPh sb="4" eb="6">
      <t>ちょうか</t>
    </rPh>
    <rPh sb="6" eb="8">
      <t>げんさん</t>
    </rPh>
    <rPh sb="10" eb="11">
      <t>にち</t>
    </rPh>
    <phoneticPr fontId="9" type="Hiragana"/>
  </si>
  <si>
    <t>⑧　情報公表未報告減算
　　　　法第76条の３第１項の規定に基づく情報公表対象サービス等情報に係る報告を行っていない場合　100分の5（指定障害者支援施設については100分の10）</t>
    <rPh sb="2" eb="4">
      <t>じょうほう</t>
    </rPh>
    <rPh sb="4" eb="6">
      <t>こうひょう</t>
    </rPh>
    <rPh sb="6" eb="9">
      <t>みほうこく</t>
    </rPh>
    <rPh sb="9" eb="11">
      <t>げんさん</t>
    </rPh>
    <rPh sb="64" eb="65">
      <t>ぶん</t>
    </rPh>
    <rPh sb="68" eb="70">
      <t>してい</t>
    </rPh>
    <rPh sb="70" eb="72">
      <t>しょうがい</t>
    </rPh>
    <rPh sb="72" eb="73">
      <t>しゃ</t>
    </rPh>
    <rPh sb="73" eb="75">
      <t>しえん</t>
    </rPh>
    <rPh sb="75" eb="77">
      <t>しせつ</t>
    </rPh>
    <rPh sb="85" eb="86">
      <t>ぶん</t>
    </rPh>
    <phoneticPr fontId="9" type="Hiragana"/>
  </si>
  <si>
    <t>⑨　業務継続計画未策定減算
　　　　以下の基準に適応していない場合　100分の1
　　　　（指定障害者支援施設については100分の3）
（ア）感染症や非常災害の発生時において、利用者に対するサービスの提供を継続的に実施するための、及び非常時の体制で早期の業務再開を図るための計画（業務継続計画）を策定すること
（イ）当該業務継続計画に従い必要な措置を講ずること</t>
    <rPh sb="2" eb="4">
      <t>ぎょうむ</t>
    </rPh>
    <rPh sb="4" eb="6">
      <t>けいぞく</t>
    </rPh>
    <rPh sb="6" eb="8">
      <t>けいかく</t>
    </rPh>
    <rPh sb="8" eb="11">
      <t>みさくてい</t>
    </rPh>
    <rPh sb="11" eb="13">
      <t>げんさん</t>
    </rPh>
    <rPh sb="18" eb="20">
      <t>いか</t>
    </rPh>
    <rPh sb="21" eb="23">
      <t>きじゅん</t>
    </rPh>
    <rPh sb="24" eb="26">
      <t>てきおう</t>
    </rPh>
    <rPh sb="31" eb="33">
      <t>ばあい</t>
    </rPh>
    <rPh sb="37" eb="38">
      <t>ぶん</t>
    </rPh>
    <phoneticPr fontId="9" type="Hiragana"/>
  </si>
  <si>
    <t>１以上</t>
    <rPh sb="1" eb="3">
      <t>いじょう</t>
    </rPh>
    <phoneticPr fontId="9" type="Hiragana"/>
  </si>
  <si>
    <t>実績</t>
  </si>
  <si>
    <t>　当該指定生活介護等の単位ごとに置くべき生活支援員等の員数の総数が常勤換算方法で、前年度の利用者の数の平均値を1.5で除して得た数以上であるものとして知事に届け出た指定生活介護等の単位において、以下の条件をそれぞれ満たした指定生活介護等の提供を行った場合に、利用定員に応じ、加算しているか。
＜指定生活介護事業所において生活介護を行う場合＞
①　区分５若しくは区分６に該当する者又はこれらに準ずる者の総数が利用者の100分の60以上であること。
②　常勤換算方法により、従業者の員数が利用者の数を1.5で除して得た数以上であること。
＜指定障害者支援施設において生活介護を行う場合＞
①　常勤換算方法により、従業員の員数が利用者の数を1.5で除して得た数以上であること。</t>
  </si>
  <si>
    <t>・　地方公共団体が設置する指定生活介護事業所等の指定生活介護等の単位は、所定単位数の1000分の965に相当する単位数とする。
・　生活支援員等とは、看護職員、理学療法士、作業療法士、言語聴覚士、生活支援員をいう。
・　①における「これに準ずる者」とは、区分４以下であって、厚生労働大臣が定める基準（平18年厚労告543）別表第二に掲げる行動関連項目の点数の合計が10点以上である者又は区分４以下であって喀痰吸引等を必要とする者をいう。</t>
    <rPh sb="93" eb="95">
      <t>げんご</t>
    </rPh>
    <rPh sb="95" eb="98">
      <t>ちょうかくし</t>
    </rPh>
    <phoneticPr fontId="9" type="Hiragana"/>
  </si>
  <si>
    <r>
      <t>(1)から(3)共通
・　</t>
    </r>
    <r>
      <rPr>
        <sz val="11"/>
        <color auto="1"/>
        <rFont val="Meiryo UI"/>
      </rPr>
      <t>指定共同生活援助事業所等との間の送迎を行った場合についても算定の対象となる。
・　送迎を外部事業者へ委託する場合も対象として差し支えないが、利用者へ直接公共交通機関の利用に係る費用を給付する場合等は対象とならない。
・　また、他の障害福祉サービス事業所や、介護事業所と送迎に係る雇用契約や委託契約（共同での委託を含む）を締結し、他の障害福祉サービス事業所や介護事業所の利用者を同乗させた場合においても対象となること。なお、その場合には、費用負担や、事故等が発生した場合における事業所間で責任の所在を事前に明確にしておくこと。</t>
    </r>
    <rPh sb="8" eb="10">
      <t>きょうつう</t>
    </rPh>
    <rPh sb="13" eb="15">
      <t>してい</t>
    </rPh>
    <rPh sb="24" eb="25">
      <t>とう</t>
    </rPh>
    <phoneticPr fontId="9" type="Hiragana"/>
  </si>
  <si>
    <r>
      <t>　指定生活介護に要する費用の額は、平成18年厚生労働省告示第523号の別表「介護給付費</t>
    </r>
    <r>
      <rPr>
        <sz val="11"/>
        <color auto="1"/>
        <rFont val="Meiryo UI"/>
      </rPr>
      <t>等単位数表」の第6により算定する単位数に10円を乗じて得た額を算定しているか。
　ただし、その額が現に当該指定生活介護に要した費用の額を超えるときは、現に当該指定生活介護事業に要した費用の額となっているか。</t>
    </r>
    <rPh sb="3" eb="5">
      <t>セイカツ</t>
    </rPh>
    <rPh sb="5" eb="7">
      <t>カイゴ</t>
    </rPh>
    <rPh sb="38" eb="40">
      <t>カイゴ</t>
    </rPh>
    <rPh sb="43" eb="44">
      <t>トウ</t>
    </rPh>
    <rPh sb="65" eb="66">
      <t>エン</t>
    </rPh>
    <rPh sb="90" eb="91">
      <t>ガク</t>
    </rPh>
    <rPh sb="92" eb="93">
      <t>ゲン</t>
    </rPh>
    <rPh sb="94" eb="96">
      <t>トウガイ</t>
    </rPh>
    <rPh sb="96" eb="98">
      <t>シテイ</t>
    </rPh>
    <rPh sb="98" eb="100">
      <t>セイカツ</t>
    </rPh>
    <rPh sb="100" eb="102">
      <t>カイゴ</t>
    </rPh>
    <rPh sb="103" eb="104">
      <t>ヨウ</t>
    </rPh>
    <rPh sb="106" eb="108">
      <t>ヒヨウ</t>
    </rPh>
    <rPh sb="109" eb="110">
      <t>ガク</t>
    </rPh>
    <rPh sb="111" eb="112">
      <t>コ</t>
    </rPh>
    <rPh sb="118" eb="119">
      <t>ゲン</t>
    </rPh>
    <rPh sb="120" eb="122">
      <t>トウガイ</t>
    </rPh>
    <rPh sb="122" eb="124">
      <t>シテイ</t>
    </rPh>
    <rPh sb="124" eb="126">
      <t>セイカツ</t>
    </rPh>
    <rPh sb="126" eb="128">
      <t>カイゴ</t>
    </rPh>
    <rPh sb="128" eb="130">
      <t>ジギョウ</t>
    </rPh>
    <rPh sb="131" eb="132">
      <t>ヨウ</t>
    </rPh>
    <rPh sb="134" eb="136">
      <t>ヒヨウ</t>
    </rPh>
    <rPh sb="137" eb="138">
      <t>ガク</t>
    </rPh>
    <phoneticPr fontId="9"/>
  </si>
  <si>
    <t>・別に厚生労働大臣が定める基準…平18厚労告543・第18号
・別に厚生労働大臣が定める施設基準…平18厚労告551・第6号・ホ</t>
  </si>
  <si>
    <t>・　概ね３ヶ月以上継続的に利用していた者が最後に利用した日から中５日以上（開所日で５日間）連続して利用がなかった場合に加算できる。
・　所要時間については、実際に要した時間により算定されるものではなく、個別支援計画に基づき算定される。
・　この加算を１月に２回算定する場合については、加算算定後又は事業所の利用後、再度５日間以上連続して利用がなかった場合にのみ対象となる。</t>
    <rPh sb="19" eb="20">
      <t>もの</t>
    </rPh>
    <rPh sb="101" eb="103">
      <t>こべつ</t>
    </rPh>
    <rPh sb="103" eb="105">
      <t>しえん</t>
    </rPh>
    <phoneticPr fontId="9" type="Hiragana"/>
  </si>
  <si>
    <r>
      <t xml:space="preserve">
・</t>
    </r>
    <r>
      <rPr>
        <sz val="11"/>
        <color auto="1"/>
        <rFont val="Meiryo UI"/>
      </rPr>
      <t>重度障害者支援加算（Ⅰ）から（Ⅲ）については、指定障害者支援施設等が施設入所者に指定生活介護等を行った場合は加算しない。【入所支援のほうでの加算となる】
・重度障害者支援加算（Ⅰ）を算定している指定生活介護事業所等において、同加算（Ⅱ）及び（Ⅲ）は算定できない。</t>
    </r>
    <rPh sb="2" eb="4">
      <t>じゅうど</t>
    </rPh>
    <rPh sb="4" eb="7">
      <t>しょうがいしゃ</t>
    </rPh>
    <rPh sb="7" eb="9">
      <t>しえん</t>
    </rPh>
    <rPh sb="9" eb="11">
      <t>かさん</t>
    </rPh>
    <rPh sb="25" eb="27">
      <t>してい</t>
    </rPh>
    <rPh sb="27" eb="30">
      <t>しょうがいしゃ</t>
    </rPh>
    <rPh sb="30" eb="32">
      <t>しえん</t>
    </rPh>
    <rPh sb="32" eb="34">
      <t>しせつ</t>
    </rPh>
    <rPh sb="34" eb="35">
      <t>とう</t>
    </rPh>
    <rPh sb="36" eb="38">
      <t>しせつ</t>
    </rPh>
    <rPh sb="38" eb="41">
      <t>にゅうしょしゃ</t>
    </rPh>
    <rPh sb="42" eb="44">
      <t>してい</t>
    </rPh>
    <rPh sb="44" eb="46">
      <t>せいかつ</t>
    </rPh>
    <rPh sb="46" eb="48">
      <t>かいご</t>
    </rPh>
    <rPh sb="48" eb="49">
      <t>とう</t>
    </rPh>
    <rPh sb="50" eb="51">
      <t>おこな</t>
    </rPh>
    <rPh sb="53" eb="55">
      <t>ばあい</t>
    </rPh>
    <rPh sb="56" eb="58">
      <t>かさん</t>
    </rPh>
    <rPh sb="63" eb="65">
      <t>にゅうしょ</t>
    </rPh>
    <rPh sb="65" eb="67">
      <t>しえん</t>
    </rPh>
    <rPh sb="72" eb="74">
      <t>かさん</t>
    </rPh>
    <rPh sb="81" eb="83">
      <t>じゅうど</t>
    </rPh>
    <rPh sb="83" eb="86">
      <t>しょうがいしゃ</t>
    </rPh>
    <rPh sb="86" eb="88">
      <t>しえん</t>
    </rPh>
    <rPh sb="88" eb="90">
      <t>かさん</t>
    </rPh>
    <rPh sb="94" eb="96">
      <t>さんてい</t>
    </rPh>
    <rPh sb="100" eb="106">
      <t>していせいか</t>
    </rPh>
    <rPh sb="106" eb="110">
      <t>じぎ</t>
    </rPh>
    <rPh sb="115" eb="116">
      <t>どう</t>
    </rPh>
    <rPh sb="116" eb="118">
      <t>かさん</t>
    </rPh>
    <rPh sb="121" eb="122">
      <t>およ</t>
    </rPh>
    <rPh sb="127" eb="129">
      <t>さんてい</t>
    </rPh>
    <phoneticPr fontId="9" type="Hiragana"/>
  </si>
  <si>
    <t>別に厚生労働大臣が定める施設基準…平18厚労告551・第6号・ト
別に厚生労働大臣が定める者…平18厚労告556・第５の２号</t>
  </si>
  <si>
    <t>※２　
（うち、１人以上は常勤）</t>
    <rPh sb="9" eb="10">
      <t>にん</t>
    </rPh>
    <rPh sb="10" eb="12">
      <t>いじょう</t>
    </rPh>
    <rPh sb="13" eb="15">
      <t>じょうきん</t>
    </rPh>
    <phoneticPr fontId="9" type="Hiragana"/>
  </si>
  <si>
    <t>これに準ずるもの
…区分４以下であって、認定調査票等における行動関連項目の点数の合計が10点以上に該当する者又は喀痰吸引等を必要とするもの</t>
    <rPh sb="3" eb="4">
      <t>じゅん</t>
    </rPh>
    <rPh sb="10" eb="12">
      <t>くぶん</t>
    </rPh>
    <rPh sb="13" eb="15">
      <t>いか</t>
    </rPh>
    <rPh sb="54" eb="55">
      <t>また</t>
    </rPh>
    <rPh sb="56" eb="60">
      <t>かくたんきゅういん</t>
    </rPh>
    <rPh sb="60" eb="61">
      <t>とう</t>
    </rPh>
    <rPh sb="62" eb="64">
      <t>ひつよう</t>
    </rPh>
    <phoneticPr fontId="9" type="Hiragana"/>
  </si>
  <si>
    <t>②について
・　体験的な利用支援を行うに当たっての指定地域移行支援事業者との留意点等の情報共有その他必要な連絡調整
・　体験的な利用支援を行った際の状況に係る指定地域移行支援事業者との情報共有や当該状況を踏まえた今後の支援方針の協議等
・　利用者に対する体験的な利用支援を行うに当たっての相談支援
・　指定地域移行支援事業者が行う障害福祉サービスの体験的な利用支援の利用日については、当該加算以外の指定生活介護等に係る基本報酬等は算定できない。
・　当該加算は体験利用日に算定することが原則であるが、②の支援を体験利用日以前に行った場合には、利用者が実際に体験利用した日の初日に算定して差し支えない。</t>
    <rPh sb="8" eb="11">
      <t>たいけんてき</t>
    </rPh>
    <rPh sb="12" eb="14">
      <t>りよう</t>
    </rPh>
    <rPh sb="14" eb="16">
      <t>しえん</t>
    </rPh>
    <rPh sb="17" eb="18">
      <t>おこな</t>
    </rPh>
    <rPh sb="20" eb="21">
      <t>あ</t>
    </rPh>
    <rPh sb="25" eb="27">
      <t>してい</t>
    </rPh>
    <rPh sb="27" eb="29">
      <t>ちいき</t>
    </rPh>
    <rPh sb="29" eb="31">
      <t>いこう</t>
    </rPh>
    <rPh sb="31" eb="33">
      <t>しえん</t>
    </rPh>
    <rPh sb="33" eb="36">
      <t>じぎょうしゃ</t>
    </rPh>
    <rPh sb="38" eb="41">
      <t>りゅういてん</t>
    </rPh>
    <rPh sb="41" eb="42">
      <t>とう</t>
    </rPh>
    <rPh sb="43" eb="45">
      <t>じょうほう</t>
    </rPh>
    <rPh sb="45" eb="47">
      <t>きょうゆう</t>
    </rPh>
    <rPh sb="49" eb="50">
      <t>た</t>
    </rPh>
    <rPh sb="50" eb="52">
      <t>ひつよう</t>
    </rPh>
    <rPh sb="53" eb="55">
      <t>れんらく</t>
    </rPh>
    <rPh sb="55" eb="57">
      <t>ちょうせい</t>
    </rPh>
    <rPh sb="60" eb="63">
      <t>たいけんてき</t>
    </rPh>
    <rPh sb="64" eb="66">
      <t>りよう</t>
    </rPh>
    <rPh sb="66" eb="68">
      <t>しえん</t>
    </rPh>
    <rPh sb="69" eb="70">
      <t>おこな</t>
    </rPh>
    <rPh sb="72" eb="73">
      <t>さい</t>
    </rPh>
    <rPh sb="74" eb="76">
      <t>じょうきょう</t>
    </rPh>
    <rPh sb="77" eb="78">
      <t>かか</t>
    </rPh>
    <rPh sb="79" eb="81">
      <t>してい</t>
    </rPh>
    <rPh sb="81" eb="83">
      <t>ちいき</t>
    </rPh>
    <rPh sb="83" eb="85">
      <t>いこう</t>
    </rPh>
    <rPh sb="85" eb="87">
      <t>しえん</t>
    </rPh>
    <rPh sb="87" eb="90">
      <t>じぎょうしゃ</t>
    </rPh>
    <rPh sb="92" eb="94">
      <t>じょうほう</t>
    </rPh>
    <rPh sb="94" eb="96">
      <t>きょうゆう</t>
    </rPh>
    <rPh sb="97" eb="99">
      <t>とうがい</t>
    </rPh>
    <rPh sb="99" eb="101">
      <t>じょうきょう</t>
    </rPh>
    <rPh sb="102" eb="103">
      <t>ふ</t>
    </rPh>
    <rPh sb="106" eb="108">
      <t>こんご</t>
    </rPh>
    <rPh sb="109" eb="111">
      <t>しえん</t>
    </rPh>
    <rPh sb="111" eb="113">
      <t>ほうしん</t>
    </rPh>
    <rPh sb="114" eb="116">
      <t>きょうぎ</t>
    </rPh>
    <rPh sb="116" eb="117">
      <t>とう</t>
    </rPh>
    <rPh sb="120" eb="123">
      <t>りようしゃ</t>
    </rPh>
    <rPh sb="124" eb="125">
      <t>たい</t>
    </rPh>
    <rPh sb="127" eb="130">
      <t>たいけんてき</t>
    </rPh>
    <rPh sb="131" eb="133">
      <t>りよう</t>
    </rPh>
    <rPh sb="133" eb="135">
      <t>しえん</t>
    </rPh>
    <rPh sb="136" eb="137">
      <t>おこな</t>
    </rPh>
    <rPh sb="139" eb="140">
      <t>あ</t>
    </rPh>
    <rPh sb="144" eb="146">
      <t>そうだん</t>
    </rPh>
    <rPh sb="146" eb="148">
      <t>しえん</t>
    </rPh>
    <rPh sb="152" eb="154">
      <t>してい</t>
    </rPh>
    <rPh sb="154" eb="156">
      <t>ちいき</t>
    </rPh>
    <rPh sb="156" eb="158">
      <t>いこう</t>
    </rPh>
    <rPh sb="158" eb="160">
      <t>しえん</t>
    </rPh>
    <rPh sb="160" eb="163">
      <t>じぎょうしゃ</t>
    </rPh>
    <rPh sb="164" eb="165">
      <t>おこな</t>
    </rPh>
    <rPh sb="166" eb="168">
      <t>しょうがい</t>
    </rPh>
    <rPh sb="168" eb="170">
      <t>ふくし</t>
    </rPh>
    <rPh sb="175" eb="178">
      <t>たいけんてき</t>
    </rPh>
    <rPh sb="179" eb="181">
      <t>りよう</t>
    </rPh>
    <rPh sb="181" eb="183">
      <t>しえん</t>
    </rPh>
    <rPh sb="184" eb="187">
      <t>りようび</t>
    </rPh>
    <rPh sb="193" eb="195">
      <t>とうがい</t>
    </rPh>
    <rPh sb="195" eb="197">
      <t>かさん</t>
    </rPh>
    <rPh sb="197" eb="199">
      <t>いがい</t>
    </rPh>
    <rPh sb="200" eb="202">
      <t>してい</t>
    </rPh>
    <rPh sb="202" eb="204">
      <t>せいかつ</t>
    </rPh>
    <rPh sb="204" eb="206">
      <t>かいご</t>
    </rPh>
    <rPh sb="206" eb="207">
      <t>とう</t>
    </rPh>
    <rPh sb="208" eb="209">
      <t>かか</t>
    </rPh>
    <rPh sb="210" eb="212">
      <t>きほん</t>
    </rPh>
    <rPh sb="212" eb="214">
      <t>ほうしゅう</t>
    </rPh>
    <rPh sb="214" eb="215">
      <t>とう</t>
    </rPh>
    <rPh sb="216" eb="218">
      <t>さんてい</t>
    </rPh>
    <rPh sb="226" eb="228">
      <t>とうがい</t>
    </rPh>
    <rPh sb="228" eb="230">
      <t>かさん</t>
    </rPh>
    <rPh sb="231" eb="233">
      <t>たいけん</t>
    </rPh>
    <rPh sb="233" eb="236">
      <t>りようび</t>
    </rPh>
    <rPh sb="237" eb="239">
      <t>さんてい</t>
    </rPh>
    <rPh sb="244" eb="246">
      <t>げんそく</t>
    </rPh>
    <rPh sb="253" eb="255">
      <t>しえん</t>
    </rPh>
    <rPh sb="256" eb="258">
      <t>たいけん</t>
    </rPh>
    <rPh sb="258" eb="261">
      <t>りようび</t>
    </rPh>
    <rPh sb="261" eb="263">
      <t>いぜん</t>
    </rPh>
    <rPh sb="264" eb="265">
      <t>おこな</t>
    </rPh>
    <rPh sb="267" eb="269">
      <t>ばあい</t>
    </rPh>
    <rPh sb="272" eb="275">
      <t>りようしゃ</t>
    </rPh>
    <rPh sb="276" eb="278">
      <t>じっさい</t>
    </rPh>
    <rPh sb="279" eb="281">
      <t>たいけん</t>
    </rPh>
    <rPh sb="281" eb="283">
      <t>りよう</t>
    </rPh>
    <rPh sb="285" eb="286">
      <t>ひ</t>
    </rPh>
    <rPh sb="287" eb="289">
      <t>しょにち</t>
    </rPh>
    <rPh sb="290" eb="292">
      <t>さんてい</t>
    </rPh>
    <rPh sb="294" eb="295">
      <t>さ</t>
    </rPh>
    <rPh sb="296" eb="297">
      <t>つか</t>
    </rPh>
    <phoneticPr fontId="9" type="Hiragana"/>
  </si>
  <si>
    <t>別に厚生労働大臣が定める施設基準…平18厚労告551・第6号・ヌ</t>
  </si>
  <si>
    <t>・欠席時の連絡等対応記録</t>
  </si>
  <si>
    <t xml:space="preserve">・リハビリテーション実施計画
・利用者の状態の定期的な記録
・リハビリテーション実施計画の評価、見直し
</t>
    <rPh sb="10" eb="12">
      <t>じっし</t>
    </rPh>
    <rPh sb="12" eb="14">
      <t>けいかく</t>
    </rPh>
    <rPh sb="17" eb="20">
      <t>りようしゃ</t>
    </rPh>
    <rPh sb="21" eb="23">
      <t>じょうたい</t>
    </rPh>
    <rPh sb="24" eb="27">
      <t>ていきてき</t>
    </rPh>
    <rPh sb="28" eb="30">
      <t>きろく</t>
    </rPh>
    <rPh sb="42" eb="44">
      <t>じっし</t>
    </rPh>
    <rPh sb="44" eb="46">
      <t>けいかく</t>
    </rPh>
    <rPh sb="47" eb="49">
      <t>ひょうか</t>
    </rPh>
    <rPh sb="50" eb="52">
      <t>みなお</t>
    </rPh>
    <phoneticPr fontId="9" type="Hiragana"/>
  </si>
  <si>
    <t>・食事提供の記録等
・委託契約</t>
  </si>
  <si>
    <t>・送迎の記録</t>
  </si>
  <si>
    <t>平18厚告第523号の二</t>
  </si>
  <si>
    <r>
      <t>第６</t>
    </r>
    <r>
      <rPr>
        <sz val="11"/>
        <color auto="1"/>
        <rFont val="Meiryo UI"/>
      </rPr>
      <t>　　介護給付費又は訓練等給付費の算定及び取扱い　　</t>
    </r>
    <rPh sb="0" eb="1">
      <t>ダイ</t>
    </rPh>
    <rPh sb="4" eb="6">
      <t>カイゴ</t>
    </rPh>
    <rPh sb="9" eb="10">
      <t>マタ</t>
    </rPh>
    <rPh sb="11" eb="13">
      <t>クンレン</t>
    </rPh>
    <rPh sb="13" eb="14">
      <t>トウ</t>
    </rPh>
    <rPh sb="14" eb="17">
      <t>キュウフヒ</t>
    </rPh>
    <phoneticPr fontId="9"/>
  </si>
  <si>
    <r>
      <t>　別に厚生労働大臣が定める基準に適合すると認められた利用者の数が当該指定生活介護等の利用者の数に100分の30を乗じて得た数以上であって、別に厚生労働大臣が定める施設基準に適合しているものとして知事に届け出た指定生活介護</t>
    </r>
    <r>
      <rPr>
        <sz val="11"/>
        <color auto="1"/>
        <rFont val="Meiryo UI"/>
      </rPr>
      <t>事業所等において、指定生活介護等を行った場合に、加算しているか。</t>
    </r>
    <rPh sb="36" eb="38">
      <t>せいかつ</t>
    </rPh>
    <rPh sb="38" eb="40">
      <t>かいご</t>
    </rPh>
    <rPh sb="106" eb="108">
      <t>せいかつ</t>
    </rPh>
    <rPh sb="108" eb="110">
      <t>かいご</t>
    </rPh>
    <rPh sb="110" eb="113">
      <t>じぎょうしょ</t>
    </rPh>
    <rPh sb="121" eb="123">
      <t>せいかつ</t>
    </rPh>
    <rPh sb="123" eb="125">
      <t>かいご</t>
    </rPh>
    <rPh sb="134" eb="136">
      <t>かさん</t>
    </rPh>
    <phoneticPr fontId="9" type="Hiragana"/>
  </si>
  <si>
    <r>
      <t>人員配置体制加算(Ⅰ</t>
    </r>
    <r>
      <rPr>
        <sz val="11"/>
        <color auto="1"/>
        <rFont val="Meiryo UI"/>
      </rPr>
      <t>)</t>
    </r>
  </si>
  <si>
    <r>
      <t>人員配置体制加算(</t>
    </r>
    <r>
      <rPr>
        <sz val="11"/>
        <color auto="1"/>
        <rFont val="Meiryo UI"/>
      </rPr>
      <t>Ⅲ)</t>
    </r>
  </si>
  <si>
    <r>
      <t>　生活介護サービス費については、右の①から⑤までのいずれかに該当する利用者に対して、</t>
    </r>
    <r>
      <rPr>
        <sz val="11"/>
        <color auto="1"/>
        <rFont val="Meiryo UI"/>
      </rPr>
      <t>指定生活介護又は指定障害者支援施設が行う生活介護に係る指定障害福祉サービスを行った場合に、利用定員、所要時間及び障害支援区分に応じ、１日につき所定単位数を算定しているか。
  ( ただし、地方公共団体が設置する指定生活介護事業所又は指定障害者支援施設の場合にあっては、所定単位数の1000分の965に相当する単位数を算定。)
・　所要時間による区分については、現に要した時間により算定されるのではなく、生活介護計画に基づいて行われるべき指定生活介護等を行うための標準的な時間に基づき算定されるものである。この所要時間については、原則として、送迎に要する時間は含まない。
・指定障害者支援施設等が昼間実施サービスとして行う指定生活介護、指定障害者支援施設が行う生活介護に係る指定障害福祉サービスについては、生活介護サービス費の所要時間８時間以上９時間未満を算定しない。</t>
    </r>
    <rPh sb="16" eb="17">
      <t>みぎ</t>
    </rPh>
    <rPh sb="42" eb="44">
      <t>してい</t>
    </rPh>
    <rPh sb="44" eb="46">
      <t>せいかつ</t>
    </rPh>
    <rPh sb="46" eb="48">
      <t>かいご</t>
    </rPh>
    <rPh sb="48" eb="49">
      <t>また</t>
    </rPh>
    <rPh sb="50" eb="52">
      <t>してい</t>
    </rPh>
    <rPh sb="52" eb="55">
      <t>しょうがいしゃ</t>
    </rPh>
    <rPh sb="55" eb="57">
      <t>しえん</t>
    </rPh>
    <rPh sb="57" eb="59">
      <t>しせつ</t>
    </rPh>
    <rPh sb="60" eb="61">
      <t>おこな</t>
    </rPh>
    <rPh sb="62" eb="64">
      <t>せいかつ</t>
    </rPh>
    <rPh sb="64" eb="66">
      <t>かいご</t>
    </rPh>
    <rPh sb="67" eb="68">
      <t>かか</t>
    </rPh>
    <rPh sb="69" eb="71">
      <t>してい</t>
    </rPh>
    <rPh sb="71" eb="73">
      <t>しょうがい</t>
    </rPh>
    <rPh sb="73" eb="75">
      <t>ふくし</t>
    </rPh>
    <rPh sb="92" eb="94">
      <t>しょよう</t>
    </rPh>
    <rPh sb="94" eb="96">
      <t>じかん</t>
    </rPh>
    <rPh sb="100" eb="102">
      <t>しえん</t>
    </rPh>
    <rPh sb="396" eb="398">
      <t>せいかつ</t>
    </rPh>
    <rPh sb="398" eb="400">
      <t>かいご</t>
    </rPh>
    <rPh sb="404" eb="405">
      <t>ひ</t>
    </rPh>
    <rPh sb="406" eb="410">
      <t>しょよう</t>
    </rPh>
    <rPh sb="411" eb="413">
      <t>じかん</t>
    </rPh>
    <rPh sb="413" eb="415">
      <t>いじょう</t>
    </rPh>
    <rPh sb="416" eb="418">
      <t>じかん</t>
    </rPh>
    <rPh sb="418" eb="420">
      <t>みまん</t>
    </rPh>
    <rPh sb="421" eb="423">
      <t>さんてい</t>
    </rPh>
    <phoneticPr fontId="9" type="Hiragana"/>
  </si>
  <si>
    <r>
      <t>　当該指定生活介護</t>
    </r>
    <r>
      <rPr>
        <sz val="11"/>
        <color auto="1"/>
        <rFont val="Meiryo UI"/>
      </rPr>
      <t>等の単位ごとに置くべき生活支援員等の員数の総数が常勤換算方法で、前年度の利用者の数の平均値を1.7で除して得た数以上であるものとして知事に届け出た指定生活介護等の単位において、以下の条件をそれぞれ満たした指定生活介護等の提供を行った場合に、利用定員に応じ、加算しているか。
＜指定生活介護事業所において生活介護を行う場合＞
①　区分５若しくは区分６に該当する者又はこれらに準ずる者の総数が利用者の100分の60以上であること。
②　常勤換算方法により、従業者の員数が利用者の数を1.7で除して得た数以上であること。
＜指定障害者支援施設において生活介護を行う場合＞
①　常勤換算方法により、従業員の員数が利用者の数を1.7で除して得た数以上であること。</t>
    </r>
    <rPh sb="9" eb="10">
      <t>とう</t>
    </rPh>
    <rPh sb="82" eb="84">
      <t>してい</t>
    </rPh>
    <rPh sb="88" eb="89">
      <t>とう</t>
    </rPh>
    <rPh sb="97" eb="99">
      <t>いか</t>
    </rPh>
    <rPh sb="100" eb="102">
      <t>じょうけん</t>
    </rPh>
    <rPh sb="107" eb="108">
      <t>み</t>
    </rPh>
    <rPh sb="111" eb="113">
      <t>してい</t>
    </rPh>
    <rPh sb="113" eb="115">
      <t>せいかつ</t>
    </rPh>
    <rPh sb="115" eb="117">
      <t>かいご</t>
    </rPh>
    <rPh sb="117" eb="118">
      <t>とう</t>
    </rPh>
    <rPh sb="148" eb="150">
      <t>してい</t>
    </rPh>
    <rPh sb="150" eb="152">
      <t>せいかつ</t>
    </rPh>
    <rPh sb="152" eb="154">
      <t>かいご</t>
    </rPh>
    <rPh sb="154" eb="157">
      <t>じぎょうしょ</t>
    </rPh>
    <rPh sb="161" eb="163">
      <t>せいかつ</t>
    </rPh>
    <rPh sb="163" eb="165">
      <t>かいご</t>
    </rPh>
    <rPh sb="166" eb="167">
      <t>おこな</t>
    </rPh>
    <rPh sb="168" eb="170">
      <t>ばあい</t>
    </rPh>
    <rPh sb="269" eb="271">
      <t>してい</t>
    </rPh>
    <rPh sb="271" eb="274">
      <t>しょうがいしゃ</t>
    </rPh>
    <rPh sb="274" eb="276">
      <t>しえん</t>
    </rPh>
    <rPh sb="276" eb="278">
      <t>しせつ</t>
    </rPh>
    <rPh sb="282" eb="284">
      <t>せいかつ</t>
    </rPh>
    <rPh sb="284" eb="286">
      <t>かいご</t>
    </rPh>
    <rPh sb="287" eb="288">
      <t>おこな</t>
    </rPh>
    <rPh sb="289" eb="291">
      <t>ばあい</t>
    </rPh>
    <rPh sb="295" eb="297">
      <t>じょうきん</t>
    </rPh>
    <rPh sb="297" eb="299">
      <t>かんさん</t>
    </rPh>
    <rPh sb="299" eb="301">
      <t>ほうほう</t>
    </rPh>
    <rPh sb="305" eb="308">
      <t>じゅうぎょういん</t>
    </rPh>
    <rPh sb="309" eb="311">
      <t>いんすう</t>
    </rPh>
    <rPh sb="312" eb="315">
      <t>りようしゃ</t>
    </rPh>
    <rPh sb="316" eb="317">
      <t>かず</t>
    </rPh>
    <rPh sb="322" eb="323">
      <t>じょ</t>
    </rPh>
    <rPh sb="325" eb="326">
      <t>え</t>
    </rPh>
    <rPh sb="327" eb="328">
      <t>かず</t>
    </rPh>
    <rPh sb="328" eb="330">
      <t>いじょう</t>
    </rPh>
    <phoneticPr fontId="9" type="Hiragana"/>
  </si>
  <si>
    <r>
      <t>　</t>
    </r>
    <r>
      <rPr>
        <sz val="11"/>
        <color auto="1"/>
        <rFont val="Meiryo UI"/>
      </rPr>
      <t>重度障害者支援加算（Ⅱ）については、別に厚生労働大臣が定める施設基準に適合しているものとして知事に届け出た指定生活介護事業所等において、区分６に該当し、かつ平成18年厚生労働省告示第523号の別表「介護給付費等単位数表」の第８の１の注１の(２)に規定する利用者の支援の度合にある者に対して指定生活介護等を行った場合に、１日につき所定単位数を加算しているか。
　また、当該加算の算定を開始した日から起算して180日以内の期間については、更に１日につき500単位を加算する。</t>
    </r>
    <rPh sb="19" eb="20">
      <t>べつ</t>
    </rPh>
    <rPh sb="21" eb="23">
      <t>こうせい</t>
    </rPh>
    <rPh sb="23" eb="25">
      <t>ろうどう</t>
    </rPh>
    <rPh sb="25" eb="27">
      <t>だいじん</t>
    </rPh>
    <rPh sb="28" eb="29">
      <t>さだ</t>
    </rPh>
    <rPh sb="31" eb="33">
      <t>しせつ</t>
    </rPh>
    <rPh sb="33" eb="35">
      <t>きじゅん</t>
    </rPh>
    <rPh sb="36" eb="38">
      <t>てきごう</t>
    </rPh>
    <rPh sb="47" eb="49">
      <t>ちじ</t>
    </rPh>
    <rPh sb="50" eb="51">
      <t>とど</t>
    </rPh>
    <rPh sb="52" eb="53">
      <t>で</t>
    </rPh>
    <rPh sb="60" eb="63">
      <t>じぎょうしょ</t>
    </rPh>
    <rPh sb="63" eb="64">
      <t>とう</t>
    </rPh>
    <rPh sb="69" eb="71">
      <t>くぶん</t>
    </rPh>
    <rPh sb="73" eb="75">
      <t>がいとう</t>
    </rPh>
    <rPh sb="142" eb="143">
      <t>たい</t>
    </rPh>
    <rPh sb="151" eb="152">
      <t>とう</t>
    </rPh>
    <rPh sb="153" eb="154">
      <t>おこな</t>
    </rPh>
    <rPh sb="156" eb="158">
      <t>ばあい</t>
    </rPh>
    <rPh sb="161" eb="162">
      <t>にち</t>
    </rPh>
    <rPh sb="171" eb="173">
      <t>かさん</t>
    </rPh>
    <phoneticPr fontId="9" type="Hiragana"/>
  </si>
  <si>
    <r>
      <t>　福祉専門職員配置等加算（Ⅱ）については、</t>
    </r>
    <r>
      <rPr>
        <sz val="11"/>
        <color auto="1"/>
        <rFont val="Meiryo UI"/>
      </rPr>
      <t>人員に関する基準により置くべき生活支援員として常勤で配置されている従業者のうち、社会福祉士、介護福祉士、精神保健福祉士又は公認心理師であるものの割合が100分の25以上であるものとして知事に届け出た指定生活介護事業所等において、指定生活介護等を行った場合に、加算しているか。</t>
    </r>
    <rPh sb="21" eb="23">
      <t>ジンイン</t>
    </rPh>
    <rPh sb="24" eb="25">
      <t>カン</t>
    </rPh>
    <rPh sb="27" eb="29">
      <t>キジュン</t>
    </rPh>
    <rPh sb="36" eb="38">
      <t>セイカツ</t>
    </rPh>
    <rPh sb="38" eb="41">
      <t>シエンイン</t>
    </rPh>
    <rPh sb="73" eb="75">
      <t>セイシン</t>
    </rPh>
    <rPh sb="75" eb="77">
      <t>ホケン</t>
    </rPh>
    <rPh sb="77" eb="80">
      <t>フクシシ</t>
    </rPh>
    <rPh sb="80" eb="81">
      <t>マタ</t>
    </rPh>
    <rPh sb="82" eb="84">
      <t>コウニン</t>
    </rPh>
    <rPh sb="84" eb="86">
      <t>シンリ</t>
    </rPh>
    <rPh sb="86" eb="87">
      <t>シ</t>
    </rPh>
    <rPh sb="129" eb="130">
      <t>トウ</t>
    </rPh>
    <phoneticPr fontId="9"/>
  </si>
  <si>
    <r>
      <t>該当あり　加算（Ⅰ）</t>
    </r>
    <r>
      <rPr>
        <sz val="11"/>
        <color rgb="FFFF0000"/>
        <rFont val="Meiryo UI"/>
      </rPr>
      <t>イ</t>
    </r>
    <rPh sb="0" eb="2">
      <t>がいとう</t>
    </rPh>
    <rPh sb="5" eb="7">
      <t>かさん</t>
    </rPh>
    <phoneticPr fontId="9" type="Hiragana"/>
  </si>
  <si>
    <r>
      <t>　福祉専門職員配置等加算（Ⅲ）については、次の①又は②のいずれかに該当するものとして知事に届け出た</t>
    </r>
    <r>
      <rPr>
        <sz val="11"/>
        <color auto="1"/>
        <rFont val="Meiryo UI"/>
      </rPr>
      <t>指定生活介護事業所等において、指定生活介護等を行った場合に、加算しているか。
①　生活支援員として配置されている従業者のうち、常勤で配置されている従業者の割合が100分の75以上であること。
②　生活支援員として常勤で配置されている従業者のうち、３年以上従事している従業者の割合が100分の30以上であること。</t>
    </r>
    <rPh sb="58" eb="59">
      <t>トウ</t>
    </rPh>
    <rPh sb="70" eb="71">
      <t>トウ</t>
    </rPh>
    <rPh sb="110" eb="112">
      <t>セイカツ</t>
    </rPh>
    <rPh sb="112" eb="115">
      <t>シエンイン</t>
    </rPh>
    <rPh sb="142" eb="145">
      <t>ジュウギョウシャ</t>
    </rPh>
    <rPh sb="167" eb="169">
      <t>セイカツ</t>
    </rPh>
    <rPh sb="169" eb="172">
      <t>シエンイン</t>
    </rPh>
    <phoneticPr fontId="9"/>
  </si>
  <si>
    <r>
      <t>　視覚・聴覚言語障害者支援体制加算（Ⅱ）については、視覚障害者等（視覚又は聴覚若しくは言語機能に重度の障害のある者）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人員配置基準に加え、常勤換算方法で、利用者の数を50で除して得た数以上配置しているものとして知事に届け出た指定生活介護</t>
    </r>
    <r>
      <rPr>
        <sz val="11"/>
        <color auto="1"/>
        <rFont val="Meiryo UI"/>
      </rPr>
      <t>事業所等において、指定生活介護等を行った場合に、加算しているか。</t>
    </r>
    <rPh sb="63" eb="65">
      <t>せいかつ</t>
    </rPh>
    <rPh sb="65" eb="67">
      <t>かいご</t>
    </rPh>
    <rPh sb="67" eb="68">
      <t>とう</t>
    </rPh>
    <rPh sb="77" eb="79">
      <t>してい</t>
    </rPh>
    <rPh sb="79" eb="81">
      <t>せいかつ</t>
    </rPh>
    <rPh sb="81" eb="83">
      <t>かいご</t>
    </rPh>
    <rPh sb="83" eb="84">
      <t>とう</t>
    </rPh>
    <rPh sb="214" eb="216">
      <t>してい</t>
    </rPh>
    <rPh sb="216" eb="218">
      <t>せいかつ</t>
    </rPh>
    <rPh sb="218" eb="220">
      <t>かいご</t>
    </rPh>
    <rPh sb="220" eb="223">
      <t>じぎょうしょ</t>
    </rPh>
    <rPh sb="223" eb="224">
      <t>とう</t>
    </rPh>
    <rPh sb="229" eb="231">
      <t>してい</t>
    </rPh>
    <rPh sb="231" eb="233">
      <t>せいかつ</t>
    </rPh>
    <rPh sb="233" eb="235">
      <t>かいご</t>
    </rPh>
    <rPh sb="235" eb="236">
      <t>とう</t>
    </rPh>
    <phoneticPr fontId="9" type="Hiragana"/>
  </si>
  <si>
    <r>
      <t>⑪　虐待防止措置未実施減算
　　　　次の基準を満たしていない場合　100分の1
（ア）虐待防止委員会を定期的に開催するとともに、その結果について従業者に周知徹底を図ること</t>
    </r>
    <r>
      <rPr>
        <sz val="11"/>
        <color auto="1"/>
        <rFont val="Meiryo UI"/>
      </rPr>
      <t>（１年に１回以上開催）
（イ）従業者に対し、虐待の防止のための研修を定期的に実施すること（１年に１回以上実施）
（ウ）上記措置を適切に実施するための担当者を置くこと</t>
    </r>
    <rPh sb="2" eb="4">
      <t>ぎゃくたい</t>
    </rPh>
    <rPh sb="4" eb="6">
      <t>ぼうし</t>
    </rPh>
    <rPh sb="6" eb="8">
      <t>そち</t>
    </rPh>
    <rPh sb="8" eb="11">
      <t>みじっし</t>
    </rPh>
    <rPh sb="11" eb="13">
      <t>げんさん</t>
    </rPh>
    <rPh sb="36" eb="37">
      <t>ぶん</t>
    </rPh>
    <rPh sb="88" eb="89">
      <t>ねん</t>
    </rPh>
    <rPh sb="91" eb="92">
      <t>かい</t>
    </rPh>
    <rPh sb="92" eb="94">
      <t>いじょう</t>
    </rPh>
    <rPh sb="94" eb="96">
      <t>かいさい</t>
    </rPh>
    <rPh sb="132" eb="133">
      <t>ねん</t>
    </rPh>
    <rPh sb="135" eb="136">
      <t>かい</t>
    </rPh>
    <rPh sb="136" eb="138">
      <t>いじょう</t>
    </rPh>
    <rPh sb="138" eb="140">
      <t>じっし</t>
    </rPh>
    <phoneticPr fontId="9" type="Hiragana"/>
  </si>
  <si>
    <r>
      <t>　</t>
    </r>
    <r>
      <rPr>
        <sz val="11"/>
        <color auto="1"/>
        <rFont val="Meiryo UI"/>
      </rPr>
      <t>指定生活介護事業所等において、指定生活介護等を行った場合に、指定生活介護等の利用を開始した日から起算して30日以内の期間について、加算しているか。
※　サービスの利用の初期段階においては、利用者の居宅を訪問し、生活状況の把握等を行うなど、特にアセスメント等に手間を要することから、サービスの利用開始から30日の間、加算するものである。</t>
    </r>
    <rPh sb="22" eb="23">
      <t>とう</t>
    </rPh>
    <rPh sb="37" eb="38">
      <t>とう</t>
    </rPh>
    <phoneticPr fontId="9" type="Hiragana"/>
  </si>
  <si>
    <r>
      <t>　平18厚告523別表第6の8の注1(1)～(5)に適合するものとして知事に届け出た</t>
    </r>
    <r>
      <rPr>
        <sz val="11"/>
        <color auto="1"/>
        <rFont val="Meiryo UI"/>
      </rPr>
      <t>指定生活介護事業所等について、リハビリテーション実施計画が作成されている利用者に対して、加算しているか。
・リハビリテーション加算（Ⅰ）
　…頸髄損傷による四肢の麻痺その他これに類する状態にある障害者であって、リハビリテーション実施計画が作成されているものに対して、指定生活介護等を行った場合
・リハビリテーション加算（Ⅱ）
　…上記に規定する障害者以外の障害者であって、リハビリテーション実施計画が作成されているものに対して、指定生活介護等を行った場合</t>
    </r>
    <rPh sb="42" eb="44">
      <t>してい</t>
    </rPh>
    <rPh sb="44" eb="46">
      <t>せいかつ</t>
    </rPh>
    <rPh sb="46" eb="48">
      <t>かいご</t>
    </rPh>
    <rPh sb="106" eb="108">
      <t>かさん</t>
    </rPh>
    <rPh sb="114" eb="115">
      <t>くび</t>
    </rPh>
    <rPh sb="115" eb="116">
      <t>ずい</t>
    </rPh>
    <rPh sb="116" eb="118">
      <t>そんしょう</t>
    </rPh>
    <rPh sb="121" eb="123">
      <t>しし</t>
    </rPh>
    <rPh sb="124" eb="126">
      <t>まひ</t>
    </rPh>
    <rPh sb="128" eb="129">
      <t>た</t>
    </rPh>
    <rPh sb="132" eb="133">
      <t>るい</t>
    </rPh>
    <rPh sb="135" eb="137">
      <t>じょうたい</t>
    </rPh>
    <rPh sb="140" eb="143">
      <t>しょうがいしゃ</t>
    </rPh>
    <rPh sb="157" eb="159">
      <t>じっし</t>
    </rPh>
    <rPh sb="159" eb="161">
      <t>けいかく</t>
    </rPh>
    <rPh sb="162" eb="164">
      <t>さくせい</t>
    </rPh>
    <rPh sb="172" eb="173">
      <t>たい</t>
    </rPh>
    <rPh sb="176" eb="178">
      <t>してい</t>
    </rPh>
    <rPh sb="178" eb="180">
      <t>せいかつ</t>
    </rPh>
    <rPh sb="180" eb="182">
      <t>かいご</t>
    </rPh>
    <rPh sb="182" eb="183">
      <t>とう</t>
    </rPh>
    <rPh sb="184" eb="185">
      <t>おこな</t>
    </rPh>
    <rPh sb="187" eb="189">
      <t>ばあい</t>
    </rPh>
    <rPh sb="201" eb="203">
      <t>かさん</t>
    </rPh>
    <rPh sb="209" eb="211">
      <t>じょうき</t>
    </rPh>
    <rPh sb="212" eb="214">
      <t>きてい</t>
    </rPh>
    <rPh sb="216" eb="219">
      <t>しょうがいしゃ</t>
    </rPh>
    <rPh sb="219" eb="221">
      <t>いがい</t>
    </rPh>
    <rPh sb="222" eb="225">
      <t>しょうがいしゃ</t>
    </rPh>
    <rPh sb="239" eb="241">
      <t>じっし</t>
    </rPh>
    <rPh sb="241" eb="243">
      <t>けいかく</t>
    </rPh>
    <phoneticPr fontId="9" type="Hiragana"/>
  </si>
  <si>
    <r>
      <t>　低所得者等であって個別支援計画により食事の提供を行うこととなっている利用者（指定障害者支援施設等に入所する者を除く。）に対して、当該</t>
    </r>
    <r>
      <rPr>
        <sz val="11"/>
        <color auto="1"/>
        <rFont val="Meiryo UI"/>
      </rPr>
      <t>指定生活介護事業所に従事する調理員による食事の提供であること又は調理業務を第三者に委託していること等当該指定生活介護事業所の責任において食事提供のための体制を整えているものとして知事に届け出た当該指定生活介護事業所において、以下の（1）から（3）までのいずれにも適合する食事の提供を行った場合に、令和９年３月31日までの間、加算しているか。
（1）当該事業所の従業者として、又は外部との連携により、管理栄養士又は栄養士が食事の提供に係る献立を確認していること。
（2）食事の提供を行った場合に利用者ごとの摂食量を記録していること。
（3）利用者ごとの体重又はＢＭＩをおおむね６月に１回記録していること。</t>
    </r>
    <rPh sb="10" eb="12">
      <t>こべつ</t>
    </rPh>
    <rPh sb="12" eb="14">
      <t>しえん</t>
    </rPh>
    <rPh sb="215" eb="217">
      <t>れいわ</t>
    </rPh>
    <rPh sb="218" eb="219">
      <t>ねん</t>
    </rPh>
    <rPh sb="220" eb="221">
      <t>がつ</t>
    </rPh>
    <rPh sb="223" eb="224">
      <t>にち</t>
    </rPh>
    <rPh sb="227" eb="228">
      <t>あいだ</t>
    </rPh>
    <phoneticPr fontId="9" type="Hiragana"/>
  </si>
  <si>
    <r>
      <t>　別に厚生労働大臣が定める送迎を実施しているものとして知事に届け出た</t>
    </r>
    <r>
      <rPr>
        <sz val="11"/>
        <color auto="1"/>
        <rFont val="Meiryo UI"/>
      </rPr>
      <t>指定生活介護事業所又は指定障害者支援施設（国又は地方公共団体が設置する指定生活介護事業所又は指定障害者支援施設（指定管理者に管理の委託が行われている場合を除く。）を除く。以下、「送迎加算」の項において同じ。）において利用者（当該指定生活介護事業所又は指定障害者支援施設と同一敷地内にあり、又は隣接する指定障害者支援施設を利用する施設入所者を除く。以下、「送迎加算」の項において同じ。）に対して、その居宅等と指定生活介護事業所又は指定障害者支援施設との間の送迎を行った場合に、片道につき所定単位数を加算しているか。
指定生活介護事業所の最寄り駅や集合場所との間の送迎も対象となるが、事前に利用者と合意のうえ、特定の場所を定めておく必要があることに留意すること。</t>
    </r>
    <rPh sb="90" eb="95">
      <t>していかん</t>
    </rPh>
    <rPh sb="119" eb="121">
      <t>いか</t>
    </rPh>
    <rPh sb="123" eb="127">
      <t>そうげ</t>
    </rPh>
    <rPh sb="134" eb="135">
      <t>おな</t>
    </rPh>
    <rPh sb="142" eb="145">
      <t>りようしゃ</t>
    </rPh>
    <rPh sb="150" eb="152">
      <t>せいかつ</t>
    </rPh>
    <rPh sb="152" eb="154">
      <t>かいご</t>
    </rPh>
    <rPh sb="198" eb="200">
      <t>しせつ</t>
    </rPh>
    <rPh sb="200" eb="203">
      <t>にゅうしょしゃ</t>
    </rPh>
    <rPh sb="204" eb="205">
      <t>のぞ</t>
    </rPh>
    <rPh sb="235" eb="236">
      <t>とう</t>
    </rPh>
    <phoneticPr fontId="9" type="Hiragana"/>
  </si>
  <si>
    <r>
      <t>　別に厚生労働大臣が定める者に対して、入浴に係る支援を提供しているものとして知事に届け出た指定生活介護事業所</t>
    </r>
    <r>
      <rPr>
        <sz val="11"/>
        <color auto="1"/>
        <rFont val="Meiryo UI"/>
      </rPr>
      <t>又は指定障害者支援施設において、当該者に対して入浴を提供した場合に、加算しているか。</t>
    </r>
    <rPh sb="1" eb="2">
      <t>べつ</t>
    </rPh>
    <rPh sb="3" eb="5">
      <t>こうせい</t>
    </rPh>
    <rPh sb="5" eb="7">
      <t>ろうどう</t>
    </rPh>
    <rPh sb="7" eb="9">
      <t>だいじん</t>
    </rPh>
    <rPh sb="10" eb="11">
      <t>さだ</t>
    </rPh>
    <rPh sb="13" eb="14">
      <t>もの</t>
    </rPh>
    <rPh sb="15" eb="16">
      <t>たい</t>
    </rPh>
    <rPh sb="19" eb="21">
      <t>にゅうよく</t>
    </rPh>
    <rPh sb="22" eb="23">
      <t>かか</t>
    </rPh>
    <rPh sb="24" eb="26">
      <t>しえん</t>
    </rPh>
    <rPh sb="27" eb="29">
      <t>ていきょう</t>
    </rPh>
    <rPh sb="38" eb="40">
      <t>ちじ</t>
    </rPh>
    <rPh sb="41" eb="42">
      <t>とど</t>
    </rPh>
    <rPh sb="43" eb="44">
      <t>で</t>
    </rPh>
    <rPh sb="45" eb="47">
      <t>してい</t>
    </rPh>
    <rPh sb="47" eb="49">
      <t>せいかつ</t>
    </rPh>
    <rPh sb="49" eb="51">
      <t>かいご</t>
    </rPh>
    <rPh sb="51" eb="54">
      <t>じぎょうしょ</t>
    </rPh>
    <rPh sb="54" eb="55">
      <t>また</t>
    </rPh>
    <rPh sb="56" eb="61">
      <t>していしょ</t>
    </rPh>
    <rPh sb="61" eb="63">
      <t>しえん</t>
    </rPh>
    <rPh sb="63" eb="65">
      <t>しせつ</t>
    </rPh>
    <rPh sb="70" eb="72">
      <t>とうがい</t>
    </rPh>
    <rPh sb="72" eb="73">
      <t>しゃ</t>
    </rPh>
    <rPh sb="74" eb="75">
      <t>たい</t>
    </rPh>
    <rPh sb="77" eb="79">
      <t>にゅうよく</t>
    </rPh>
    <rPh sb="80" eb="82">
      <t>ていきょう</t>
    </rPh>
    <rPh sb="84" eb="86">
      <t>ばあい</t>
    </rPh>
    <rPh sb="88" eb="90">
      <t>かさん</t>
    </rPh>
    <phoneticPr fontId="9" type="Hiragana"/>
  </si>
  <si>
    <r>
      <t>　別に厚生労働大臣が定める施設基準に適合する指定生活介護事業所等の従業者が、利用開始及び利用中６月ごとに利用者の栄養状態のスクリーニングを行った場合に、１</t>
    </r>
    <r>
      <rPr>
        <sz val="11"/>
        <color auto="1"/>
        <rFont val="Meiryo UI"/>
      </rPr>
      <t>回につき所定単位数を加算する。</t>
    </r>
    <rPh sb="1" eb="2">
      <t>べつ</t>
    </rPh>
    <rPh sb="3" eb="5">
      <t>こうせい</t>
    </rPh>
    <rPh sb="5" eb="7">
      <t>ろうどう</t>
    </rPh>
    <rPh sb="7" eb="9">
      <t>だいじん</t>
    </rPh>
    <rPh sb="10" eb="11">
      <t>さだ</t>
    </rPh>
    <rPh sb="13" eb="15">
      <t>しせつ</t>
    </rPh>
    <rPh sb="15" eb="17">
      <t>きじゅん</t>
    </rPh>
    <rPh sb="18" eb="20">
      <t>てきごう</t>
    </rPh>
    <rPh sb="22" eb="24">
      <t>してい</t>
    </rPh>
    <rPh sb="24" eb="26">
      <t>せいかつ</t>
    </rPh>
    <rPh sb="26" eb="28">
      <t>かいご</t>
    </rPh>
    <rPh sb="28" eb="31">
      <t>じぎょうしょ</t>
    </rPh>
    <rPh sb="31" eb="32">
      <t>とう</t>
    </rPh>
    <rPh sb="33" eb="36">
      <t>じゅうぎょうしゃ</t>
    </rPh>
    <rPh sb="38" eb="40">
      <t>りよう</t>
    </rPh>
    <rPh sb="40" eb="42">
      <t>かいし</t>
    </rPh>
    <rPh sb="42" eb="43">
      <t>およ</t>
    </rPh>
    <rPh sb="44" eb="47">
      <t>りようちゅう</t>
    </rPh>
    <rPh sb="48" eb="49">
      <t>つき</t>
    </rPh>
    <rPh sb="52" eb="55">
      <t>りようしゃ</t>
    </rPh>
    <rPh sb="56" eb="58">
      <t>えいよう</t>
    </rPh>
    <rPh sb="58" eb="60">
      <t>じょうたい</t>
    </rPh>
    <rPh sb="69" eb="70">
      <t>おこな</t>
    </rPh>
    <rPh sb="72" eb="74">
      <t>ばあい</t>
    </rPh>
    <rPh sb="77" eb="78">
      <t>かい</t>
    </rPh>
    <rPh sb="81" eb="83">
      <t>しょてい</t>
    </rPh>
    <rPh sb="83" eb="86">
      <t>たんいすう</t>
    </rPh>
    <rPh sb="87" eb="89">
      <t>かさん</t>
    </rPh>
    <phoneticPr fontId="9" type="Hiragana"/>
  </si>
  <si>
    <r>
      <t>・　地方公共団体が設置する指定生活介護事業所の指定生活介護の単位は、所定単位数の1000分の965に相当する単位数とする。
・　生活支援員等とは、看護職員、理学療法士、作業療法士、</t>
    </r>
    <r>
      <rPr>
        <sz val="11"/>
        <color auto="1"/>
        <rFont val="Meiryo UI"/>
      </rPr>
      <t>言語聴覚士、生活支援員をいう。
・　人員配置体制加算（Ⅰ）、（Ⅱ）又は（Ⅲ）を算定している場合は、算定しない。</t>
    </r>
    <rPh sb="91" eb="93">
      <t>げんご</t>
    </rPh>
    <rPh sb="93" eb="96">
      <t>ちょうかくし</t>
    </rPh>
    <phoneticPr fontId="9" type="Hiragana"/>
  </si>
  <si>
    <r>
      <t>・　利用者の数は、重度の視覚障害、聴覚障害、言語機能障害又は知的障害のうち２以上の障害を有する利用者については、当該利用者数に２を乗じて得た数とする</t>
    </r>
    <r>
      <rPr>
        <sz val="11"/>
        <color auto="1"/>
        <rFont val="Meiryo UI"/>
      </rPr>
      <t>（視覚・聴覚言語障害者支援体制加算（Ⅱ）に同じ）。</t>
    </r>
    <rPh sb="2" eb="5">
      <t>りようしゃ</t>
    </rPh>
    <rPh sb="6" eb="7">
      <t>かず</t>
    </rPh>
    <phoneticPr fontId="9" type="Hiragana"/>
  </si>
  <si>
    <r>
      <t>別に厚生労働大臣が定める施設基準</t>
    </r>
    <r>
      <rPr>
        <sz val="11"/>
        <color auto="1"/>
        <rFont val="Meiryo UI"/>
      </rPr>
      <t xml:space="preserve">（平18厚労告551・第6号・チ）
…指定障害福祉サービス基準の規定により置くべき職員（直接支援業務に従事する者に限る）を１以上配置していること。
</t>
    </r>
    <r>
      <rPr>
        <strike/>
        <sz val="11"/>
        <color auto="1"/>
        <rFont val="Meiryo UI"/>
      </rPr>
      <t xml:space="preserve">
</t>
    </r>
    <r>
      <rPr>
        <sz val="11"/>
        <color auto="1"/>
        <rFont val="Meiryo UI"/>
      </rPr>
      <t>・　ここでいう所要時間は、生活介護計画に定める時間ではなく、実際にサービス提供を行った時間であり、原則として、送迎のみを実施する時間は含まれないものであること。</t>
    </r>
    <rPh sb="0" eb="1">
      <t>べつ</t>
    </rPh>
    <rPh sb="2" eb="4">
      <t>こうせい</t>
    </rPh>
    <rPh sb="4" eb="6">
      <t>ろうどう</t>
    </rPh>
    <rPh sb="6" eb="8">
      <t>だいじん</t>
    </rPh>
    <rPh sb="9" eb="10">
      <t>さだ</t>
    </rPh>
    <rPh sb="12" eb="14">
      <t>しせつ</t>
    </rPh>
    <rPh sb="14" eb="16">
      <t>きじゅん</t>
    </rPh>
    <rPh sb="17" eb="18">
      <t>へい</t>
    </rPh>
    <rPh sb="20" eb="22">
      <t>こうろう</t>
    </rPh>
    <rPh sb="22" eb="23">
      <t>こく</t>
    </rPh>
    <rPh sb="27" eb="28">
      <t>だい</t>
    </rPh>
    <rPh sb="29" eb="30">
      <t>ごう</t>
    </rPh>
    <rPh sb="35" eb="37">
      <t>してい</t>
    </rPh>
    <rPh sb="37" eb="39">
      <t>しょうがい</t>
    </rPh>
    <rPh sb="39" eb="41">
      <t>ふくし</t>
    </rPh>
    <rPh sb="45" eb="47">
      <t>きじゅん</t>
    </rPh>
    <rPh sb="48" eb="50">
      <t>きてい</t>
    </rPh>
    <rPh sb="53" eb="54">
      <t>お</t>
    </rPh>
    <rPh sb="57" eb="59">
      <t>しょくいん</t>
    </rPh>
    <rPh sb="60" eb="62">
      <t>ちょくせつ</t>
    </rPh>
    <rPh sb="62" eb="64">
      <t>しえん</t>
    </rPh>
    <rPh sb="64" eb="66">
      <t>ぎょうむ</t>
    </rPh>
    <rPh sb="67" eb="69">
      <t>じゅうじ</t>
    </rPh>
    <rPh sb="71" eb="72">
      <t>もの</t>
    </rPh>
    <rPh sb="73" eb="74">
      <t>かぎ</t>
    </rPh>
    <rPh sb="78" eb="80">
      <t>いじょう</t>
    </rPh>
    <rPh sb="80" eb="82">
      <t>はいち</t>
    </rPh>
    <phoneticPr fontId="9" type="Hiragana"/>
  </si>
  <si>
    <r>
      <t>別に厚生労働大臣が定める施設基準</t>
    </r>
    <r>
      <rPr>
        <sz val="11"/>
        <color auto="1"/>
        <rFont val="Meiryo UI"/>
      </rPr>
      <t>…平18厚労告551・第6号・リ
…①運営規程において、市町村により地域生活支援拠点等として位置付けられていることを定めていること。
　 ②従業者のうち、市町村及び拠点関係機関との連携及び調整に従事する者を１以上配置していること。</t>
    </r>
    <rPh sb="0" eb="1">
      <t>べつ</t>
    </rPh>
    <rPh sb="2" eb="4">
      <t>こうせい</t>
    </rPh>
    <rPh sb="4" eb="6">
      <t>ろうどう</t>
    </rPh>
    <rPh sb="6" eb="8">
      <t>だいじん</t>
    </rPh>
    <rPh sb="9" eb="10">
      <t>さだ</t>
    </rPh>
    <rPh sb="12" eb="14">
      <t>しせつ</t>
    </rPh>
    <rPh sb="14" eb="16">
      <t>きじゅん</t>
    </rPh>
    <rPh sb="17" eb="18">
      <t>へい</t>
    </rPh>
    <rPh sb="20" eb="22">
      <t>こうろう</t>
    </rPh>
    <rPh sb="22" eb="23">
      <t>こく</t>
    </rPh>
    <rPh sb="27" eb="28">
      <t>だい</t>
    </rPh>
    <rPh sb="29" eb="30">
      <t>ごう</t>
    </rPh>
    <rPh sb="35" eb="37">
      <t>うんえい</t>
    </rPh>
    <rPh sb="37" eb="39">
      <t>きてい</t>
    </rPh>
    <rPh sb="44" eb="47">
      <t>しちょうそん</t>
    </rPh>
    <rPh sb="50" eb="52">
      <t>ちいき</t>
    </rPh>
    <rPh sb="52" eb="54">
      <t>せいかつ</t>
    </rPh>
    <rPh sb="54" eb="56">
      <t>しえん</t>
    </rPh>
    <rPh sb="56" eb="58">
      <t>きょてん</t>
    </rPh>
    <rPh sb="58" eb="59">
      <t>とう</t>
    </rPh>
    <rPh sb="62" eb="64">
      <t>いち</t>
    </rPh>
    <rPh sb="64" eb="65">
      <t>つき</t>
    </rPh>
    <rPh sb="74" eb="75">
      <t>さだ</t>
    </rPh>
    <rPh sb="86" eb="89">
      <t>じゅうぎょうしゃ</t>
    </rPh>
    <rPh sb="93" eb="96">
      <t>しちょうそん</t>
    </rPh>
    <rPh sb="96" eb="97">
      <t>およ</t>
    </rPh>
    <rPh sb="98" eb="100">
      <t>きょてん</t>
    </rPh>
    <rPh sb="100" eb="102">
      <t>かんけい</t>
    </rPh>
    <rPh sb="102" eb="104">
      <t>きかん</t>
    </rPh>
    <rPh sb="106" eb="108">
      <t>れんけい</t>
    </rPh>
    <rPh sb="108" eb="109">
      <t>およ</t>
    </rPh>
    <rPh sb="110" eb="112">
      <t>ちょうせい</t>
    </rPh>
    <rPh sb="113" eb="115">
      <t>じゅうじ</t>
    </rPh>
    <rPh sb="117" eb="118">
      <t>もの</t>
    </rPh>
    <rPh sb="120" eb="122">
      <t>いじょう</t>
    </rPh>
    <rPh sb="122" eb="124">
      <t>はいち</t>
    </rPh>
    <phoneticPr fontId="9" type="Hiragana"/>
  </si>
  <si>
    <t>複数の職種を兼務している場合は、担当している職種ごとに氏名を記載してください。</t>
    <rPh sb="0" eb="2">
      <t>ふくすう</t>
    </rPh>
    <rPh sb="3" eb="5">
      <t>しょくしゅ</t>
    </rPh>
    <rPh sb="6" eb="8">
      <t>けんむ</t>
    </rPh>
    <rPh sb="12" eb="14">
      <t>ばあい</t>
    </rPh>
    <rPh sb="16" eb="18">
      <t>たんとう</t>
    </rPh>
    <rPh sb="22" eb="24">
      <t>しょくしゅ</t>
    </rPh>
    <rPh sb="27" eb="29">
      <t>しめい</t>
    </rPh>
    <rPh sb="30" eb="32">
      <t>きさい</t>
    </rPh>
    <phoneticPr fontId="9" type="Hiragana"/>
  </si>
  <si>
    <r>
      <t>別に厚生労働大臣が定める施設基準…平18厚労告551</t>
    </r>
    <r>
      <rPr>
        <sz val="11"/>
        <color auto="1"/>
        <rFont val="Meiryo UI"/>
      </rPr>
      <t>・第6号・ル
・加算を算定するに当たっては、当該事業所に滞在するために必要な就寝設備を有していること及び夜間の時間帯を通じて１人以上の職員が算定されていること。</t>
    </r>
    <rPh sb="34" eb="36">
      <t>かさん</t>
    </rPh>
    <rPh sb="37" eb="39">
      <t>さんてい</t>
    </rPh>
    <rPh sb="42" eb="43">
      <t>あ</t>
    </rPh>
    <rPh sb="48" eb="50">
      <t>とうがい</t>
    </rPh>
    <rPh sb="50" eb="53">
      <t>じぎょうしょ</t>
    </rPh>
    <rPh sb="54" eb="56">
      <t>たいざい</t>
    </rPh>
    <rPh sb="61" eb="63">
      <t>ひつよう</t>
    </rPh>
    <rPh sb="64" eb="66">
      <t>しゅうしん</t>
    </rPh>
    <rPh sb="66" eb="68">
      <t>せつび</t>
    </rPh>
    <rPh sb="69" eb="70">
      <t>ゆう</t>
    </rPh>
    <rPh sb="76" eb="77">
      <t>およ</t>
    </rPh>
    <rPh sb="78" eb="80">
      <t>やかん</t>
    </rPh>
    <rPh sb="81" eb="84">
      <t>じかんたい</t>
    </rPh>
    <rPh sb="85" eb="86">
      <t>つう</t>
    </rPh>
    <rPh sb="89" eb="90">
      <t>にん</t>
    </rPh>
    <rPh sb="90" eb="92">
      <t>いじょう</t>
    </rPh>
    <rPh sb="93" eb="95">
      <t>しょくいん</t>
    </rPh>
    <rPh sb="96" eb="98">
      <t>さんてい</t>
    </rPh>
    <phoneticPr fontId="9" type="Hiragana"/>
  </si>
  <si>
    <r>
      <t>別に厚生労働大臣が定める基準…平18厚労告543</t>
    </r>
    <r>
      <rPr>
        <sz val="11"/>
        <color auto="1"/>
        <rFont val="Meiryo UI"/>
      </rPr>
      <t>・第18号</t>
    </r>
  </si>
  <si>
    <r>
      <t>該当あり　加算（Ⅱ）</t>
    </r>
    <r>
      <rPr>
        <sz val="11"/>
        <color rgb="FFFF0000"/>
        <rFont val="Meiryo UI"/>
      </rPr>
      <t>イ</t>
    </r>
    <rPh sb="0" eb="2">
      <t>がいとう</t>
    </rPh>
    <rPh sb="5" eb="7">
      <t>かさん</t>
    </rPh>
    <phoneticPr fontId="9" type="Hiragana"/>
  </si>
  <si>
    <r>
      <t>　当該指定生活介護</t>
    </r>
    <r>
      <rPr>
        <sz val="11"/>
        <color auto="1"/>
        <rFont val="Meiryo UI"/>
      </rPr>
      <t>等の単位ごとに置くべき生活支援員等の員数の総数が常勤換算方法で、前年度の利用者の数の平均値を2で除して得た数以上であるものとして知事に届け出た指定生活介護等の単位において、以下の条件をそれぞれ満たした指定生活介護等の提供を行った場合に、利用定員に応じ、加算しているか。　
＜指定生活介護事業所において生活介護を行う場合＞
①　区分５若しくは区分６に該当する者又はこれらに準ずる者の総数が利用者の100分の50以上であること。
②　常勤換算方法により、従業者の員数が利用者の数を2で除して得た数以上であること。
＜指定障害者支援施設において生活介護を行う場合＞
①　常勤換算方法により、従業員の員数が利用者の数を2で除して得た数以上であること。</t>
    </r>
    <rPh sb="9" eb="10">
      <t>とう</t>
    </rPh>
    <rPh sb="80" eb="82">
      <t>してい</t>
    </rPh>
    <rPh sb="86" eb="87">
      <t>とう</t>
    </rPh>
    <rPh sb="95" eb="97">
      <t>いか</t>
    </rPh>
    <rPh sb="98" eb="100">
      <t>じょうけん</t>
    </rPh>
    <rPh sb="105" eb="106">
      <t>み</t>
    </rPh>
    <rPh sb="109" eb="111">
      <t>してい</t>
    </rPh>
    <rPh sb="111" eb="113">
      <t>せいかつ</t>
    </rPh>
    <rPh sb="113" eb="115">
      <t>かいご</t>
    </rPh>
    <rPh sb="115" eb="116">
      <t>とう</t>
    </rPh>
    <rPh sb="147" eb="149">
      <t>してい</t>
    </rPh>
    <rPh sb="149" eb="151">
      <t>せいかつ</t>
    </rPh>
    <rPh sb="151" eb="153">
      <t>かいご</t>
    </rPh>
    <rPh sb="153" eb="156">
      <t>じぎょうしょ</t>
    </rPh>
    <rPh sb="160" eb="162">
      <t>せいかつ</t>
    </rPh>
    <rPh sb="162" eb="164">
      <t>かいご</t>
    </rPh>
    <rPh sb="165" eb="166">
      <t>おこな</t>
    </rPh>
    <rPh sb="167" eb="169">
      <t>ばあい</t>
    </rPh>
    <rPh sb="266" eb="268">
      <t>してい</t>
    </rPh>
    <rPh sb="268" eb="271">
      <t>しょうがいしゃ</t>
    </rPh>
    <rPh sb="271" eb="273">
      <t>しえん</t>
    </rPh>
    <rPh sb="273" eb="275">
      <t>しせつ</t>
    </rPh>
    <rPh sb="279" eb="281">
      <t>せいかつ</t>
    </rPh>
    <rPh sb="281" eb="283">
      <t>かいご</t>
    </rPh>
    <rPh sb="284" eb="285">
      <t>おこな</t>
    </rPh>
    <rPh sb="286" eb="288">
      <t>ばあい</t>
    </rPh>
    <rPh sb="292" eb="294">
      <t>じょうきん</t>
    </rPh>
    <rPh sb="294" eb="296">
      <t>かんさん</t>
    </rPh>
    <rPh sb="296" eb="298">
      <t>ほうほう</t>
    </rPh>
    <rPh sb="302" eb="305">
      <t>じゅうぎょういん</t>
    </rPh>
    <rPh sb="306" eb="308">
      <t>いんすう</t>
    </rPh>
    <rPh sb="309" eb="312">
      <t>りようしゃ</t>
    </rPh>
    <rPh sb="313" eb="314">
      <t>かず</t>
    </rPh>
    <rPh sb="317" eb="318">
      <t>じょ</t>
    </rPh>
    <rPh sb="320" eb="321">
      <t>え</t>
    </rPh>
    <rPh sb="322" eb="323">
      <t>かず</t>
    </rPh>
    <rPh sb="323" eb="325">
      <t>いじょう</t>
    </rPh>
    <phoneticPr fontId="9" type="Hiragana"/>
  </si>
  <si>
    <t>医師配置がない場合（減算）</t>
    <rPh sb="0" eb="2">
      <t>いし</t>
    </rPh>
    <rPh sb="2" eb="4">
      <t>はいち</t>
    </rPh>
    <rPh sb="7" eb="9">
      <t>ばあい</t>
    </rPh>
    <rPh sb="10" eb="12">
      <t>げんさん</t>
    </rPh>
    <phoneticPr fontId="9" type="Hiragana"/>
  </si>
  <si>
    <t>定員81人以上の事業所（減算）</t>
    <rPh sb="0" eb="2">
      <t>ていいん</t>
    </rPh>
    <rPh sb="4" eb="5">
      <t>にん</t>
    </rPh>
    <rPh sb="5" eb="7">
      <t>いじょう</t>
    </rPh>
    <rPh sb="8" eb="11">
      <t>じぎょうしょ</t>
    </rPh>
    <rPh sb="12" eb="14">
      <t>げんさん</t>
    </rPh>
    <phoneticPr fontId="9" type="Hiragana"/>
  </si>
  <si>
    <t>生活介護計画未作成減算</t>
    <rPh sb="0" eb="2">
      <t>せいかつ</t>
    </rPh>
    <rPh sb="2" eb="4">
      <t>かいご</t>
    </rPh>
    <rPh sb="4" eb="6">
      <t>けいかく</t>
    </rPh>
    <rPh sb="6" eb="9">
      <t>みさくせい</t>
    </rPh>
    <rPh sb="9" eb="11">
      <t>げんさん</t>
    </rPh>
    <phoneticPr fontId="9" type="Hiragana"/>
  </si>
  <si>
    <t>利用者負担上限額管理加算</t>
    <rPh sb="0" eb="3">
      <t>りようしゃ</t>
    </rPh>
    <rPh sb="3" eb="5">
      <t>ふたん</t>
    </rPh>
    <rPh sb="5" eb="8">
      <t>じょうげんがく</t>
    </rPh>
    <rPh sb="8" eb="10">
      <t>かんり</t>
    </rPh>
    <rPh sb="10" eb="12">
      <t>かさん</t>
    </rPh>
    <phoneticPr fontId="9" type="Hiragana"/>
  </si>
  <si>
    <t>人員配置体制加算</t>
    <rPh sb="0" eb="2">
      <t>じんいん</t>
    </rPh>
    <rPh sb="2" eb="4">
      <t>はいち</t>
    </rPh>
    <rPh sb="4" eb="6">
      <t>たいせい</t>
    </rPh>
    <rPh sb="6" eb="8">
      <t>かさん</t>
    </rPh>
    <phoneticPr fontId="9" type="Hiragana"/>
  </si>
  <si>
    <t>該当あり　加算（Ⅰ）　　（1.5：１）</t>
    <rPh sb="0" eb="2">
      <t>がいとう</t>
    </rPh>
    <rPh sb="5" eb="7">
      <t>かさん</t>
    </rPh>
    <phoneticPr fontId="9" type="Hiragana"/>
  </si>
  <si>
    <r>
      <t>該当あり　加算（</t>
    </r>
    <r>
      <rPr>
        <sz val="11"/>
        <color auto="1"/>
        <rFont val="Meiryo UI"/>
      </rPr>
      <t>Ⅳ）　　（2.5：１）</t>
    </r>
    <rPh sb="0" eb="2">
      <t>がいとう</t>
    </rPh>
    <rPh sb="5" eb="7">
      <t>かさん</t>
    </rPh>
    <phoneticPr fontId="9" type="Hiragana"/>
  </si>
  <si>
    <r>
      <t>該当あり　</t>
    </r>
    <r>
      <rPr>
        <sz val="11"/>
        <color auto="1"/>
        <rFont val="Meiryo UI"/>
      </rPr>
      <t>加算（Ⅰ）</t>
    </r>
    <rPh sb="0" eb="2">
      <t>がいとう</t>
    </rPh>
    <rPh sb="5" eb="7">
      <t>かさん</t>
    </rPh>
    <phoneticPr fontId="9" type="Hiragana"/>
  </si>
  <si>
    <t>例）</t>
    <rPh sb="0" eb="1">
      <t>れい</t>
    </rPh>
    <phoneticPr fontId="9" type="Hiragana"/>
  </si>
  <si>
    <t>　常勤換算方法とは、当該従業者のそれぞれの勤務延べ時間数を当該事業所において常勤の従業者が勤務すべき時間数で除することにより常勤の従業者の員数に換算する方法をいう。</t>
    <rPh sb="1" eb="3">
      <t>じょうきん</t>
    </rPh>
    <rPh sb="3" eb="5">
      <t>かんざん</t>
    </rPh>
    <rPh sb="5" eb="7">
      <t>ほうほう</t>
    </rPh>
    <rPh sb="10" eb="12">
      <t>とうがい</t>
    </rPh>
    <rPh sb="12" eb="15">
      <t>じゅうぎょうしゃ</t>
    </rPh>
    <rPh sb="21" eb="23">
      <t>きんむ</t>
    </rPh>
    <rPh sb="23" eb="24">
      <t>の</t>
    </rPh>
    <rPh sb="25" eb="28">
      <t>じかんすう</t>
    </rPh>
    <rPh sb="29" eb="31">
      <t>とうがい</t>
    </rPh>
    <rPh sb="31" eb="34">
      <t>じぎょうしょ</t>
    </rPh>
    <rPh sb="38" eb="40">
      <t>じょうきん</t>
    </rPh>
    <rPh sb="41" eb="44">
      <t>じゅうぎょうしゃ</t>
    </rPh>
    <rPh sb="45" eb="47">
      <t>きんむ</t>
    </rPh>
    <rPh sb="50" eb="53">
      <t>じかんすう</t>
    </rPh>
    <rPh sb="54" eb="55">
      <t>じょ</t>
    </rPh>
    <rPh sb="62" eb="64">
      <t>じょうきん</t>
    </rPh>
    <rPh sb="65" eb="68">
      <t>じゅうぎょうしゃ</t>
    </rPh>
    <rPh sb="69" eb="71">
      <t>いんすう</t>
    </rPh>
    <rPh sb="72" eb="74">
      <t>かんさん</t>
    </rPh>
    <rPh sb="76" eb="78">
      <t>ほうほう</t>
    </rPh>
    <phoneticPr fontId="9" type="Hiragana"/>
  </si>
  <si>
    <t>令和８年度 生活介護サービス費</t>
    <rPh sb="0" eb="2">
      <t>レイワ</t>
    </rPh>
    <rPh sb="3" eb="5">
      <t>ネンド</t>
    </rPh>
    <phoneticPr fontId="9"/>
  </si>
  <si>
    <t>①</t>
  </si>
  <si>
    <t>③</t>
  </si>
  <si>
    <t>※９</t>
  </si>
  <si>
    <t>管理者と生活支援員を兼務している場合は「管理者」の欄と「生活支援員」の欄の２カ所に氏名を記載。</t>
    <rPh sb="0" eb="3">
      <t>かんりしゃ</t>
    </rPh>
    <rPh sb="4" eb="6">
      <t>せいかつ</t>
    </rPh>
    <rPh sb="6" eb="9">
      <t>しえんいん</t>
    </rPh>
    <rPh sb="10" eb="12">
      <t>けんむ</t>
    </rPh>
    <rPh sb="16" eb="18">
      <t>ばあい</t>
    </rPh>
    <rPh sb="20" eb="23">
      <t>かんりしゃ</t>
    </rPh>
    <rPh sb="25" eb="26">
      <t>らん</t>
    </rPh>
    <rPh sb="28" eb="30">
      <t>せいかつ</t>
    </rPh>
    <rPh sb="30" eb="33">
      <t>しえんいん</t>
    </rPh>
    <rPh sb="35" eb="36">
      <t>らん</t>
    </rPh>
    <rPh sb="39" eb="40">
      <t>しょ</t>
    </rPh>
    <rPh sb="41" eb="43">
      <t>しめい</t>
    </rPh>
    <rPh sb="44" eb="46">
      <t>きさい</t>
    </rPh>
    <phoneticPr fontId="9" type="Hiragana"/>
  </si>
  <si>
    <t>看護職員（保健師又は看護師又は准看護師）</t>
    <rPh sb="0" eb="2">
      <t>かんご</t>
    </rPh>
    <rPh sb="2" eb="4">
      <t>しょくいん</t>
    </rPh>
    <rPh sb="5" eb="8">
      <t>ほけんし</t>
    </rPh>
    <rPh sb="8" eb="9">
      <t>また</t>
    </rPh>
    <rPh sb="10" eb="13">
      <t>かんごし</t>
    </rPh>
    <rPh sb="13" eb="14">
      <t>また</t>
    </rPh>
    <rPh sb="15" eb="19">
      <t>じゅんかんごし</t>
    </rPh>
    <phoneticPr fontId="9" type="Hiragana"/>
  </si>
  <si>
    <t>　利用者の数は前年度の平均値とする。ただし、新規に指定を受ける場合は、推定値による。</t>
    <rPh sb="1" eb="4">
      <t>りようしゃ</t>
    </rPh>
    <rPh sb="5" eb="6">
      <t>かず</t>
    </rPh>
    <rPh sb="7" eb="10">
      <t>ぜんねんど</t>
    </rPh>
    <rPh sb="11" eb="14">
      <t>へいきんち</t>
    </rPh>
    <rPh sb="22" eb="24">
      <t>しんき</t>
    </rPh>
    <rPh sb="25" eb="27">
      <t>してい</t>
    </rPh>
    <rPh sb="28" eb="29">
      <t>う</t>
    </rPh>
    <rPh sb="31" eb="33">
      <t>ばあい</t>
    </rPh>
    <rPh sb="35" eb="38">
      <t>すいていち</t>
    </rPh>
    <phoneticPr fontId="9" type="Hiragana"/>
  </si>
  <si>
    <t>　サービス管理責任者の必要配置数
　利用者の数が60以下…１以上
　利用者の数が61以上…１に、利用者の数が60を超えて40又はその端数を増やすごとに１を加えて得た数以上</t>
    <rPh sb="5" eb="7">
      <t>かんり</t>
    </rPh>
    <rPh sb="7" eb="10">
      <t>せきにんしゃ</t>
    </rPh>
    <rPh sb="11" eb="13">
      <t>ひつよう</t>
    </rPh>
    <rPh sb="13" eb="16">
      <t>はいちすう</t>
    </rPh>
    <phoneticPr fontId="9" type="Hiragana"/>
  </si>
  <si>
    <t>平均障害支援区分が４以上５未満…利用者の数を５で除した数以上</t>
    <rPh sb="0" eb="2">
      <t>へいきん</t>
    </rPh>
    <rPh sb="2" eb="4">
      <t>しょうがい</t>
    </rPh>
    <rPh sb="4" eb="6">
      <t>しえん</t>
    </rPh>
    <rPh sb="6" eb="8">
      <t>くぶん</t>
    </rPh>
    <rPh sb="10" eb="12">
      <t>いじょう</t>
    </rPh>
    <rPh sb="13" eb="15">
      <t>みまん</t>
    </rPh>
    <rPh sb="16" eb="19">
      <t>りようしゃ</t>
    </rPh>
    <rPh sb="20" eb="21">
      <t>かず</t>
    </rPh>
    <rPh sb="24" eb="25">
      <t>じょ</t>
    </rPh>
    <rPh sb="27" eb="28">
      <t>かず</t>
    </rPh>
    <rPh sb="28" eb="30">
      <t>いじょう</t>
    </rPh>
    <phoneticPr fontId="9" type="Hiragana"/>
  </si>
  <si>
    <t>平均障害支援区分が５以上…利用者の数を３で除した数以上</t>
    <rPh sb="0" eb="2">
      <t>へいきん</t>
    </rPh>
    <rPh sb="2" eb="4">
      <t>しょうがい</t>
    </rPh>
    <rPh sb="4" eb="6">
      <t>しえん</t>
    </rPh>
    <rPh sb="6" eb="8">
      <t>くぶん</t>
    </rPh>
    <rPh sb="10" eb="12">
      <t>いじょう</t>
    </rPh>
    <rPh sb="13" eb="16">
      <t>りようしゃ</t>
    </rPh>
    <rPh sb="17" eb="18">
      <t>かず</t>
    </rPh>
    <rPh sb="21" eb="22">
      <t>じょ</t>
    </rPh>
    <rPh sb="24" eb="25">
      <t>かず</t>
    </rPh>
    <rPh sb="25" eb="27">
      <t>いじょう</t>
    </rPh>
    <phoneticPr fontId="9" type="Hiragana"/>
  </si>
  <si>
    <t>　従業者は、専ら当該事業所の職務に従事する者又は指定生活介護の単位ごと専ら当該指定生活介護の提供に当たる者でなければならない。ただし、利用者の支援に支障がない場合はこの限りでない。</t>
    <rPh sb="1" eb="4">
      <t>じゅうぎょうしゃ</t>
    </rPh>
    <rPh sb="6" eb="7">
      <t>もっぱ</t>
    </rPh>
    <rPh sb="8" eb="10">
      <t>とうがい</t>
    </rPh>
    <rPh sb="10" eb="13">
      <t>じぎょうしょ</t>
    </rPh>
    <rPh sb="14" eb="16">
      <t>しょくむ</t>
    </rPh>
    <rPh sb="17" eb="19">
      <t>じゅうじ</t>
    </rPh>
    <rPh sb="21" eb="22">
      <t>もの</t>
    </rPh>
    <rPh sb="22" eb="23">
      <t>また</t>
    </rPh>
    <rPh sb="24" eb="26">
      <t>してい</t>
    </rPh>
    <rPh sb="26" eb="28">
      <t>せいかつ</t>
    </rPh>
    <rPh sb="28" eb="30">
      <t>かいご</t>
    </rPh>
    <rPh sb="31" eb="33">
      <t>たんい</t>
    </rPh>
    <rPh sb="35" eb="36">
      <t>もっぱ</t>
    </rPh>
    <rPh sb="37" eb="39">
      <t>とうがい</t>
    </rPh>
    <rPh sb="39" eb="41">
      <t>してい</t>
    </rPh>
    <rPh sb="41" eb="43">
      <t>せいかつ</t>
    </rPh>
    <rPh sb="43" eb="45">
      <t>かいご</t>
    </rPh>
    <rPh sb="46" eb="48">
      <t>ていきょう</t>
    </rPh>
    <rPh sb="49" eb="50">
      <t>あ</t>
    </rPh>
    <rPh sb="52" eb="53">
      <t>もの</t>
    </rPh>
    <rPh sb="67" eb="70">
      <t>りようしゃ</t>
    </rPh>
    <rPh sb="71" eb="73">
      <t>しえん</t>
    </rPh>
    <rPh sb="74" eb="76">
      <t>ししょう</t>
    </rPh>
    <rPh sb="79" eb="81">
      <t>ばあい</t>
    </rPh>
    <rPh sb="84" eb="85">
      <t>かぎ</t>
    </rPh>
    <phoneticPr fontId="9" type="Hiragana"/>
  </si>
  <si>
    <t>資格・修了証　※５</t>
    <rPh sb="0" eb="2">
      <t>しかく</t>
    </rPh>
    <rPh sb="3" eb="6">
      <t>しゅうりょうしょう</t>
    </rPh>
    <phoneticPr fontId="9" type="Hiragana"/>
  </si>
  <si>
    <r>
      <t>　看護師、理学療法士、作業療法士</t>
    </r>
    <r>
      <rPr>
        <sz val="11"/>
        <color auto="1"/>
        <rFont val="Meiryo UI"/>
      </rPr>
      <t>又は言語聴覚士及び生活支援員の総数は、常勤換算方法で①～③に定める数とする。</t>
    </r>
    <rPh sb="1" eb="4">
      <t>かんごし</t>
    </rPh>
    <rPh sb="5" eb="7">
      <t>りがく</t>
    </rPh>
    <rPh sb="7" eb="10">
      <t>りょうほうし</t>
    </rPh>
    <rPh sb="11" eb="13">
      <t>さぎょう</t>
    </rPh>
    <rPh sb="13" eb="16">
      <t>りょうほうし</t>
    </rPh>
    <rPh sb="16" eb="17">
      <t>また</t>
    </rPh>
    <rPh sb="18" eb="23">
      <t>げんごちょうかくし</t>
    </rPh>
    <rPh sb="23" eb="24">
      <t>およ</t>
    </rPh>
    <rPh sb="25" eb="27">
      <t>せいかつ</t>
    </rPh>
    <rPh sb="27" eb="30">
      <t>しえんいん</t>
    </rPh>
    <rPh sb="31" eb="33">
      <t>そうすう</t>
    </rPh>
    <rPh sb="35" eb="37">
      <t>じょうきん</t>
    </rPh>
    <rPh sb="37" eb="39">
      <t>かんさん</t>
    </rPh>
    <rPh sb="39" eb="41">
      <t>ほうほう</t>
    </rPh>
    <rPh sb="46" eb="47">
      <t>さだ</t>
    </rPh>
    <rPh sb="49" eb="50">
      <t>かず</t>
    </rPh>
    <phoneticPr fontId="9" type="Hiragana"/>
  </si>
  <si>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</si>
  <si>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第6の１の注4</t>
  </si>
  <si>
    <t>No.</t>
  </si>
  <si>
    <t>利用者延べ数計</t>
    <rPh sb="3" eb="4">
      <t>ノ</t>
    </rPh>
    <rPh sb="6" eb="7">
      <t>ケイ</t>
    </rPh>
    <phoneticPr fontId="9"/>
  </si>
  <si>
    <t>　区分２の延べ利用者数</t>
    <rPh sb="1" eb="3">
      <t>クブン</t>
    </rPh>
    <rPh sb="5" eb="6">
      <t>ノ</t>
    </rPh>
    <rPh sb="7" eb="11">
      <t>リヨウシャスウ</t>
    </rPh>
    <phoneticPr fontId="5"/>
  </si>
  <si>
    <t>必要な配置数</t>
    <rPh sb="0" eb="2">
      <t>ヒツヨウ</t>
    </rPh>
    <rPh sb="3" eb="6">
      <t>ハイチスウ</t>
    </rPh>
    <phoneticPr fontId="28"/>
  </si>
  <si>
    <t>　区分４の延べ利用者数</t>
    <rPh sb="1" eb="3">
      <t>クブン</t>
    </rPh>
    <rPh sb="5" eb="6">
      <t>ノ</t>
    </rPh>
    <rPh sb="7" eb="11">
      <t>リヨウシャスウ</t>
    </rPh>
    <phoneticPr fontId="5"/>
  </si>
  <si>
    <t>　区分５の延べ利用者数</t>
    <rPh sb="1" eb="3">
      <t>クブン</t>
    </rPh>
    <rPh sb="5" eb="6">
      <t>ノ</t>
    </rPh>
    <rPh sb="7" eb="11">
      <t>リヨウシャスウ</t>
    </rPh>
    <phoneticPr fontId="5"/>
  </si>
  <si>
    <t>開所日数</t>
    <rPh sb="0" eb="2">
      <t>カイショ</t>
    </rPh>
    <rPh sb="2" eb="4">
      <t>ニッスウ</t>
    </rPh>
    <phoneticPr fontId="28"/>
  </si>
  <si>
    <t>(※)利用者延べ数の内数を記載してください。所要時間は、送迎や障害特性等による配慮事項を含む、個別支援計画に位置付けられた標準的な時間を指します。</t>
  </si>
  <si>
    <t>＜人員に関する基準＞</t>
    <rPh sb="1" eb="3">
      <t>ジンイン</t>
    </rPh>
    <rPh sb="4" eb="5">
      <t>カン</t>
    </rPh>
    <rPh sb="7" eb="9">
      <t>キジュン</t>
    </rPh>
    <phoneticPr fontId="9"/>
  </si>
  <si>
    <t>＜人員基準に関する実人数集計＞</t>
    <rPh sb="1" eb="5">
      <t>ジンインキジュン</t>
    </rPh>
    <rPh sb="6" eb="7">
      <t>カン</t>
    </rPh>
    <rPh sb="9" eb="10">
      <t>ジツ</t>
    </rPh>
    <rPh sb="10" eb="12">
      <t>ニンズウ</t>
    </rPh>
    <rPh sb="12" eb="14">
      <t>シュウケイ</t>
    </rPh>
    <phoneticPr fontId="9"/>
  </si>
  <si>
    <t>　(2) 「予定」・「実績」のいずれかを選択してください。</t>
    <rPh sb="6" eb="8">
      <t>ヨテイ</t>
    </rPh>
    <rPh sb="11" eb="13">
      <t>ジッセキ</t>
    </rPh>
    <rPh sb="20" eb="22">
      <t>センタク</t>
    </rPh>
    <phoneticPr fontId="2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</si>
  <si>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9"/>
  </si>
  <si>
    <t>　(4) 従業者の職種を入力してください。</t>
    <rPh sb="5" eb="8">
      <t>ジュウギョウシャ</t>
    </rPh>
    <rPh sb="9" eb="11">
      <t>ショクシュ</t>
    </rPh>
    <rPh sb="12" eb="14">
      <t>ニュウリョク</t>
    </rPh>
    <phoneticPr fontId="29"/>
  </si>
  <si>
    <t xml:space="preserve"> 　　 記入の順序は、職種ごとにまとめてください。</t>
    <rPh sb="4" eb="6">
      <t>キニュウ</t>
    </rPh>
    <rPh sb="7" eb="9">
      <t>ジュンジョ</t>
    </rPh>
    <rPh sb="11" eb="13">
      <t>ショクシュ</t>
    </rPh>
    <phoneticPr fontId="2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</si>
  <si>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0"/>
  </si>
  <si>
    <t>　(7) 従業者の氏名を記入してください。</t>
    <rPh sb="5" eb="8">
      <t>ジュウギョウシャ</t>
    </rPh>
    <rPh sb="9" eb="11">
      <t>シメイ</t>
    </rPh>
    <rPh sb="12" eb="14">
      <t>キニュウ</t>
    </rPh>
    <phoneticPr fontId="2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</si>
  <si>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</si>
  <si>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</si>
  <si>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</si>
  <si>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</si>
  <si>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9"/>
  </si>
  <si>
    <r>
      <t>就労定着者について</t>
    </r>
    <r>
      <rPr>
        <sz val="11"/>
        <color auto="1"/>
        <rFont val="Meiryo UI"/>
      </rPr>
      <t xml:space="preserve">
・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事業所等を受けた後、就労を継続している期間が６月に達した者。
・過去３年間において、</t>
    </r>
    <r>
      <rPr>
        <strike/>
        <sz val="11"/>
        <color rgb="FFFF0000"/>
        <rFont val="Meiryo UI"/>
      </rPr>
      <t>当該</t>
    </r>
    <r>
      <rPr>
        <sz val="11"/>
        <color auto="1"/>
        <rFont val="Meiryo UI"/>
      </rPr>
      <t>指定生活介護事業所等</t>
    </r>
    <r>
      <rPr>
        <sz val="11"/>
        <color rgb="FFFF0000"/>
        <rFont val="Meiryo UI"/>
      </rPr>
      <t>その他の事業所</t>
    </r>
    <r>
      <rPr>
        <sz val="11"/>
        <color auto="1"/>
        <rFont val="Meiryo UI"/>
      </rPr>
      <t>において既に当該者の就労につき就労移行支援体制加算が算定された者にあっては、</t>
    </r>
    <r>
      <rPr>
        <sz val="11"/>
        <color rgb="FFFF0000"/>
        <rFont val="Meiryo UI"/>
      </rPr>
      <t>ハラスメントなどやむを得ない事情で退職した者など</t>
    </r>
    <r>
      <rPr>
        <sz val="11"/>
        <color auto="1"/>
        <rFont val="Meiryo UI"/>
      </rPr>
      <t>市町村長が適当と認める者に限る。</t>
    </r>
    <rPh sb="0" eb="2">
      <t>しゅうろう</t>
    </rPh>
    <rPh sb="2" eb="5">
      <t>ていち</t>
    </rPh>
    <rPh sb="86" eb="88">
      <t>してい</t>
    </rPh>
    <rPh sb="88" eb="90">
      <t>せいかつ</t>
    </rPh>
    <rPh sb="90" eb="92">
      <t>かいご</t>
    </rPh>
    <rPh sb="103" eb="105">
      <t>せいかつ</t>
    </rPh>
    <rPh sb="105" eb="107">
      <t>かいご</t>
    </rPh>
    <rPh sb="107" eb="108">
      <t>とう</t>
    </rPh>
    <rPh sb="109" eb="110">
      <t>う</t>
    </rPh>
    <rPh sb="124" eb="126">
      <t>せいかつ</t>
    </rPh>
    <rPh sb="126" eb="128">
      <t>かいご</t>
    </rPh>
    <rPh sb="174" eb="176">
      <t>せいかつ</t>
    </rPh>
    <rPh sb="176" eb="178">
      <t>かいご</t>
    </rPh>
    <phoneticPr fontId="9" type="Hiragana"/>
  </si>
  <si>
    <t>　　　 その他、特記事項欄としてもご活用ください。</t>
    <rPh sb="6" eb="7">
      <t>タ</t>
    </rPh>
    <rPh sb="8" eb="10">
      <t>トッキ</t>
    </rPh>
    <rPh sb="10" eb="12">
      <t>ジコウ</t>
    </rPh>
    <rPh sb="12" eb="13">
      <t>ラン</t>
    </rPh>
    <rPh sb="18" eb="20">
      <t>カツヨウ</t>
    </rPh>
    <phoneticPr fontId="3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</si>
  <si>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</si>
  <si>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※選択肢にない職種については直接入力してください</t>
  </si>
  <si>
    <t>管理者</t>
    <rPh sb="0" eb="3">
      <t>カンリシャ</t>
    </rPh>
    <phoneticPr fontId="5"/>
  </si>
  <si>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5"/>
  </si>
  <si>
    <t>常勤</t>
    <rPh sb="0" eb="2">
      <t>ジョウキン</t>
    </rPh>
    <phoneticPr fontId="9"/>
  </si>
  <si>
    <t>非常勤</t>
    <rPh sb="0" eb="3">
      <t>ヒジョウキン</t>
    </rPh>
    <phoneticPr fontId="9"/>
  </si>
  <si>
    <t>記号</t>
    <rPh sb="0" eb="2">
      <t>キゴウ</t>
    </rPh>
    <phoneticPr fontId="29"/>
  </si>
  <si>
    <t>B</t>
  </si>
  <si>
    <t>C</t>
  </si>
  <si>
    <t>D</t>
  </si>
  <si>
    <t>（注）常勤・非常勤の区分について</t>
    <rPh sb="1" eb="2">
      <t>チュウ</t>
    </rPh>
    <rPh sb="3" eb="5">
      <t>ジョウキン</t>
    </rPh>
    <rPh sb="6" eb="9">
      <t>ヒジョウキン</t>
    </rPh>
    <rPh sb="10" eb="12">
      <t>クブン</t>
    </rPh>
    <phoneticPr fontId="2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</si>
  <si>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</si>
  <si>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</si>
  <si>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専従</t>
    <rPh sb="0" eb="2">
      <t>センジュウ</t>
    </rPh>
    <phoneticPr fontId="28"/>
  </si>
  <si>
    <t>区分</t>
    <rPh sb="0" eb="2">
      <t>クブン</t>
    </rPh>
    <phoneticPr fontId="29"/>
  </si>
  <si>
    <t>常勤で専従</t>
    <rPh sb="0" eb="2">
      <t>ジョウキン</t>
    </rPh>
    <rPh sb="3" eb="5">
      <t>センジュウ</t>
    </rPh>
    <phoneticPr fontId="29"/>
  </si>
  <si>
    <t>(7)氏名</t>
    <rPh sb="3" eb="5">
      <t>シメイ</t>
    </rPh>
    <phoneticPr fontId="9"/>
  </si>
  <si>
    <t>看護職員、理学療法士、作業療法士又は言語聴覚士及び生活支援員</t>
    <rPh sb="0" eb="4">
      <t>カンゴショクイン</t>
    </rPh>
    <phoneticPr fontId="5"/>
  </si>
  <si>
    <t>第１週</t>
    <rPh sb="0" eb="1">
      <t>ダイ</t>
    </rPh>
    <rPh sb="2" eb="3">
      <t>シュウ</t>
    </rPh>
    <phoneticPr fontId="9"/>
  </si>
  <si>
    <t>第２週</t>
    <rPh sb="0" eb="1">
      <t>ダイ</t>
    </rPh>
    <rPh sb="2" eb="3">
      <t>シュウ</t>
    </rPh>
    <phoneticPr fontId="9"/>
  </si>
  <si>
    <t>年</t>
    <rPh sb="0" eb="1">
      <t>ネン</t>
    </rPh>
    <phoneticPr fontId="9"/>
  </si>
  <si>
    <t>第４週</t>
    <rPh sb="0" eb="1">
      <t>ダイ</t>
    </rPh>
    <rPh sb="2" eb="3">
      <t>シュウ</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</si>
  <si>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9"/>
  </si>
  <si>
    <t>サービス種別</t>
    <rPh sb="4" eb="6">
      <t>シュベツ</t>
    </rPh>
    <phoneticPr fontId="29"/>
  </si>
  <si>
    <t>(2)予定/実績の別</t>
    <rPh sb="3" eb="5">
      <t>ヨテイ</t>
    </rPh>
    <rPh sb="6" eb="8">
      <t>ジッセキ</t>
    </rPh>
    <rPh sb="9" eb="10">
      <t>ベツ</t>
    </rPh>
    <phoneticPr fontId="9"/>
  </si>
  <si>
    <t>生活介護</t>
    <rPh sb="0" eb="2">
      <t>セイカツ</t>
    </rPh>
    <rPh sb="2" eb="4">
      <t>カイゴ</t>
    </rPh>
    <phoneticPr fontId="9"/>
  </si>
  <si>
    <t>４週</t>
  </si>
  <si>
    <t>時間/週</t>
    <rPh sb="0" eb="2">
      <t>ジカン</t>
    </rPh>
    <rPh sb="3" eb="4">
      <t>シュウ</t>
    </rPh>
    <phoneticPr fontId="9"/>
  </si>
  <si>
    <t>(9)勤務時間数合計</t>
    <rPh sb="3" eb="5">
      <t>キンム</t>
    </rPh>
    <rPh sb="5" eb="7">
      <t>ジカン</t>
    </rPh>
    <rPh sb="7" eb="8">
      <t>スウ</t>
    </rPh>
    <rPh sb="8" eb="10">
      <t>ゴウケイ</t>
    </rPh>
    <phoneticPr fontId="9"/>
  </si>
  <si>
    <t>(10)週平均の勤務時間数</t>
    <rPh sb="4" eb="7">
      <t>シュウヘイキン</t>
    </rPh>
    <rPh sb="8" eb="10">
      <t>キンム</t>
    </rPh>
    <rPh sb="10" eb="12">
      <t>ジカン</t>
    </rPh>
    <rPh sb="12" eb="13">
      <t>スウ</t>
    </rPh>
    <phoneticPr fontId="9"/>
  </si>
  <si>
    <t>時間/月</t>
    <rPh sb="0" eb="2">
      <t>ジカン</t>
    </rPh>
    <rPh sb="3" eb="4">
      <t>ツキ</t>
    </rPh>
    <phoneticPr fontId="9"/>
  </si>
  <si>
    <t>兼務</t>
    <rPh sb="0" eb="2">
      <t>ケンム</t>
    </rPh>
    <phoneticPr fontId="9"/>
  </si>
  <si>
    <t>※提出前月の実績を記入してください。</t>
  </si>
  <si>
    <r>
      <t>第6の１の注1</t>
    </r>
    <r>
      <rPr>
        <sz val="11"/>
        <color rgb="FFFF0000"/>
        <rFont val="Meiryo UI"/>
      </rPr>
      <t>、注1の2～４</t>
    </r>
    <rPh sb="8" eb="9">
      <t>ちゅう</t>
    </rPh>
    <phoneticPr fontId="9" type="Hiragana"/>
  </si>
  <si>
    <r>
      <t>　指定生活介護等を受けた後就労（</t>
    </r>
    <r>
      <rPr>
        <sz val="11"/>
        <color auto="1"/>
        <rFont val="Meiryo UI"/>
      </rPr>
      <t>主眼事項及び着眼点等（指定就労継続支援Ａ型）の第７の２の（２）に規定する指定就労継続支援A型事業所等への移行を除く）し、就労を継続している期間が６月に達した者（就労定着者）が前年度において１人以上いるものとして知事に届け出た指定生活介護事業所等において、指定生活介護等を行った場合に、所定単位数に就労定着者の数</t>
    </r>
    <r>
      <rPr>
        <sz val="11"/>
        <color rgb="FFFF0000"/>
        <rFont val="Meiryo UI"/>
      </rPr>
      <t>（当該年度の前年度の９月30日時点における当該事業所の定員数を上限とする。）</t>
    </r>
    <r>
      <rPr>
        <sz val="11"/>
        <color auto="1"/>
        <rFont val="Meiryo UI"/>
      </rPr>
      <t>を乗じた単位数を加算しているか。</t>
    </r>
    <rPh sb="1" eb="3">
      <t>してい</t>
    </rPh>
    <rPh sb="3" eb="5">
      <t>せいかつ</t>
    </rPh>
    <rPh sb="5" eb="7">
      <t>かいご</t>
    </rPh>
    <rPh sb="7" eb="8">
      <t>とう</t>
    </rPh>
    <rPh sb="9" eb="10">
      <t>う</t>
    </rPh>
    <rPh sb="12" eb="13">
      <t>あと</t>
    </rPh>
    <rPh sb="13" eb="15">
      <t>しゅうろう</t>
    </rPh>
    <rPh sb="52" eb="54">
      <t>してい</t>
    </rPh>
    <rPh sb="54" eb="56">
      <t>しゅうろう</t>
    </rPh>
    <rPh sb="56" eb="58">
      <t>けいぞく</t>
    </rPh>
    <rPh sb="58" eb="60">
      <t>しえん</t>
    </rPh>
    <rPh sb="61" eb="62">
      <t>がた</t>
    </rPh>
    <rPh sb="62" eb="65">
      <t>じぎょうしょ</t>
    </rPh>
    <rPh sb="65" eb="66">
      <t>とう</t>
    </rPh>
    <rPh sb="68" eb="70">
      <t>いこう</t>
    </rPh>
    <rPh sb="71" eb="72">
      <t>のぞ</t>
    </rPh>
    <rPh sb="76" eb="78">
      <t>しゅうろう</t>
    </rPh>
    <rPh sb="79" eb="81">
      <t>けいぞく</t>
    </rPh>
    <rPh sb="85" eb="87">
      <t>きかん</t>
    </rPh>
    <rPh sb="89" eb="90">
      <t>つき</t>
    </rPh>
    <rPh sb="91" eb="92">
      <t>たっ</t>
    </rPh>
    <rPh sb="94" eb="95">
      <t>もの</t>
    </rPh>
    <rPh sb="96" eb="98">
      <t>しゅうろう</t>
    </rPh>
    <rPh sb="98" eb="100">
      <t>ていちゃく</t>
    </rPh>
    <rPh sb="100" eb="101">
      <t>しゃ</t>
    </rPh>
    <rPh sb="103" eb="106">
      <t>ぜんねんど</t>
    </rPh>
    <rPh sb="111" eb="112">
      <t>にん</t>
    </rPh>
    <rPh sb="112" eb="114">
      <t>いじょう</t>
    </rPh>
    <rPh sb="121" eb="123">
      <t>ちじ</t>
    </rPh>
    <rPh sb="124" eb="125">
      <t>とど</t>
    </rPh>
    <rPh sb="126" eb="127">
      <t>で</t>
    </rPh>
    <rPh sb="134" eb="137">
      <t>じぎょうしょ</t>
    </rPh>
    <rPh sb="137" eb="138">
      <t>とう</t>
    </rPh>
    <rPh sb="149" eb="150">
      <t>とう</t>
    </rPh>
    <rPh sb="151" eb="152">
      <t>おこな</t>
    </rPh>
    <rPh sb="154" eb="156">
      <t>ばあい</t>
    </rPh>
    <rPh sb="158" eb="160">
      <t>しょてい</t>
    </rPh>
    <rPh sb="160" eb="162">
      <t>たんい</t>
    </rPh>
    <rPh sb="162" eb="163">
      <t>すう</t>
    </rPh>
    <rPh sb="164" eb="166">
      <t>しゅうろう</t>
    </rPh>
    <rPh sb="166" eb="168">
      <t>ていちゃく</t>
    </rPh>
    <rPh sb="168" eb="169">
      <t>しゃ</t>
    </rPh>
    <rPh sb="170" eb="171">
      <t>かず</t>
    </rPh>
    <rPh sb="210" eb="211">
      <t>じょう</t>
    </rPh>
    <rPh sb="213" eb="216">
      <t>たんいすう</t>
    </rPh>
    <rPh sb="217" eb="219">
      <t>かさん</t>
    </rPh>
    <phoneticPr fontId="9" type="Hiragana"/>
  </si>
  <si>
    <r>
      <t>　別に厚生労働大臣が定める基準に適合している福祉・介護職員等の賃金の改善等を実施しているものとして知事に届け出た指定生活介護事業所等が、利用者に対し、指定生活介護等を行った場合には、当該基準に掲げる区分に従い、加算しているか。ただし、次に掲げるいずれかの加算を算定している場合にあっては、次に掲げるその他の加算は算定しない。
　・福祉・介護職員等処遇改善加算(Ⅰ)</t>
    </r>
    <r>
      <rPr>
        <sz val="11"/>
        <color rgb="FFFF0000"/>
        <rFont val="Meiryo UI"/>
      </rPr>
      <t>イ・ロ</t>
    </r>
    <r>
      <rPr>
        <sz val="11"/>
        <color auto="1"/>
        <rFont val="Meiryo UI"/>
      </rPr>
      <t xml:space="preserve">
　・福祉・介護職員等処遇改善加算(Ⅱ)</t>
    </r>
    <r>
      <rPr>
        <sz val="11"/>
        <color rgb="FFFF0000"/>
        <rFont val="Meiryo UI"/>
      </rPr>
      <t>イ・ロ</t>
    </r>
    <r>
      <rPr>
        <sz val="11"/>
        <color auto="1"/>
        <rFont val="Meiryo UI"/>
      </rPr>
      <t xml:space="preserve">
　・福祉・介護職員等処遇改善加算(Ⅲ)
　・福祉・介護職員等処遇改善加算(Ⅳ)</t>
    </r>
    <rPh sb="29" eb="30">
      <t>とう</t>
    </rPh>
    <rPh sb="62" eb="65">
      <t>じぎょうしょ</t>
    </rPh>
    <rPh sb="68" eb="71">
      <t>りようしゃ</t>
    </rPh>
    <rPh sb="81" eb="82">
      <t>とう</t>
    </rPh>
    <rPh sb="173" eb="174">
      <t>とう</t>
    </rPh>
    <rPh sb="196" eb="197">
      <t>とう</t>
    </rPh>
    <rPh sb="219" eb="220">
      <t>とう</t>
    </rPh>
    <rPh sb="239" eb="240">
      <t>とう</t>
    </rPh>
    <phoneticPr fontId="9" type="Hiragana"/>
  </si>
  <si>
    <r>
      <t>該当あり　加算（Ⅱ）</t>
    </r>
    <r>
      <rPr>
        <sz val="11"/>
        <color rgb="FFFF0000"/>
        <rFont val="Meiryo UI"/>
      </rPr>
      <t>ロ</t>
    </r>
    <rPh sb="0" eb="2">
      <t>がいとう</t>
    </rPh>
    <rPh sb="5" eb="7">
      <t>かさん</t>
    </rPh>
    <phoneticPr fontId="9" type="Hiragana"/>
  </si>
  <si>
    <r>
      <t>該当あり　加算（Ⅰ）</t>
    </r>
    <r>
      <rPr>
        <sz val="11"/>
        <color rgb="FFFF0000"/>
        <rFont val="Meiryo UI"/>
      </rPr>
      <t>ロ</t>
    </r>
    <rPh sb="0" eb="2">
      <t>がいとう</t>
    </rPh>
    <rPh sb="5" eb="7">
      <t>かさん</t>
    </rPh>
    <phoneticPr fontId="9" type="Hiragana"/>
  </si>
  <si>
    <t xml:space="preserve">・　原則として当該施設内の調理室を使用して調理し、提供されたものについて算定するものであるが、食事の提供に関する業務を施設の最終的責任の下で第三者に委託することは差し支えない。
・　施設外で調理されたものを提供する場合、運搬手段等について衛生上適切な措置がなされているものについては、施設外で調理し搬入する方法も認める。
・　出前の方法や市販の弁当を購入して、利用者に提供するような方法は加算の対象とならない。
</t>
    <rPh sb="2" eb="4">
      <t>げんそく</t>
    </rPh>
    <rPh sb="7" eb="9">
      <t>とうがい</t>
    </rPh>
    <rPh sb="9" eb="11">
      <t>しせつ</t>
    </rPh>
    <rPh sb="91" eb="93">
      <t>しせつ</t>
    </rPh>
    <rPh sb="93" eb="94">
      <t>がい</t>
    </rPh>
    <rPh sb="95" eb="97">
      <t>ちょうり</t>
    </rPh>
    <rPh sb="103" eb="105">
      <t>ていきょう</t>
    </rPh>
    <rPh sb="107" eb="109">
      <t>ばあい</t>
    </rPh>
    <rPh sb="110" eb="112">
      <t>うんぱん</t>
    </rPh>
    <rPh sb="112" eb="114">
      <t>しゅだん</t>
    </rPh>
    <rPh sb="114" eb="115">
      <t>とう</t>
    </rPh>
    <rPh sb="119" eb="122">
      <t>えいせいじょう</t>
    </rPh>
    <rPh sb="122" eb="124">
      <t>てきせつ</t>
    </rPh>
    <rPh sb="125" eb="127">
      <t>そち</t>
    </rPh>
    <rPh sb="142" eb="144">
      <t>しせつ</t>
    </rPh>
    <rPh sb="144" eb="145">
      <t>がい</t>
    </rPh>
    <rPh sb="146" eb="148">
      <t>ちょうり</t>
    </rPh>
    <rPh sb="149" eb="151">
      <t>はんにゅう</t>
    </rPh>
    <rPh sb="153" eb="155">
      <t>ほうほう</t>
    </rPh>
    <rPh sb="156" eb="157">
      <t>みと</t>
    </rPh>
    <rPh sb="180" eb="183">
      <t>りようしゃ</t>
    </rPh>
    <rPh sb="194" eb="196">
      <t>かさん</t>
    </rPh>
    <rPh sb="197" eb="199">
      <t>たいしょう</t>
    </rPh>
    <phoneticPr fontId="9" type="Hiragana"/>
  </si>
</sst>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1]&quot;〇&quot;;General"/>
    <numFmt numFmtId="178" formatCode="[$-409]d&quot;月&quot;"/>
    <numFmt numFmtId="179" formatCode="[$-409]d;@"/>
    <numFmt numFmtId="180" formatCode="aaa"/>
    <numFmt numFmtId="181" formatCode="0.0_ "/>
  </numFmts>
  <fonts count="31">
    <font>
      <sz val="11"/>
      <color theme="1"/>
      <name val="Yu Gothic UI"/>
      <family val="3"/>
    </font>
    <font>
      <sz val="10"/>
      <color theme="1"/>
      <name val="ＭＳ ゴシック"/>
      <family val="3"/>
    </font>
    <font>
      <sz val="11"/>
      <color theme="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theme="1"/>
      <name val="Meiryo UI"/>
      <family val="3"/>
    </font>
    <font>
      <sz val="28"/>
      <color theme="1"/>
      <name val="Meiryo UI"/>
      <family val="3"/>
    </font>
    <font>
      <sz val="20"/>
      <color theme="1"/>
      <name val="Meiryo UI"/>
      <family val="3"/>
    </font>
    <font>
      <sz val="6"/>
      <color auto="1"/>
      <name val="ＭＳ Ｐゴシック"/>
      <family val="3"/>
    </font>
    <font>
      <sz val="11"/>
      <color auto="1"/>
      <name val="Meiryo UI"/>
      <family val="3"/>
    </font>
    <font>
      <sz val="9"/>
      <color auto="1"/>
      <name val="Meiryo UI"/>
      <family val="3"/>
    </font>
    <font>
      <sz val="11"/>
      <color rgb="FFFF0000"/>
      <name val="Meiryo UI"/>
      <family val="3"/>
    </font>
    <font>
      <sz val="6"/>
      <color auto="1"/>
      <name val="Yu Gothic UI"/>
      <family val="3"/>
    </font>
    <font>
      <sz val="18"/>
      <color auto="1"/>
      <name val="Meiryo UI"/>
      <family val="3"/>
    </font>
    <font>
      <b/>
      <sz val="18"/>
      <color auto="1"/>
      <name val="Meiryo UI"/>
      <family val="3"/>
    </font>
    <font>
      <sz val="12"/>
      <color auto="1"/>
      <name val="ＭＳ ゴシック"/>
      <family val="3"/>
    </font>
    <font>
      <sz val="9"/>
      <color auto="1"/>
      <name val="ＭＳ ゴシック"/>
      <family val="3"/>
    </font>
    <font>
      <b/>
      <sz val="11"/>
      <color auto="1"/>
      <name val="ＭＳ ゴシック"/>
      <family val="3"/>
    </font>
    <font>
      <sz val="10"/>
      <color auto="1"/>
      <name val="ＭＳ ゴシック"/>
      <family val="3"/>
    </font>
    <font>
      <sz val="11"/>
      <color theme="1"/>
      <name val="ＭＳ ゴシック"/>
      <family val="3"/>
    </font>
    <font>
      <sz val="8"/>
      <color rgb="FFC00000"/>
      <name val="ＭＳ ゴシック"/>
      <family val="3"/>
    </font>
    <font>
      <sz val="7"/>
      <color auto="1"/>
      <name val="ＭＳ ゴシック"/>
      <family val="3"/>
    </font>
    <font>
      <sz val="9"/>
      <color theme="0"/>
      <name val="ＭＳ ゴシック"/>
      <family val="3"/>
    </font>
    <font>
      <sz val="11"/>
      <color auto="1"/>
      <name val="ＭＳ ゴシック"/>
      <family val="3"/>
    </font>
    <font>
      <sz val="10"/>
      <color theme="0"/>
      <name val="ＭＳ ゴシック"/>
      <family val="3"/>
    </font>
    <font>
      <sz val="10"/>
      <color theme="1"/>
      <name val="游ゴシック"/>
      <family val="3"/>
      <scheme val="minor"/>
    </font>
    <font>
      <sz val="8"/>
      <color auto="1"/>
      <name val="ＭＳ ゴシック"/>
      <family val="3"/>
    </font>
    <font>
      <sz val="6"/>
      <color auto="1"/>
      <name val="ＭＳ ゴシック"/>
      <family val="3"/>
    </font>
    <font>
      <sz val="10"/>
      <color indexed="8"/>
      <name val="ＭＳ ゴシック"/>
      <family val="3"/>
    </font>
    <font>
      <sz val="10"/>
      <color auto="1"/>
      <name val="ＭＳ ゴシック"/>
      <family val="3"/>
    </font>
  </fonts>
  <fills count="11">
    <fill>
      <patternFill patternType="none"/>
    </fill>
    <fill>
      <patternFill patternType="gray125"/>
    </fill>
    <fill>
      <patternFill patternType="solid">
        <fgColor rgb="FFFFCCCC"/>
        <bgColor indexed="64"/>
      </patternFill>
    </fill>
    <fill>
      <patternFill patternType="solid">
        <fgColor theme="4" tint="0.6"/>
        <bgColor indexed="64"/>
      </patternFill>
    </fill>
    <fill>
      <patternFill patternType="solid">
        <fgColor rgb="FFFFFF00"/>
        <bgColor indexed="64"/>
      </patternFill>
    </fill>
    <fill>
      <patternFill patternType="solid">
        <fgColor theme="0" tint="-0.14000000000000001"/>
        <bgColor indexed="64"/>
      </patternFill>
    </fill>
    <fill>
      <patternFill patternType="solid">
        <fgColor theme="0"/>
        <bgColor indexed="64"/>
      </patternFill>
    </fill>
    <fill>
      <patternFill patternType="solid">
        <fgColor theme="5" tint="0.8"/>
        <bgColor indexed="64"/>
      </patternFill>
    </fill>
    <fill>
      <patternFill patternType="solid">
        <fgColor theme="7" tint="0.8"/>
        <bgColor indexed="64"/>
      </patternFill>
    </fill>
    <fill>
      <patternFill patternType="solid">
        <fgColor theme="8" tint="0.8"/>
        <bgColor indexed="64"/>
      </patternFill>
    </fill>
    <fill>
      <patternFill patternType="solid">
        <fgColor theme="4" tint="0.8"/>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dotted">
        <color indexed="64"/>
      </top>
      <bottom style="dotted">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auto="1"/>
      </right>
      <top style="thin">
        <color auto="1"/>
      </top>
      <bottom style="thin">
        <color auto="1"/>
      </bottom>
      <diagonal/>
    </border>
    <border>
      <left style="thin">
        <color indexed="64"/>
      </left>
      <right style="thin">
        <color auto="1"/>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21">
    <xf numFmtId="0" fontId="0"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4" fillId="0" borderId="0"/>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33">
    <xf numFmtId="0" fontId="0" fillId="0" borderId="0" xfId="0">
      <alignment vertical="center"/>
    </xf>
    <xf numFmtId="0" fontId="6" fillId="0" borderId="0" xfId="5" applyFont="1">
      <alignment vertical="center"/>
    </xf>
    <xf numFmtId="0" fontId="7" fillId="0" borderId="0" xfId="5" applyFont="1" applyBorder="1" applyAlignment="1">
      <alignment horizontal="center" vertical="center"/>
    </xf>
    <xf numFmtId="0" fontId="8" fillId="0" borderId="0" xfId="5" applyFont="1" applyBorder="1" applyAlignment="1">
      <alignment horizontal="center" vertical="center" wrapText="1"/>
    </xf>
    <xf numFmtId="0" fontId="6" fillId="0" borderId="1" xfId="5" applyFont="1" applyBorder="1">
      <alignment vertical="center"/>
    </xf>
    <xf numFmtId="0" fontId="8" fillId="0" borderId="0" xfId="5" applyFont="1" applyBorder="1" applyAlignment="1">
      <alignment horizontal="center" vertical="center"/>
    </xf>
    <xf numFmtId="0" fontId="6" fillId="0" borderId="1" xfId="5" applyFont="1" applyBorder="1" applyAlignment="1">
      <alignment vertical="center"/>
    </xf>
    <xf numFmtId="0" fontId="4" fillId="0" borderId="0" xfId="0" applyFont="1">
      <alignment vertical="center"/>
    </xf>
    <xf numFmtId="176" fontId="4" fillId="0" borderId="0" xfId="0" applyNumberFormat="1" applyFont="1">
      <alignment vertical="center"/>
    </xf>
    <xf numFmtId="0" fontId="10" fillId="0" borderId="0" xfId="0" applyFont="1">
      <alignment vertical="center"/>
    </xf>
    <xf numFmtId="0" fontId="4" fillId="0" borderId="0" xfId="0" applyFont="1" applyAlignment="1">
      <alignment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3" borderId="4" xfId="0" applyFont="1" applyFill="1" applyBorder="1">
      <alignment vertical="center"/>
    </xf>
    <xf numFmtId="0" fontId="10" fillId="0" borderId="2" xfId="0" applyFont="1" applyBorder="1" applyAlignment="1">
      <alignment horizontal="center" vertical="top"/>
    </xf>
    <xf numFmtId="0" fontId="10" fillId="0" borderId="5" xfId="0" applyFont="1" applyBorder="1" applyAlignment="1">
      <alignment horizontal="center" vertical="top"/>
    </xf>
    <xf numFmtId="0" fontId="10" fillId="0" borderId="3" xfId="0" applyFont="1" applyBorder="1" applyAlignment="1">
      <alignment horizontal="center" vertical="top"/>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top"/>
    </xf>
    <xf numFmtId="0" fontId="10" fillId="0" borderId="7" xfId="0" applyFont="1" applyBorder="1" applyAlignment="1">
      <alignment horizontal="center" vertical="top"/>
    </xf>
    <xf numFmtId="0" fontId="10" fillId="0" borderId="3" xfId="0" applyFont="1" applyBorder="1">
      <alignment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3" borderId="8" xfId="0" applyFont="1" applyFill="1" applyBorder="1">
      <alignment vertical="center"/>
    </xf>
    <xf numFmtId="0" fontId="10" fillId="0" borderId="8" xfId="0" applyFont="1" applyBorder="1" applyAlignment="1">
      <alignment vertical="top"/>
    </xf>
    <xf numFmtId="0" fontId="10" fillId="0" borderId="10" xfId="0" applyFont="1" applyBorder="1" applyAlignment="1">
      <alignment vertical="top"/>
    </xf>
    <xf numFmtId="0" fontId="10" fillId="0" borderId="8" xfId="0" applyFont="1" applyBorder="1" applyAlignment="1">
      <alignment horizontal="left" vertical="top" wrapText="1"/>
    </xf>
    <xf numFmtId="0" fontId="10" fillId="0" borderId="9" xfId="0" applyFont="1" applyBorder="1" applyAlignment="1">
      <alignment vertical="top" wrapText="1"/>
    </xf>
    <xf numFmtId="0" fontId="10" fillId="0" borderId="9" xfId="0" applyFont="1" applyBorder="1" applyAlignment="1">
      <alignment horizontal="left" vertical="top" wrapText="1"/>
    </xf>
    <xf numFmtId="0" fontId="10" fillId="0" borderId="9" xfId="0" applyFont="1" applyBorder="1" applyAlignment="1">
      <alignment vertical="top"/>
    </xf>
    <xf numFmtId="0" fontId="10" fillId="0" borderId="8" xfId="0" applyFont="1" applyBorder="1" applyAlignment="1">
      <alignment vertical="top" wrapText="1"/>
    </xf>
    <xf numFmtId="0" fontId="10" fillId="0" borderId="11" xfId="0" applyFont="1" applyBorder="1" applyAlignment="1">
      <alignment vertical="top" wrapText="1"/>
    </xf>
    <xf numFmtId="0" fontId="10" fillId="2" borderId="5" xfId="0" applyFont="1" applyFill="1" applyBorder="1" applyAlignment="1">
      <alignment horizontal="center" vertical="center"/>
    </xf>
    <xf numFmtId="176" fontId="10" fillId="3" borderId="7" xfId="0" applyNumberFormat="1" applyFont="1" applyFill="1" applyBorder="1">
      <alignment vertical="center"/>
    </xf>
    <xf numFmtId="176" fontId="10" fillId="0" borderId="12" xfId="0" quotePrefix="1" applyNumberFormat="1" applyFont="1" applyBorder="1" applyAlignment="1">
      <alignment horizontal="right" vertical="top"/>
    </xf>
    <xf numFmtId="176" fontId="10" fillId="0" borderId="13" xfId="0" quotePrefix="1" applyNumberFormat="1" applyFont="1" applyBorder="1" applyAlignment="1">
      <alignment horizontal="right" vertical="top"/>
    </xf>
    <xf numFmtId="176" fontId="10" fillId="0" borderId="14" xfId="0" quotePrefix="1" applyNumberFormat="1" applyFont="1" applyBorder="1" applyAlignment="1">
      <alignment horizontal="right" vertical="top"/>
    </xf>
    <xf numFmtId="176" fontId="10" fillId="0" borderId="15" xfId="0" quotePrefix="1" applyNumberFormat="1" applyFont="1" applyBorder="1" applyAlignment="1">
      <alignment horizontal="right" vertical="top"/>
    </xf>
    <xf numFmtId="176" fontId="10" fillId="0" borderId="15" xfId="0" applyNumberFormat="1" applyFont="1" applyBorder="1" applyAlignment="1">
      <alignment horizontal="right" vertical="center"/>
    </xf>
    <xf numFmtId="176" fontId="10" fillId="0" borderId="16" xfId="0" applyNumberFormat="1" applyFont="1" applyBorder="1" applyAlignment="1">
      <alignment horizontal="right" vertical="center"/>
    </xf>
    <xf numFmtId="176" fontId="10" fillId="0" borderId="7" xfId="0" applyNumberFormat="1" applyFont="1" applyBorder="1" applyAlignment="1">
      <alignment horizontal="right" vertical="center"/>
    </xf>
    <xf numFmtId="176" fontId="10" fillId="0" borderId="7" xfId="0" quotePrefix="1" applyNumberFormat="1" applyFont="1" applyBorder="1" applyAlignment="1">
      <alignment horizontal="right" vertical="top"/>
    </xf>
    <xf numFmtId="176" fontId="10" fillId="0" borderId="17" xfId="0" quotePrefix="1" applyNumberFormat="1" applyFont="1" applyBorder="1" applyAlignment="1">
      <alignment horizontal="right" vertical="top"/>
    </xf>
    <xf numFmtId="176" fontId="10" fillId="0" borderId="7" xfId="0" applyNumberFormat="1" applyFont="1" applyBorder="1" applyAlignment="1">
      <alignment vertical="center" wrapText="1"/>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3" borderId="20" xfId="0" applyFont="1" applyFill="1" applyBorder="1">
      <alignment vertical="center"/>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11" xfId="0" applyFont="1" applyBorder="1" applyAlignment="1">
      <alignment horizontal="left" vertical="top" wrapText="1"/>
    </xf>
    <xf numFmtId="0" fontId="10" fillId="0" borderId="26" xfId="0" applyFont="1" applyBorder="1" applyAlignment="1">
      <alignment horizontal="left" vertical="top" wrapText="1"/>
    </xf>
    <xf numFmtId="0" fontId="10" fillId="4" borderId="11" xfId="0" applyFont="1" applyFill="1" applyBorder="1" applyAlignment="1">
      <alignment horizontal="left" vertical="top" wrapText="1"/>
    </xf>
    <xf numFmtId="0" fontId="10" fillId="2" borderId="7" xfId="0" applyFont="1" applyFill="1" applyBorder="1" applyAlignment="1">
      <alignment horizontal="center" vertical="center"/>
    </xf>
    <xf numFmtId="0" fontId="10" fillId="3" borderId="20" xfId="0" applyFont="1" applyFill="1" applyBorder="1" applyAlignment="1">
      <alignment vertical="center"/>
    </xf>
    <xf numFmtId="177" fontId="10" fillId="0" borderId="27" xfId="0" applyNumberFormat="1" applyFont="1" applyBorder="1" applyAlignment="1">
      <alignment horizontal="center" vertical="center"/>
    </xf>
    <xf numFmtId="177" fontId="10" fillId="0" borderId="28" xfId="0" applyNumberFormat="1" applyFont="1" applyBorder="1" applyAlignment="1">
      <alignment horizontal="center" vertical="center"/>
    </xf>
    <xf numFmtId="177" fontId="10" fillId="0" borderId="29" xfId="0" applyNumberFormat="1" applyFont="1" applyBorder="1" applyAlignment="1">
      <alignment horizontal="center" vertical="center"/>
    </xf>
    <xf numFmtId="177" fontId="10" fillId="0" borderId="30" xfId="0" applyNumberFormat="1" applyFont="1" applyBorder="1" applyAlignment="1">
      <alignment horizontal="center" vertical="center"/>
    </xf>
    <xf numFmtId="177" fontId="10" fillId="0" borderId="30" xfId="0" applyNumberFormat="1" applyFont="1" applyBorder="1">
      <alignment vertical="center"/>
    </xf>
    <xf numFmtId="177" fontId="10" fillId="0" borderId="31" xfId="0" applyNumberFormat="1" applyFont="1" applyBorder="1" applyAlignment="1">
      <alignment horizontal="center" vertical="center"/>
    </xf>
    <xf numFmtId="177" fontId="10" fillId="0" borderId="1" xfId="0" applyNumberFormat="1" applyFont="1" applyBorder="1" applyAlignment="1">
      <alignment horizontal="center" vertical="center"/>
    </xf>
    <xf numFmtId="177" fontId="10" fillId="0" borderId="32" xfId="0" applyNumberFormat="1" applyFont="1" applyBorder="1" applyAlignment="1">
      <alignment horizontal="center" vertical="center"/>
    </xf>
    <xf numFmtId="177" fontId="10" fillId="0" borderId="32" xfId="0" applyNumberFormat="1" applyFont="1" applyBorder="1">
      <alignment vertical="center"/>
    </xf>
    <xf numFmtId="177" fontId="10" fillId="0" borderId="28" xfId="0" applyNumberFormat="1" applyFont="1" applyBorder="1">
      <alignment vertical="center"/>
    </xf>
    <xf numFmtId="177" fontId="10" fillId="0" borderId="1" xfId="0" applyNumberFormat="1" applyFont="1" applyBorder="1">
      <alignment vertical="center"/>
    </xf>
    <xf numFmtId="177" fontId="10" fillId="0" borderId="27" xfId="0" applyNumberFormat="1" applyFont="1" applyBorder="1">
      <alignment vertical="center"/>
    </xf>
    <xf numFmtId="0" fontId="10" fillId="2" borderId="2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1"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33" xfId="0" applyFont="1" applyFill="1" applyBorder="1" applyAlignment="1">
      <alignment horizontal="center" vertical="center"/>
    </xf>
    <xf numFmtId="0" fontId="10" fillId="3" borderId="1" xfId="0" applyFont="1" applyFill="1" applyBorder="1">
      <alignment vertical="center"/>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30" xfId="0" applyFont="1" applyBorder="1" applyAlignment="1">
      <alignment horizontal="left" vertical="top" wrapText="1"/>
    </xf>
    <xf numFmtId="0" fontId="10" fillId="0" borderId="31" xfId="0" applyFont="1" applyBorder="1" applyAlignment="1">
      <alignment horizontal="right" vertical="center" wrapText="1"/>
    </xf>
    <xf numFmtId="0" fontId="10" fillId="0" borderId="1" xfId="0" applyFont="1" applyBorder="1" applyAlignment="1">
      <alignment horizontal="left" vertical="top" wrapText="1"/>
    </xf>
    <xf numFmtId="0" fontId="10" fillId="0" borderId="32" xfId="0" applyFont="1" applyBorder="1" applyAlignment="1">
      <alignment horizontal="left" vertical="top" wrapText="1"/>
    </xf>
    <xf numFmtId="0" fontId="10" fillId="0" borderId="28" xfId="0" applyFont="1" applyBorder="1" applyAlignment="1">
      <alignment horizontal="right" vertical="center" wrapText="1"/>
    </xf>
    <xf numFmtId="0" fontId="10" fillId="4" borderId="1" xfId="0" applyFont="1" applyFill="1" applyBorder="1" applyAlignment="1">
      <alignment horizontal="left" vertical="top" wrapText="1"/>
    </xf>
    <xf numFmtId="0" fontId="10" fillId="2" borderId="4" xfId="0" applyFont="1" applyFill="1" applyBorder="1" applyAlignment="1">
      <alignment horizontal="center" vertical="center" wrapText="1" shrinkToFit="1"/>
    </xf>
    <xf numFmtId="0" fontId="10" fillId="2" borderId="33" xfId="0" applyFont="1" applyFill="1" applyBorder="1" applyAlignment="1">
      <alignment horizontal="center" vertical="center" wrapText="1" shrinkToFit="1"/>
    </xf>
    <xf numFmtId="0" fontId="10" fillId="3" borderId="1" xfId="0" applyFont="1" applyFill="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1" xfId="0" applyFont="1" applyBorder="1" applyAlignment="1">
      <alignment horizontal="center" vertical="center"/>
    </xf>
    <xf numFmtId="0" fontId="10" fillId="0" borderId="32" xfId="0" applyFont="1" applyBorder="1" applyAlignment="1">
      <alignment horizontal="center" vertical="center"/>
    </xf>
    <xf numFmtId="0" fontId="11" fillId="2" borderId="33" xfId="0" applyFont="1" applyFill="1" applyBorder="1" applyAlignment="1">
      <alignment vertical="center" wrapText="1" shrinkToFit="1"/>
    </xf>
    <xf numFmtId="0" fontId="10" fillId="3" borderId="1" xfId="0" applyFont="1" applyFill="1" applyBorder="1" applyAlignment="1">
      <alignment vertical="center" wrapText="1"/>
    </xf>
    <xf numFmtId="0" fontId="10" fillId="0" borderId="27" xfId="0" applyFont="1" applyBorder="1" applyAlignment="1">
      <alignment vertical="center" wrapText="1"/>
    </xf>
    <xf numFmtId="0" fontId="10" fillId="0" borderId="28" xfId="0" applyFont="1" applyBorder="1" applyAlignment="1">
      <alignment vertical="center" wrapText="1"/>
    </xf>
    <xf numFmtId="0" fontId="10" fillId="4" borderId="27" xfId="0" applyFont="1" applyFill="1" applyBorder="1" applyAlignment="1">
      <alignment vertical="center" wrapText="1"/>
    </xf>
    <xf numFmtId="0" fontId="10" fillId="0" borderId="29" xfId="0" applyFont="1" applyBorder="1" applyAlignment="1">
      <alignment vertical="center" wrapText="1"/>
    </xf>
    <xf numFmtId="0" fontId="12" fillId="4" borderId="34" xfId="0" applyFont="1" applyFill="1" applyBorder="1" applyAlignment="1">
      <alignment vertical="center" wrapText="1"/>
    </xf>
    <xf numFmtId="0" fontId="12" fillId="4" borderId="35" xfId="0" applyFont="1" applyFill="1" applyBorder="1" applyAlignment="1">
      <alignment vertical="center" wrapText="1"/>
    </xf>
    <xf numFmtId="0" fontId="12" fillId="4" borderId="36" xfId="0" applyFont="1" applyFill="1" applyBorder="1" applyAlignment="1">
      <alignment vertical="center" wrapText="1"/>
    </xf>
    <xf numFmtId="0" fontId="10" fillId="0" borderId="30" xfId="0" applyFont="1" applyBorder="1" applyAlignment="1">
      <alignment vertical="center" wrapText="1"/>
    </xf>
    <xf numFmtId="0" fontId="10" fillId="0" borderId="31" xfId="0" applyFont="1" applyBorder="1" applyAlignment="1">
      <alignment vertical="center" wrapText="1"/>
    </xf>
    <xf numFmtId="0" fontId="10" fillId="0" borderId="1" xfId="0" applyFont="1" applyBorder="1" applyAlignment="1">
      <alignment vertical="center" wrapText="1"/>
    </xf>
    <xf numFmtId="0" fontId="10" fillId="0" borderId="32" xfId="0" applyFont="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left" vertical="top" wrapText="1"/>
    </xf>
    <xf numFmtId="0" fontId="10" fillId="0" borderId="31" xfId="0" applyFont="1" applyBorder="1" applyAlignment="1">
      <alignment horizontal="left" vertical="top" wrapText="1"/>
    </xf>
    <xf numFmtId="0" fontId="14" fillId="0" borderId="0" xfId="0" applyFont="1" applyAlignment="1">
      <alignment horizontal="left" vertical="center"/>
    </xf>
    <xf numFmtId="0" fontId="14" fillId="0" borderId="0" xfId="0" applyFont="1" applyAlignment="1">
      <alignment horizontal="left" vertical="center" wrapText="1"/>
    </xf>
    <xf numFmtId="0" fontId="10" fillId="5" borderId="7" xfId="0" applyFont="1" applyFill="1" applyBorder="1">
      <alignment vertical="center"/>
    </xf>
    <xf numFmtId="0" fontId="10" fillId="0" borderId="1" xfId="0" applyFont="1" applyBorder="1" applyAlignment="1">
      <alignment vertical="center" shrinkToFit="1"/>
    </xf>
    <xf numFmtId="0" fontId="10" fillId="6" borderId="1" xfId="0" applyFont="1" applyFill="1" applyBorder="1" applyAlignment="1">
      <alignment vertical="center" shrinkToFit="1"/>
    </xf>
    <xf numFmtId="0" fontId="10" fillId="0" borderId="4" xfId="0" applyFont="1" applyBorder="1" applyAlignment="1">
      <alignment vertical="center" shrinkToFit="1"/>
    </xf>
    <xf numFmtId="0" fontId="10" fillId="0" borderId="2" xfId="0" applyFont="1" applyBorder="1" applyAlignment="1">
      <alignment vertical="center" shrinkToFit="1"/>
    </xf>
    <xf numFmtId="0" fontId="10" fillId="0" borderId="35" xfId="0" applyFont="1" applyBorder="1" applyAlignment="1">
      <alignment vertical="center" shrinkToFit="1"/>
    </xf>
    <xf numFmtId="0" fontId="10" fillId="0" borderId="33" xfId="0" applyFont="1" applyBorder="1" applyAlignment="1">
      <alignment vertical="center" shrinkToFit="1"/>
    </xf>
    <xf numFmtId="0" fontId="10" fillId="0" borderId="37" xfId="0" applyFont="1" applyBorder="1" applyAlignment="1">
      <alignment vertical="center" shrinkToFit="1"/>
    </xf>
    <xf numFmtId="0" fontId="10" fillId="0" borderId="38" xfId="0" applyFont="1" applyBorder="1" applyAlignment="1">
      <alignment vertical="top" wrapText="1"/>
    </xf>
    <xf numFmtId="0" fontId="10" fillId="0" borderId="37" xfId="0" applyFont="1" applyBorder="1" applyAlignment="1">
      <alignment vertical="top" wrapText="1"/>
    </xf>
    <xf numFmtId="0" fontId="10" fillId="0" borderId="35" xfId="0" applyFont="1" applyBorder="1" applyAlignment="1">
      <alignment vertical="top" wrapText="1"/>
    </xf>
    <xf numFmtId="0" fontId="10" fillId="5" borderId="20" xfId="0" applyFont="1" applyFill="1" applyBorder="1">
      <alignment vertical="center"/>
    </xf>
    <xf numFmtId="177" fontId="10" fillId="4" borderId="1" xfId="0" applyNumberFormat="1" applyFont="1" applyFill="1" applyBorder="1" applyAlignment="1">
      <alignment horizontal="center" vertical="center"/>
    </xf>
    <xf numFmtId="0" fontId="10" fillId="5" borderId="11" xfId="0" applyFont="1" applyFill="1" applyBorder="1">
      <alignment vertical="center"/>
    </xf>
    <xf numFmtId="0" fontId="10" fillId="0" borderId="1" xfId="0" applyFont="1" applyBorder="1">
      <alignment vertical="center"/>
    </xf>
    <xf numFmtId="0" fontId="10" fillId="0" borderId="11" xfId="0" applyFont="1" applyBorder="1">
      <alignment vertical="center"/>
    </xf>
    <xf numFmtId="0" fontId="10" fillId="4" borderId="11" xfId="0" applyFont="1" applyFill="1" applyBorder="1">
      <alignment vertical="center"/>
    </xf>
    <xf numFmtId="0" fontId="15" fillId="0" borderId="0" xfId="0" applyFont="1" applyBorder="1" applyAlignment="1">
      <alignment horizontal="center" vertical="center"/>
    </xf>
    <xf numFmtId="0" fontId="10" fillId="0" borderId="0" xfId="0" quotePrefix="1" applyFont="1">
      <alignment vertical="center"/>
    </xf>
    <xf numFmtId="0" fontId="10" fillId="0" borderId="0" xfId="0" quotePrefix="1"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top"/>
    </xf>
    <xf numFmtId="0" fontId="10" fillId="5" borderId="1" xfId="0" applyFont="1" applyFill="1" applyBorder="1" applyAlignment="1">
      <alignment horizontal="center" vertical="center"/>
    </xf>
    <xf numFmtId="0" fontId="10" fillId="0" borderId="4" xfId="0" applyFont="1" applyBorder="1" applyAlignment="1">
      <alignment vertical="center" wrapText="1"/>
    </xf>
    <xf numFmtId="0" fontId="10" fillId="0" borderId="33" xfId="0" applyFont="1" applyBorder="1" applyAlignment="1">
      <alignment vertical="center" wrapText="1"/>
    </xf>
    <xf numFmtId="0" fontId="10" fillId="0" borderId="35" xfId="0" applyFont="1" applyBorder="1" applyAlignment="1">
      <alignment vertical="center" wrapText="1"/>
    </xf>
    <xf numFmtId="0" fontId="10" fillId="0" borderId="0" xfId="0" applyFont="1" applyBorder="1">
      <alignment vertical="center"/>
    </xf>
    <xf numFmtId="0" fontId="10" fillId="0" borderId="0" xfId="0" applyFont="1" applyBorder="1" applyAlignment="1">
      <alignment vertical="center" wrapText="1"/>
    </xf>
    <xf numFmtId="0" fontId="10" fillId="0" borderId="0" xfId="0" applyFont="1" applyBorder="1" applyAlignment="1">
      <alignment horizontal="left" vertical="top" wrapText="1"/>
    </xf>
    <xf numFmtId="0" fontId="10" fillId="0" borderId="0" xfId="0" applyFont="1" applyBorder="1" applyAlignment="1">
      <alignment vertical="top" wrapText="1"/>
    </xf>
    <xf numFmtId="0" fontId="10" fillId="0" borderId="0" xfId="0" applyFont="1" applyBorder="1" applyAlignment="1">
      <alignment vertical="top"/>
    </xf>
    <xf numFmtId="0" fontId="10" fillId="0" borderId="39" xfId="0" applyFont="1" applyBorder="1" applyAlignment="1">
      <alignment vertical="center" wrapText="1"/>
    </xf>
    <xf numFmtId="0" fontId="10" fillId="0" borderId="40" xfId="0" applyFont="1" applyBorder="1" applyAlignment="1">
      <alignment vertical="center" wrapText="1"/>
    </xf>
    <xf numFmtId="0" fontId="10" fillId="0" borderId="41" xfId="0" applyFont="1" applyBorder="1" applyAlignment="1">
      <alignment vertical="center" wrapText="1"/>
    </xf>
    <xf numFmtId="0" fontId="10" fillId="0" borderId="42" xfId="0" applyFont="1" applyBorder="1" applyAlignment="1">
      <alignment vertical="center" wrapText="1"/>
    </xf>
    <xf numFmtId="0" fontId="11" fillId="0" borderId="40" xfId="0" applyFont="1" applyBorder="1" applyAlignment="1">
      <alignment vertical="center" wrapText="1"/>
    </xf>
    <xf numFmtId="0" fontId="11" fillId="0" borderId="31" xfId="0" applyFont="1" applyBorder="1" applyAlignment="1">
      <alignment vertical="center" wrapText="1"/>
    </xf>
    <xf numFmtId="0" fontId="10" fillId="0" borderId="40" xfId="0" applyFont="1" applyBorder="1">
      <alignment vertical="center"/>
    </xf>
    <xf numFmtId="0" fontId="10" fillId="0" borderId="31" xfId="0" applyFont="1" applyBorder="1">
      <alignment vertical="center"/>
    </xf>
    <xf numFmtId="0" fontId="10" fillId="0" borderId="30" xfId="0" applyFont="1" applyBorder="1">
      <alignment vertical="center"/>
    </xf>
    <xf numFmtId="0" fontId="10" fillId="0" borderId="34" xfId="0" applyFont="1" applyBorder="1">
      <alignment vertical="center"/>
    </xf>
    <xf numFmtId="0" fontId="10" fillId="0" borderId="33" xfId="0" applyFont="1" applyBorder="1">
      <alignment vertical="center"/>
    </xf>
    <xf numFmtId="0" fontId="10" fillId="0" borderId="0" xfId="0" quotePrefix="1" applyFont="1" applyBorder="1">
      <alignment vertical="center"/>
    </xf>
    <xf numFmtId="0" fontId="10" fillId="0" borderId="0" xfId="0" applyFont="1" applyAlignment="1">
      <alignment vertical="center" wrapText="1"/>
    </xf>
    <xf numFmtId="0" fontId="16" fillId="0" borderId="0" xfId="10" applyFont="1">
      <alignment vertical="center"/>
    </xf>
    <xf numFmtId="0" fontId="16" fillId="0" borderId="0" xfId="10" applyFont="1" applyAlignment="1">
      <alignment vertical="center" textRotation="255" shrinkToFit="1"/>
    </xf>
    <xf numFmtId="0" fontId="17" fillId="0" borderId="0" xfId="10" applyFont="1">
      <alignment vertical="center"/>
    </xf>
    <xf numFmtId="0" fontId="18" fillId="0" borderId="0" xfId="10" applyFont="1" applyAlignment="1">
      <alignment horizontal="left" vertical="center"/>
    </xf>
    <xf numFmtId="0" fontId="19" fillId="0" borderId="0" xfId="10" applyFont="1">
      <alignment vertical="center"/>
    </xf>
    <xf numFmtId="0" fontId="20" fillId="0" borderId="0" xfId="12" applyFont="1">
      <alignment vertical="center"/>
    </xf>
    <xf numFmtId="0" fontId="19" fillId="0" borderId="1" xfId="10" applyFont="1" applyBorder="1" applyAlignment="1">
      <alignment vertical="center"/>
    </xf>
    <xf numFmtId="0" fontId="19" fillId="0" borderId="1" xfId="10" applyFont="1" applyBorder="1">
      <alignment vertical="center"/>
    </xf>
    <xf numFmtId="0" fontId="17" fillId="0" borderId="7" xfId="10" applyFont="1" applyBorder="1" applyAlignment="1">
      <alignment horizontal="center" vertical="center"/>
    </xf>
    <xf numFmtId="0" fontId="17" fillId="0" borderId="20" xfId="10" applyFont="1" applyBorder="1" applyAlignment="1">
      <alignment horizontal="center" vertical="center"/>
    </xf>
    <xf numFmtId="0" fontId="17" fillId="0" borderId="0" xfId="10" applyFont="1" applyAlignment="1">
      <alignment horizontal="center" vertical="center"/>
    </xf>
    <xf numFmtId="0" fontId="19" fillId="0" borderId="0" xfId="10" applyFont="1" applyAlignment="1">
      <alignment horizontal="left" vertical="center"/>
    </xf>
    <xf numFmtId="0" fontId="17" fillId="0" borderId="1" xfId="10" applyFont="1" applyBorder="1" applyAlignment="1">
      <alignment horizontal="center" vertical="center"/>
    </xf>
    <xf numFmtId="0" fontId="17" fillId="0" borderId="1" xfId="10" applyFont="1" applyBorder="1" applyAlignment="1">
      <alignment horizontal="left" vertical="center"/>
    </xf>
    <xf numFmtId="0" fontId="17" fillId="0" borderId="7" xfId="10" applyFont="1" applyBorder="1" applyAlignment="1">
      <alignment horizontal="left" vertical="center"/>
    </xf>
    <xf numFmtId="0" fontId="17" fillId="0" borderId="0" xfId="10" applyFont="1" applyAlignment="1">
      <alignment horizontal="left" vertical="center"/>
    </xf>
    <xf numFmtId="0" fontId="17" fillId="0" borderId="1" xfId="10" applyFont="1" applyBorder="1" applyAlignment="1">
      <alignment horizontal="center" vertical="center" wrapText="1"/>
    </xf>
    <xf numFmtId="0" fontId="19" fillId="0" borderId="0" xfId="10" applyFont="1" applyAlignment="1">
      <alignment horizontal="center" vertical="center"/>
    </xf>
    <xf numFmtId="0" fontId="20" fillId="4" borderId="0" xfId="11" applyFont="1" applyFill="1">
      <alignment vertical="center"/>
    </xf>
    <xf numFmtId="0" fontId="17" fillId="0" borderId="2" xfId="10" applyFont="1" applyBorder="1" applyAlignment="1">
      <alignment horizontal="center" vertical="center"/>
    </xf>
    <xf numFmtId="0" fontId="17" fillId="0" borderId="3" xfId="10" applyFont="1" applyBorder="1" applyAlignment="1">
      <alignment horizontal="center" vertical="center"/>
    </xf>
    <xf numFmtId="0" fontId="21" fillId="0" borderId="3" xfId="10" applyFont="1" applyBorder="1" applyAlignment="1">
      <alignment horizontal="center" vertical="center" wrapText="1"/>
    </xf>
    <xf numFmtId="0" fontId="21" fillId="0" borderId="5" xfId="10" applyFont="1" applyBorder="1" applyAlignment="1">
      <alignment horizontal="center" vertical="center" wrapText="1"/>
    </xf>
    <xf numFmtId="0" fontId="17" fillId="7" borderId="1" xfId="10" applyFont="1" applyFill="1" applyBorder="1" applyAlignment="1">
      <alignment horizontal="left" vertical="center"/>
    </xf>
    <xf numFmtId="0" fontId="17" fillId="0" borderId="20" xfId="10" applyFont="1" applyBorder="1" applyAlignment="1">
      <alignment horizontal="left" vertical="center"/>
    </xf>
    <xf numFmtId="0" fontId="22" fillId="0" borderId="20" xfId="10" applyFont="1" applyBorder="1" applyAlignment="1">
      <alignment horizontal="left" vertical="center"/>
    </xf>
    <xf numFmtId="0" fontId="22" fillId="0" borderId="20" xfId="10" applyFont="1" applyBorder="1" applyAlignment="1">
      <alignment horizontal="left" vertical="center" wrapText="1"/>
    </xf>
    <xf numFmtId="0" fontId="23" fillId="0" borderId="0" xfId="10" applyFont="1" applyAlignment="1">
      <alignment horizontal="center" vertical="center"/>
    </xf>
    <xf numFmtId="0" fontId="17" fillId="0" borderId="0" xfId="10" applyFont="1" applyAlignment="1">
      <alignment vertical="center" textRotation="255" shrinkToFit="1"/>
    </xf>
    <xf numFmtId="0" fontId="17" fillId="0" borderId="1" xfId="10" applyFont="1" applyBorder="1" applyAlignment="1">
      <alignment vertical="center" textRotation="255" shrinkToFit="1"/>
    </xf>
    <xf numFmtId="0" fontId="24" fillId="0" borderId="0" xfId="10" applyFont="1" applyAlignment="1">
      <alignment horizontal="left" vertical="center"/>
    </xf>
    <xf numFmtId="0" fontId="17" fillId="0" borderId="2" xfId="10" applyFont="1" applyBorder="1" applyAlignment="1">
      <alignment horizontal="center" vertical="center" wrapText="1"/>
    </xf>
    <xf numFmtId="0" fontId="17" fillId="0" borderId="3" xfId="10" applyFont="1" applyBorder="1" applyAlignment="1">
      <alignment horizontal="center" vertical="center" wrapText="1"/>
    </xf>
    <xf numFmtId="0" fontId="17" fillId="0" borderId="5" xfId="10" applyFont="1" applyBorder="1" applyAlignment="1">
      <alignment horizontal="center" vertical="center" wrapText="1"/>
    </xf>
    <xf numFmtId="0" fontId="17" fillId="7" borderId="7" xfId="10" applyFont="1" applyFill="1" applyBorder="1" applyAlignment="1">
      <alignment horizontal="center" vertical="center"/>
    </xf>
    <xf numFmtId="0" fontId="17" fillId="0" borderId="11" xfId="10" applyFont="1" applyBorder="1" applyAlignment="1">
      <alignment horizontal="left" vertical="center"/>
    </xf>
    <xf numFmtId="0" fontId="22" fillId="0" borderId="11" xfId="10" applyFont="1" applyBorder="1" applyAlignment="1">
      <alignment horizontal="left" vertical="center" wrapText="1"/>
    </xf>
    <xf numFmtId="0" fontId="17" fillId="0" borderId="1" xfId="10" applyFont="1" applyBorder="1" applyAlignment="1">
      <alignment horizontal="right" vertical="center"/>
    </xf>
    <xf numFmtId="0" fontId="17" fillId="0" borderId="7" xfId="2" applyFont="1" applyBorder="1" applyAlignment="1">
      <alignment horizontal="center" vertical="center" wrapText="1"/>
    </xf>
    <xf numFmtId="0" fontId="25" fillId="0" borderId="0" xfId="2" applyFont="1" applyAlignment="1">
      <alignment horizontal="center" vertical="center"/>
    </xf>
    <xf numFmtId="0" fontId="17" fillId="0" borderId="1" xfId="10" applyFont="1" applyBorder="1" applyAlignment="1">
      <alignment vertical="center"/>
    </xf>
    <xf numFmtId="0" fontId="17" fillId="8" borderId="1" xfId="10" applyFont="1" applyFill="1" applyBorder="1">
      <alignment vertical="center"/>
    </xf>
    <xf numFmtId="178" fontId="17" fillId="0" borderId="1" xfId="10" applyNumberFormat="1" applyFont="1" applyBorder="1" applyAlignment="1">
      <alignment horizontal="center" vertical="center"/>
    </xf>
    <xf numFmtId="0" fontId="17" fillId="9" borderId="1" xfId="10" applyFont="1" applyFill="1" applyBorder="1" applyAlignment="1">
      <alignment horizontal="right" vertical="center"/>
    </xf>
    <xf numFmtId="0" fontId="3" fillId="0" borderId="0" xfId="12">
      <alignment vertical="center"/>
    </xf>
    <xf numFmtId="0" fontId="17" fillId="0" borderId="20" xfId="2" applyFont="1" applyBorder="1" applyAlignment="1">
      <alignment horizontal="center" vertical="center" wrapText="1"/>
    </xf>
    <xf numFmtId="0" fontId="17" fillId="0" borderId="11" xfId="10" applyFont="1" applyBorder="1" applyAlignment="1">
      <alignment horizontal="center" vertical="center" wrapText="1"/>
    </xf>
    <xf numFmtId="0" fontId="17" fillId="8" borderId="7" xfId="10" applyFont="1" applyFill="1" applyBorder="1">
      <alignment vertical="center"/>
    </xf>
    <xf numFmtId="0" fontId="17" fillId="0" borderId="11" xfId="10" applyFont="1" applyBorder="1" applyAlignment="1">
      <alignment horizontal="center" vertical="center"/>
    </xf>
    <xf numFmtId="49" fontId="17" fillId="0" borderId="1" xfId="10" applyNumberFormat="1" applyFont="1" applyBorder="1" applyAlignment="1">
      <alignment horizontal="center" vertical="center"/>
    </xf>
    <xf numFmtId="179" fontId="17" fillId="0" borderId="1" xfId="10" applyNumberFormat="1" applyFont="1" applyBorder="1">
      <alignment vertical="center"/>
    </xf>
    <xf numFmtId="180" fontId="17" fillId="0" borderId="1" xfId="10" applyNumberFormat="1" applyFont="1" applyBorder="1">
      <alignment vertical="center"/>
    </xf>
    <xf numFmtId="0" fontId="17" fillId="9" borderId="33" xfId="10" applyFont="1" applyFill="1" applyBorder="1" applyAlignment="1">
      <alignment horizontal="right" vertical="center"/>
    </xf>
    <xf numFmtId="0" fontId="23" fillId="0" borderId="0" xfId="10" applyFont="1">
      <alignment vertical="center"/>
    </xf>
    <xf numFmtId="0" fontId="19" fillId="9" borderId="19" xfId="10" applyFont="1" applyFill="1" applyBorder="1" applyAlignment="1">
      <alignment horizontal="center" vertical="center"/>
    </xf>
    <xf numFmtId="0" fontId="19" fillId="0" borderId="19" xfId="10" applyFont="1" applyBorder="1" applyAlignment="1">
      <alignment horizontal="center" vertical="center"/>
    </xf>
    <xf numFmtId="0" fontId="1" fillId="0" borderId="0" xfId="12" applyFont="1">
      <alignment vertical="center"/>
    </xf>
    <xf numFmtId="0" fontId="19" fillId="0" borderId="0" xfId="10" applyFont="1" applyAlignment="1">
      <alignment horizontal="right" vertical="center"/>
    </xf>
    <xf numFmtId="0" fontId="26" fillId="0" borderId="0" xfId="12" applyFont="1">
      <alignment vertical="center"/>
    </xf>
    <xf numFmtId="0" fontId="1" fillId="0" borderId="0" xfId="12" applyFont="1" applyAlignment="1">
      <alignment horizontal="right" vertical="center"/>
    </xf>
    <xf numFmtId="0" fontId="25" fillId="0" borderId="0" xfId="10" applyFont="1">
      <alignment vertical="center"/>
    </xf>
    <xf numFmtId="0" fontId="1" fillId="10" borderId="1" xfId="12" applyFont="1" applyFill="1" applyBorder="1" applyAlignment="1">
      <alignment vertical="center"/>
    </xf>
    <xf numFmtId="0" fontId="27" fillId="0" borderId="0" xfId="10" applyFont="1">
      <alignment vertical="center"/>
    </xf>
    <xf numFmtId="0" fontId="19" fillId="7" borderId="1" xfId="10" applyFont="1" applyFill="1" applyBorder="1" applyAlignment="1">
      <alignment horizontal="center" vertical="center" wrapText="1"/>
    </xf>
    <xf numFmtId="0" fontId="19" fillId="8" borderId="1" xfId="10" applyFont="1" applyFill="1" applyBorder="1" applyAlignment="1">
      <alignment horizontal="center" vertical="center"/>
    </xf>
    <xf numFmtId="0" fontId="19" fillId="7" borderId="1" xfId="10" applyFont="1" applyFill="1" applyBorder="1" applyAlignment="1">
      <alignment horizontal="center" vertical="center"/>
    </xf>
    <xf numFmtId="0" fontId="17" fillId="0" borderId="11" xfId="10" applyFont="1" applyBorder="1" applyAlignment="1">
      <alignment horizontal="right" vertical="center"/>
    </xf>
    <xf numFmtId="0" fontId="1" fillId="10" borderId="1" xfId="12" applyFont="1" applyFill="1" applyBorder="1">
      <alignment vertical="center"/>
    </xf>
    <xf numFmtId="181" fontId="17" fillId="0" borderId="1" xfId="10" applyNumberFormat="1" applyFont="1" applyBorder="1" applyAlignment="1">
      <alignment horizontal="right" vertical="center"/>
    </xf>
    <xf numFmtId="0" fontId="17" fillId="0" borderId="39" xfId="10" applyFont="1" applyBorder="1" applyAlignment="1">
      <alignment horizontal="right" vertical="center"/>
    </xf>
    <xf numFmtId="181" fontId="17" fillId="0" borderId="4" xfId="10" applyNumberFormat="1" applyFont="1" applyBorder="1" applyAlignment="1">
      <alignment vertical="center"/>
    </xf>
    <xf numFmtId="181" fontId="17" fillId="0" borderId="35" xfId="10" applyNumberFormat="1" applyFont="1" applyBorder="1" applyAlignment="1">
      <alignment vertical="center"/>
    </xf>
    <xf numFmtId="181" fontId="17" fillId="0" borderId="33" xfId="10" applyNumberFormat="1" applyFont="1" applyBorder="1" applyAlignment="1">
      <alignment vertical="center"/>
    </xf>
    <xf numFmtId="0" fontId="19" fillId="0" borderId="1" xfId="10" applyFont="1" applyBorder="1" applyAlignment="1">
      <alignment horizontal="center" vertical="center" wrapText="1"/>
    </xf>
    <xf numFmtId="0" fontId="19" fillId="8" borderId="1" xfId="10" applyFont="1" applyFill="1" applyBorder="1" applyAlignment="1">
      <alignment vertical="center"/>
    </xf>
  </cellXfs>
  <cellStyles count="21">
    <cellStyle name="標準" xfId="0" builtinId="0"/>
    <cellStyle name="標準 2" xfId="1"/>
    <cellStyle name="標準 2_【共通】勤務形態一覧表・利用者数調査票" xfId="2"/>
    <cellStyle name="標準 6" xfId="3"/>
    <cellStyle name="標準 8" xfId="4"/>
    <cellStyle name="標準_01_R8一般監査編　作り直し中" xfId="5"/>
    <cellStyle name="標準_01Ｒ３者施設（一般監査編）案" xfId="6"/>
    <cellStyle name="標準_03_R7生介・生訓・機訓" xfId="7"/>
    <cellStyle name="標準_03_R7生介・生訓・機訓_1" xfId="8"/>
    <cellStyle name="標準_③-２加算様式（就労）" xfId="9"/>
    <cellStyle name="標準_③-２加算様式（就労）_【共通】勤務形態一覧表・利用者数調査票" xfId="10"/>
    <cellStyle name="標準_【共通】勤務形態一覧表・利用者数調査票" xfId="11"/>
    <cellStyle name="標準_【共通】勤務形態一覧表・利用者数調査票_1" xfId="12"/>
    <cellStyle name="標準_現行" xfId="13"/>
    <cellStyle name="標準_Ｒ２障害者支援施設" xfId="14"/>
    <cellStyle name="標準_Ｒ２障害者支援施設_04Ｒ３療介・短入・自生援・共生援" xfId="15"/>
    <cellStyle name="標準_Ｒ２障害者支援施設_04Ｒ３療介・短入・自生援・共生援_01Ｒ３者施設（一般監査編）" xfId="16"/>
    <cellStyle name="標準_Ｒ２障害者支援施設_04Ｒ３療介・短入・自生援・共生援_01Ｒ３者施設（一般監査編）_現行" xfId="17"/>
    <cellStyle name="標準_Ｒ２障害者支援施設_04Ｒ３療介・短入・自生援・共生援_03_R7生介・生訓・機訓" xfId="18"/>
    <cellStyle name="標準_Ｒ２障害者支援施設_04Ｒ３療介・短入・自生援・共生援_現行" xfId="19"/>
    <cellStyle name="標準_Ｒ２障害者支援施設_04Ｒ３療介・短入・自生援・共生援_現行_03_R7生介・生訓・機訓" xfId="2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3"/>
  <sheetViews>
    <sheetView view="pageBreakPreview" zoomScaleNormal="55" zoomScaleSheetLayoutView="100" workbookViewId="0">
      <selection activeCell="A2" sqref="A2:B2"/>
    </sheetView>
  </sheetViews>
  <sheetFormatPr defaultRowHeight="15.75"/>
  <cols>
    <col min="1" max="1" width="20.75" style="1" customWidth="1"/>
    <col min="2" max="2" width="84.875" style="1" customWidth="1"/>
    <col min="3" max="16384" width="9" style="1" customWidth="1"/>
  </cols>
  <sheetData>
    <row r="1" spans="1:2" ht="37.5">
      <c r="A1" s="2" t="s">
        <v>35</v>
      </c>
      <c r="B1" s="2"/>
    </row>
    <row r="2" spans="1:2" ht="81.75" customHeight="1">
      <c r="A2" s="3" t="s">
        <v>132</v>
      </c>
      <c r="B2" s="5"/>
    </row>
    <row r="3" spans="1:2">
      <c r="A3" s="4" t="s">
        <v>3</v>
      </c>
      <c r="B3" s="4"/>
    </row>
    <row r="4" spans="1:2">
      <c r="A4" s="4" t="s">
        <v>0</v>
      </c>
      <c r="B4" s="6"/>
    </row>
    <row r="5" spans="1:2">
      <c r="A5" s="4" t="s">
        <v>6</v>
      </c>
      <c r="B5" s="6"/>
    </row>
    <row r="6" spans="1:2">
      <c r="A6" s="4" t="s">
        <v>15</v>
      </c>
      <c r="B6" s="6"/>
    </row>
    <row r="7" spans="1:2">
      <c r="A7" s="4" t="s">
        <v>18</v>
      </c>
      <c r="B7" s="6"/>
    </row>
    <row r="8" spans="1:2">
      <c r="A8" s="4" t="s">
        <v>7</v>
      </c>
      <c r="B8" s="6"/>
    </row>
    <row r="9" spans="1:2">
      <c r="A9" s="4" t="s">
        <v>9</v>
      </c>
      <c r="B9" s="6"/>
    </row>
    <row r="10" spans="1:2">
      <c r="A10" s="4" t="s">
        <v>2</v>
      </c>
      <c r="B10" s="6"/>
    </row>
    <row r="11" spans="1:2">
      <c r="A11" s="4" t="s">
        <v>10</v>
      </c>
      <c r="B11" s="6"/>
    </row>
    <row r="12" spans="1:2">
      <c r="A12" s="4" t="s">
        <v>12</v>
      </c>
      <c r="B12" s="6"/>
    </row>
    <row r="13" spans="1:2">
      <c r="A13" s="4" t="s">
        <v>14</v>
      </c>
      <c r="B13" s="4"/>
    </row>
  </sheetData>
  <mergeCells count="2">
    <mergeCell ref="A1:B1"/>
    <mergeCell ref="A2:B2"/>
  </mergeCells>
  <phoneticPr fontId="5"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56"/>
  <sheetViews>
    <sheetView zoomScale="70" zoomScaleNormal="70" workbookViewId="0">
      <pane ySplit="2" topLeftCell="A51" activePane="bottomLeft" state="frozen"/>
      <selection pane="bottomLeft" activeCell="D56" sqref="D56"/>
    </sheetView>
  </sheetViews>
  <sheetFormatPr defaultRowHeight="15.75"/>
  <cols>
    <col min="1" max="1" width="4.25" style="7" customWidth="1"/>
    <col min="2" max="2" width="14.875" style="7" customWidth="1"/>
    <col min="3" max="3" width="3.625" style="8" customWidth="1"/>
    <col min="4" max="4" width="83.75" style="7" customWidth="1"/>
    <col min="5" max="7" width="6.25" style="9" customWidth="1"/>
    <col min="8" max="8" width="63.375" style="7" customWidth="1"/>
    <col min="9" max="9" width="12.375" style="7" customWidth="1"/>
    <col min="10" max="10" width="15.375" style="10" customWidth="1"/>
    <col min="11" max="11" width="21.5" style="7" customWidth="1"/>
    <col min="12" max="16384" width="9" style="1" customWidth="1"/>
  </cols>
  <sheetData>
    <row r="1" spans="1:11">
      <c r="A1" s="11" t="s">
        <v>20</v>
      </c>
      <c r="B1" s="22"/>
      <c r="C1" s="11" t="s">
        <v>21</v>
      </c>
      <c r="D1" s="45"/>
      <c r="E1" s="56" t="s">
        <v>48</v>
      </c>
      <c r="F1" s="70"/>
      <c r="G1" s="72"/>
      <c r="H1" s="74" t="s">
        <v>75</v>
      </c>
      <c r="I1" s="86" t="s">
        <v>49</v>
      </c>
      <c r="J1" s="86" t="s">
        <v>28</v>
      </c>
      <c r="K1" s="109" t="s">
        <v>5</v>
      </c>
    </row>
    <row r="2" spans="1:11" ht="31.5">
      <c r="A2" s="12"/>
      <c r="B2" s="23"/>
      <c r="C2" s="33"/>
      <c r="D2" s="46"/>
      <c r="E2" s="56" t="s">
        <v>41</v>
      </c>
      <c r="F2" s="71" t="s">
        <v>22</v>
      </c>
      <c r="G2" s="73" t="s">
        <v>55</v>
      </c>
      <c r="H2" s="75"/>
      <c r="I2" s="87"/>
      <c r="J2" s="96" t="s">
        <v>59</v>
      </c>
      <c r="K2" s="109"/>
    </row>
    <row r="3" spans="1:11">
      <c r="A3" s="13" t="s">
        <v>221</v>
      </c>
      <c r="B3" s="24"/>
      <c r="C3" s="34"/>
      <c r="D3" s="47"/>
      <c r="E3" s="57"/>
      <c r="F3" s="57"/>
      <c r="G3" s="57"/>
      <c r="H3" s="76"/>
      <c r="I3" s="88"/>
      <c r="J3" s="97"/>
      <c r="K3" s="110"/>
    </row>
    <row r="4" spans="1:11" ht="72" customHeight="1">
      <c r="A4" s="14">
        <v>1</v>
      </c>
      <c r="B4" s="25" t="s">
        <v>65</v>
      </c>
      <c r="C4" s="35">
        <v>1</v>
      </c>
      <c r="D4" s="48" t="s">
        <v>207</v>
      </c>
      <c r="E4" s="58"/>
      <c r="F4" s="58"/>
      <c r="G4" s="58"/>
      <c r="H4" s="77"/>
      <c r="I4" s="89" t="s">
        <v>13</v>
      </c>
      <c r="J4" s="98" t="s">
        <v>80</v>
      </c>
      <c r="K4" s="77" t="s">
        <v>74</v>
      </c>
    </row>
    <row r="5" spans="1:11" ht="55.5" customHeight="1">
      <c r="A5" s="15"/>
      <c r="B5" s="26"/>
      <c r="C5" s="36">
        <v>2</v>
      </c>
      <c r="D5" s="49" t="s">
        <v>105</v>
      </c>
      <c r="E5" s="59"/>
      <c r="F5" s="59"/>
      <c r="G5" s="59"/>
      <c r="H5" s="78"/>
      <c r="I5" s="90" t="s">
        <v>13</v>
      </c>
      <c r="J5" s="99" t="s">
        <v>220</v>
      </c>
      <c r="K5" s="78"/>
    </row>
    <row r="6" spans="1:11" ht="234.75" customHeight="1">
      <c r="A6" s="14">
        <v>2</v>
      </c>
      <c r="B6" s="27" t="s">
        <v>46</v>
      </c>
      <c r="C6" s="35">
        <v>1</v>
      </c>
      <c r="D6" s="48" t="s">
        <v>225</v>
      </c>
      <c r="E6" s="58"/>
      <c r="F6" s="58"/>
      <c r="G6" s="58"/>
      <c r="H6" s="77" t="s">
        <v>43</v>
      </c>
      <c r="I6" s="89" t="s">
        <v>13</v>
      </c>
      <c r="J6" s="100" t="s">
        <v>329</v>
      </c>
      <c r="K6" s="77"/>
    </row>
    <row r="7" spans="1:11" ht="42.75" customHeight="1">
      <c r="A7" s="16"/>
      <c r="B7" s="28"/>
      <c r="C7" s="37">
        <v>2</v>
      </c>
      <c r="D7" s="50" t="s">
        <v>197</v>
      </c>
      <c r="E7" s="60"/>
      <c r="F7" s="60"/>
      <c r="G7" s="60"/>
      <c r="H7" s="79"/>
      <c r="I7" s="91"/>
      <c r="J7" s="101"/>
      <c r="K7" s="79"/>
    </row>
    <row r="8" spans="1:11" ht="117.75" customHeight="1">
      <c r="A8" s="16"/>
      <c r="B8" s="29"/>
      <c r="C8" s="38"/>
      <c r="D8" s="51" t="s">
        <v>63</v>
      </c>
      <c r="E8" s="61"/>
      <c r="F8" s="61"/>
      <c r="G8" s="61"/>
      <c r="H8" s="80"/>
      <c r="I8" s="92" t="s">
        <v>13</v>
      </c>
      <c r="J8" s="102" t="s">
        <v>272</v>
      </c>
      <c r="K8" s="80"/>
    </row>
    <row r="9" spans="1:11" ht="127.5" customHeight="1">
      <c r="A9" s="16"/>
      <c r="B9" s="29"/>
      <c r="C9" s="38"/>
      <c r="D9" s="51" t="s">
        <v>199</v>
      </c>
      <c r="E9" s="61"/>
      <c r="F9" s="61"/>
      <c r="G9" s="61"/>
      <c r="H9" s="80"/>
      <c r="I9" s="92" t="s">
        <v>13</v>
      </c>
      <c r="J9" s="103"/>
      <c r="K9" s="80"/>
    </row>
    <row r="10" spans="1:11" ht="80.25" customHeight="1">
      <c r="A10" s="16"/>
      <c r="B10" s="29"/>
      <c r="C10" s="38"/>
      <c r="D10" s="51" t="s">
        <v>23</v>
      </c>
      <c r="E10" s="61"/>
      <c r="F10" s="61"/>
      <c r="G10" s="61"/>
      <c r="H10" s="80"/>
      <c r="I10" s="92" t="s">
        <v>13</v>
      </c>
      <c r="J10" s="103"/>
      <c r="K10" s="80"/>
    </row>
    <row r="11" spans="1:11" ht="81.75" customHeight="1">
      <c r="A11" s="16"/>
      <c r="B11" s="29"/>
      <c r="C11" s="38"/>
      <c r="D11" s="51" t="s">
        <v>173</v>
      </c>
      <c r="E11" s="61"/>
      <c r="F11" s="61"/>
      <c r="G11" s="61"/>
      <c r="H11" s="80"/>
      <c r="I11" s="92" t="s">
        <v>13</v>
      </c>
      <c r="J11" s="103"/>
      <c r="K11" s="80"/>
    </row>
    <row r="12" spans="1:11" ht="84.75" customHeight="1">
      <c r="A12" s="16"/>
      <c r="B12" s="29"/>
      <c r="C12" s="38"/>
      <c r="D12" s="51" t="s">
        <v>156</v>
      </c>
      <c r="E12" s="61"/>
      <c r="F12" s="61"/>
      <c r="G12" s="61"/>
      <c r="H12" s="80"/>
      <c r="I12" s="92" t="s">
        <v>13</v>
      </c>
      <c r="J12" s="104"/>
      <c r="K12" s="80"/>
    </row>
    <row r="13" spans="1:11" ht="68.25" customHeight="1">
      <c r="A13" s="16"/>
      <c r="B13" s="29"/>
      <c r="C13" s="38"/>
      <c r="D13" s="51" t="s">
        <v>44</v>
      </c>
      <c r="E13" s="61"/>
      <c r="F13" s="61"/>
      <c r="G13" s="61"/>
      <c r="H13" s="80"/>
      <c r="I13" s="92" t="s">
        <v>13</v>
      </c>
      <c r="J13" s="105" t="str">
        <v>第6の１の注6</v>
      </c>
      <c r="K13" s="80"/>
    </row>
    <row r="14" spans="1:11" ht="63" customHeight="1">
      <c r="A14" s="16"/>
      <c r="B14" s="29"/>
      <c r="C14" s="38"/>
      <c r="D14" s="51" t="s">
        <v>185</v>
      </c>
      <c r="E14" s="62"/>
      <c r="F14" s="62"/>
      <c r="G14" s="62"/>
      <c r="H14" s="80" t="s">
        <v>38</v>
      </c>
      <c r="I14" s="92" t="s">
        <v>13</v>
      </c>
      <c r="J14" s="105" t="str">
        <v>第6の１の注7</v>
      </c>
      <c r="K14" s="80"/>
    </row>
    <row r="15" spans="1:11" ht="65.25" customHeight="1">
      <c r="A15" s="17"/>
      <c r="B15" s="30"/>
      <c r="C15" s="39"/>
      <c r="D15" s="51" t="s">
        <v>200</v>
      </c>
      <c r="E15" s="61"/>
      <c r="F15" s="61"/>
      <c r="G15" s="61"/>
      <c r="H15" s="80"/>
      <c r="I15" s="92" t="s">
        <v>13</v>
      </c>
      <c r="J15" s="105" t="str">
        <v>第6の１の注8</v>
      </c>
      <c r="K15" s="80"/>
    </row>
    <row r="16" spans="1:11" ht="129.75" customHeight="1">
      <c r="A16" s="17"/>
      <c r="B16" s="30"/>
      <c r="C16" s="39"/>
      <c r="D16" s="51" t="s">
        <v>201</v>
      </c>
      <c r="E16" s="61"/>
      <c r="F16" s="61"/>
      <c r="G16" s="61"/>
      <c r="H16" s="80" t="s">
        <v>40</v>
      </c>
      <c r="I16" s="92" t="s">
        <v>13</v>
      </c>
      <c r="J16" s="105" t="str">
        <v>第6の１の注9</v>
      </c>
      <c r="K16" s="80"/>
    </row>
    <row r="17" spans="1:11" ht="119.25" customHeight="1">
      <c r="A17" s="16"/>
      <c r="B17" s="29"/>
      <c r="C17" s="38"/>
      <c r="D17" s="51" t="s">
        <v>27</v>
      </c>
      <c r="E17" s="61"/>
      <c r="F17" s="61"/>
      <c r="G17" s="61"/>
      <c r="H17" s="80"/>
      <c r="I17" s="92" t="s">
        <v>13</v>
      </c>
      <c r="J17" s="105" t="str">
        <v>第6の１の注10</v>
      </c>
      <c r="K17" s="80"/>
    </row>
    <row r="18" spans="1:11" ht="127.5" customHeight="1">
      <c r="A18" s="18"/>
      <c r="B18" s="26"/>
      <c r="C18" s="40"/>
      <c r="D18" s="52" t="s">
        <v>232</v>
      </c>
      <c r="E18" s="63"/>
      <c r="F18" s="63"/>
      <c r="G18" s="63"/>
      <c r="H18" s="81"/>
      <c r="I18" s="93" t="s">
        <v>13</v>
      </c>
      <c r="J18" s="106" t="str">
        <v>第13の１の注11</v>
      </c>
      <c r="K18" s="111"/>
    </row>
    <row r="19" spans="1:11" ht="207" customHeight="1">
      <c r="A19" s="14">
        <v>3</v>
      </c>
      <c r="B19" s="31" t="s">
        <v>223</v>
      </c>
      <c r="C19" s="41"/>
      <c r="D19" s="53" t="s">
        <v>204</v>
      </c>
      <c r="E19" s="64"/>
      <c r="F19" s="64"/>
      <c r="G19" s="64"/>
      <c r="H19" s="82" t="s">
        <v>205</v>
      </c>
      <c r="I19" s="94" t="s">
        <v>13</v>
      </c>
      <c r="J19" s="107" t="str">
        <v>第6の2の注1</v>
      </c>
      <c r="K19" s="82"/>
    </row>
    <row r="20" spans="1:11" ht="189.75" customHeight="1">
      <c r="A20" s="14">
        <v>4</v>
      </c>
      <c r="B20" s="31" t="s">
        <v>171</v>
      </c>
      <c r="C20" s="42"/>
      <c r="D20" s="53" t="s">
        <v>226</v>
      </c>
      <c r="E20" s="64"/>
      <c r="F20" s="64"/>
      <c r="G20" s="64"/>
      <c r="H20" s="82" t="s">
        <v>178</v>
      </c>
      <c r="I20" s="94" t="s">
        <v>13</v>
      </c>
      <c r="J20" s="107" t="str">
        <v>第6の2の注2</v>
      </c>
      <c r="K20" s="82"/>
    </row>
    <row r="21" spans="1:11" ht="192.75" customHeight="1">
      <c r="A21" s="19">
        <v>5</v>
      </c>
      <c r="B21" s="31" t="s">
        <v>224</v>
      </c>
      <c r="C21" s="41"/>
      <c r="D21" s="53" t="s">
        <v>247</v>
      </c>
      <c r="E21" s="64"/>
      <c r="F21" s="64"/>
      <c r="G21" s="64"/>
      <c r="H21" s="82" t="s">
        <v>60</v>
      </c>
      <c r="I21" s="94" t="s">
        <v>13</v>
      </c>
      <c r="J21" s="107" t="str">
        <v>第6の2の注3</v>
      </c>
      <c r="K21" s="82"/>
    </row>
    <row r="22" spans="1:11" ht="141.75" customHeight="1">
      <c r="A22" s="20">
        <v>6</v>
      </c>
      <c r="B22" s="32" t="s">
        <v>190</v>
      </c>
      <c r="C22" s="41"/>
      <c r="D22" s="53" t="s">
        <v>134</v>
      </c>
      <c r="E22" s="64"/>
      <c r="F22" s="64"/>
      <c r="G22" s="64"/>
      <c r="H22" s="82" t="s">
        <v>239</v>
      </c>
      <c r="I22" s="94" t="s">
        <v>13</v>
      </c>
      <c r="J22" s="107" t="str">
        <v>第6の2の注4</v>
      </c>
      <c r="K22" s="82"/>
    </row>
    <row r="23" spans="1:11" ht="79.5" customHeight="1">
      <c r="A23" s="16">
        <v>7</v>
      </c>
      <c r="B23" s="28" t="s">
        <v>140</v>
      </c>
      <c r="C23" s="35">
        <v>1</v>
      </c>
      <c r="D23" s="48" t="s">
        <v>177</v>
      </c>
      <c r="E23" s="58"/>
      <c r="F23" s="58"/>
      <c r="G23" s="58"/>
      <c r="H23" s="77"/>
      <c r="I23" s="89" t="s">
        <v>13</v>
      </c>
      <c r="J23" s="98" t="str">
        <v>第6の3の注1</v>
      </c>
      <c r="K23" s="77" t="s">
        <v>192</v>
      </c>
    </row>
    <row r="24" spans="1:11" ht="77.25" customHeight="1">
      <c r="A24" s="21"/>
      <c r="B24" s="28"/>
      <c r="C24" s="43">
        <v>2</v>
      </c>
      <c r="D24" s="54" t="s">
        <v>228</v>
      </c>
      <c r="E24" s="65"/>
      <c r="F24" s="65"/>
      <c r="G24" s="65"/>
      <c r="H24" s="83" t="s">
        <v>142</v>
      </c>
      <c r="I24" s="95" t="s">
        <v>13</v>
      </c>
      <c r="J24" s="108" t="str">
        <v>第6の3の注2</v>
      </c>
      <c r="K24" s="83"/>
    </row>
    <row r="25" spans="1:11" ht="113.25" customHeight="1">
      <c r="A25" s="21"/>
      <c r="B25" s="28"/>
      <c r="C25" s="36">
        <v>3</v>
      </c>
      <c r="D25" s="49" t="s">
        <v>230</v>
      </c>
      <c r="E25" s="59"/>
      <c r="F25" s="59"/>
      <c r="G25" s="59"/>
      <c r="H25" s="78" t="s">
        <v>196</v>
      </c>
      <c r="I25" s="90" t="s">
        <v>13</v>
      </c>
      <c r="J25" s="99" t="str">
        <v>第6の3の注3</v>
      </c>
      <c r="K25" s="78"/>
    </row>
    <row r="26" spans="1:11" ht="67.5" customHeight="1">
      <c r="A26" s="14">
        <v>8</v>
      </c>
      <c r="B26" s="31" t="s">
        <v>87</v>
      </c>
      <c r="C26" s="42"/>
      <c r="D26" s="53" t="s">
        <v>152</v>
      </c>
      <c r="E26" s="64"/>
      <c r="F26" s="64"/>
      <c r="G26" s="64"/>
      <c r="H26" s="82" t="s">
        <v>85</v>
      </c>
      <c r="I26" s="94" t="s">
        <v>13</v>
      </c>
      <c r="J26" s="107" t="str">
        <v>第6の3の2注</v>
      </c>
      <c r="K26" s="82"/>
    </row>
    <row r="27" spans="1:11" ht="111.75" customHeight="1">
      <c r="A27" s="14">
        <v>9</v>
      </c>
      <c r="B27" s="31" t="s">
        <v>182</v>
      </c>
      <c r="C27" s="35">
        <v>1</v>
      </c>
      <c r="D27" s="48" t="s">
        <v>58</v>
      </c>
      <c r="E27" s="58"/>
      <c r="F27" s="58"/>
      <c r="G27" s="58"/>
      <c r="H27" s="77" t="s">
        <v>240</v>
      </c>
      <c r="I27" s="89" t="s">
        <v>13</v>
      </c>
      <c r="J27" s="98" t="str">
        <v>第6の4の注1</v>
      </c>
      <c r="K27" s="77"/>
    </row>
    <row r="28" spans="1:11" ht="110.25" customHeight="1">
      <c r="A28" s="18"/>
      <c r="B28" s="26"/>
      <c r="C28" s="36">
        <v>2</v>
      </c>
      <c r="D28" s="49" t="s">
        <v>231</v>
      </c>
      <c r="E28" s="59"/>
      <c r="F28" s="59"/>
      <c r="G28" s="59"/>
      <c r="H28" s="84"/>
      <c r="I28" s="90" t="s">
        <v>13</v>
      </c>
      <c r="J28" s="99" t="str">
        <v>第6の4の注2</v>
      </c>
      <c r="K28" s="78"/>
    </row>
    <row r="29" spans="1:11" ht="60.75" customHeight="1">
      <c r="A29" s="20">
        <v>10</v>
      </c>
      <c r="B29" s="32" t="s">
        <v>61</v>
      </c>
      <c r="C29" s="41"/>
      <c r="D29" s="53" t="s">
        <v>222</v>
      </c>
      <c r="E29" s="64"/>
      <c r="F29" s="64"/>
      <c r="G29" s="64"/>
      <c r="H29" s="82" t="s">
        <v>208</v>
      </c>
      <c r="I29" s="94" t="s">
        <v>13</v>
      </c>
      <c r="J29" s="107" t="str">
        <v>第6の4の2注</v>
      </c>
      <c r="K29" s="82"/>
    </row>
    <row r="30" spans="1:11" ht="149.25" customHeight="1">
      <c r="A30" s="20">
        <v>11</v>
      </c>
      <c r="B30" s="32" t="s">
        <v>77</v>
      </c>
      <c r="C30" s="42"/>
      <c r="D30" s="53" t="s">
        <v>233</v>
      </c>
      <c r="E30" s="64"/>
      <c r="F30" s="64"/>
      <c r="G30" s="64"/>
      <c r="H30" s="82" t="s">
        <v>11</v>
      </c>
      <c r="I30" s="94" t="s">
        <v>13</v>
      </c>
      <c r="J30" s="107" t="str">
        <v>第6の5の注</v>
      </c>
      <c r="K30" s="82"/>
    </row>
    <row r="31" spans="1:11" ht="147.75" customHeight="1">
      <c r="A31" s="20">
        <v>12</v>
      </c>
      <c r="B31" s="32" t="s">
        <v>183</v>
      </c>
      <c r="C31" s="42"/>
      <c r="D31" s="53" t="s">
        <v>167</v>
      </c>
      <c r="E31" s="64"/>
      <c r="F31" s="64"/>
      <c r="G31" s="64"/>
      <c r="H31" s="82" t="s">
        <v>209</v>
      </c>
      <c r="I31" s="94" t="s">
        <v>13</v>
      </c>
      <c r="J31" s="107" t="str">
        <v>第6の6の注</v>
      </c>
      <c r="K31" s="82"/>
    </row>
    <row r="32" spans="1:11" ht="120.75" customHeight="1">
      <c r="A32" s="20">
        <v>13</v>
      </c>
      <c r="B32" s="32" t="s">
        <v>184</v>
      </c>
      <c r="C32" s="42"/>
      <c r="D32" s="53" t="s">
        <v>83</v>
      </c>
      <c r="E32" s="64"/>
      <c r="F32" s="64"/>
      <c r="G32" s="64"/>
      <c r="H32" s="82" t="s">
        <v>88</v>
      </c>
      <c r="I32" s="94" t="s">
        <v>13</v>
      </c>
      <c r="J32" s="107" t="str">
        <v>第6の7の注</v>
      </c>
      <c r="K32" s="82" t="s">
        <v>216</v>
      </c>
    </row>
    <row r="33" spans="1:11" ht="117" customHeight="1">
      <c r="A33" s="14">
        <v>14</v>
      </c>
      <c r="B33" s="31" t="s">
        <v>25</v>
      </c>
      <c r="C33" s="35">
        <v>1</v>
      </c>
      <c r="D33" s="48" t="s">
        <v>16</v>
      </c>
      <c r="E33" s="58"/>
      <c r="F33" s="58"/>
      <c r="G33" s="58"/>
      <c r="H33" s="77" t="s">
        <v>210</v>
      </c>
      <c r="I33" s="89" t="s">
        <v>13</v>
      </c>
      <c r="J33" s="98" t="str">
        <v>第6の7の2の注1</v>
      </c>
      <c r="K33" s="77"/>
    </row>
    <row r="34" spans="1:11" ht="110.25">
      <c r="A34" s="16"/>
      <c r="B34" s="28"/>
      <c r="C34" s="43">
        <v>2</v>
      </c>
      <c r="D34" s="54" t="s">
        <v>227</v>
      </c>
      <c r="E34" s="66"/>
      <c r="F34" s="66"/>
      <c r="G34" s="66"/>
      <c r="H34" s="83" t="s">
        <v>92</v>
      </c>
      <c r="I34" s="95" t="s">
        <v>13</v>
      </c>
      <c r="J34" s="108" t="str">
        <v>第6の7の2の注2、4</v>
      </c>
      <c r="K34" s="83" t="s">
        <v>29</v>
      </c>
    </row>
    <row r="35" spans="1:11" ht="117.75" customHeight="1">
      <c r="A35" s="21"/>
      <c r="B35" s="28"/>
      <c r="C35" s="43">
        <v>3</v>
      </c>
      <c r="D35" s="54" t="s">
        <v>102</v>
      </c>
      <c r="E35" s="66"/>
      <c r="F35" s="66"/>
      <c r="G35" s="66"/>
      <c r="H35" s="83" t="s">
        <v>104</v>
      </c>
      <c r="I35" s="95" t="s">
        <v>13</v>
      </c>
      <c r="J35" s="108" t="str">
        <v>第6の7の2の注3、5</v>
      </c>
      <c r="K35" s="83"/>
    </row>
    <row r="36" spans="1:11" ht="110.25">
      <c r="A36" s="17"/>
      <c r="B36" s="30"/>
      <c r="C36" s="43">
        <v>4</v>
      </c>
      <c r="D36" s="54" t="s">
        <v>133</v>
      </c>
      <c r="E36" s="66"/>
      <c r="F36" s="66"/>
      <c r="G36" s="66"/>
      <c r="H36" s="83" t="s">
        <v>138</v>
      </c>
      <c r="I36" s="95" t="s">
        <v>13</v>
      </c>
      <c r="J36" s="108" t="str">
        <v>第6の7の2の注6、8</v>
      </c>
      <c r="K36" s="83"/>
    </row>
    <row r="37" spans="1:11" ht="112.5" customHeight="1">
      <c r="A37" s="17"/>
      <c r="B37" s="30"/>
      <c r="C37" s="36">
        <v>5</v>
      </c>
      <c r="D37" s="49" t="s">
        <v>150</v>
      </c>
      <c r="E37" s="67"/>
      <c r="F37" s="67"/>
      <c r="G37" s="67"/>
      <c r="H37" s="78" t="s">
        <v>211</v>
      </c>
      <c r="I37" s="90" t="s">
        <v>13</v>
      </c>
      <c r="J37" s="99" t="str">
        <v>第6の7の2の注7、9</v>
      </c>
      <c r="K37" s="78"/>
    </row>
    <row r="38" spans="1:11" ht="252.75" customHeight="1">
      <c r="A38" s="14">
        <v>15</v>
      </c>
      <c r="B38" s="31" t="s">
        <v>186</v>
      </c>
      <c r="C38" s="42"/>
      <c r="D38" s="53" t="s">
        <v>234</v>
      </c>
      <c r="E38" s="68"/>
      <c r="F38" s="68"/>
      <c r="G38" s="68"/>
      <c r="H38" s="82" t="s">
        <v>198</v>
      </c>
      <c r="I38" s="94" t="s">
        <v>13</v>
      </c>
      <c r="J38" s="107" t="str">
        <v>第6の8注1、注2</v>
      </c>
      <c r="K38" s="82" t="s">
        <v>217</v>
      </c>
    </row>
    <row r="39" spans="1:11" ht="62.25" customHeight="1">
      <c r="A39" s="14">
        <v>16</v>
      </c>
      <c r="B39" s="31" t="s">
        <v>187</v>
      </c>
      <c r="C39" s="42"/>
      <c r="D39" s="53" t="s">
        <v>17</v>
      </c>
      <c r="E39" s="68"/>
      <c r="F39" s="68"/>
      <c r="G39" s="68"/>
      <c r="H39" s="82" t="s">
        <v>130</v>
      </c>
      <c r="I39" s="94" t="s">
        <v>13</v>
      </c>
      <c r="J39" s="107" t="str">
        <v>第6の9の注</v>
      </c>
      <c r="K39" s="82"/>
    </row>
    <row r="40" spans="1:11" ht="197.25" customHeight="1">
      <c r="A40" s="14">
        <v>17</v>
      </c>
      <c r="B40" s="31" t="s">
        <v>188</v>
      </c>
      <c r="C40" s="42"/>
      <c r="D40" s="53" t="s">
        <v>235</v>
      </c>
      <c r="E40" s="68"/>
      <c r="F40" s="68"/>
      <c r="G40" s="68"/>
      <c r="H40" s="82" t="s">
        <v>334</v>
      </c>
      <c r="I40" s="94" t="s">
        <v>13</v>
      </c>
      <c r="J40" s="107" t="str">
        <v>第6の10の注</v>
      </c>
      <c r="K40" s="82" t="s">
        <v>218</v>
      </c>
    </row>
    <row r="41" spans="1:11" ht="126">
      <c r="A41" s="14">
        <v>18</v>
      </c>
      <c r="B41" s="27" t="s">
        <v>8</v>
      </c>
      <c r="C41" s="42"/>
      <c r="D41" s="53" t="s">
        <v>66</v>
      </c>
      <c r="E41" s="68"/>
      <c r="F41" s="68"/>
      <c r="G41" s="68"/>
      <c r="H41" s="82" t="s">
        <v>241</v>
      </c>
      <c r="I41" s="94" t="s">
        <v>13</v>
      </c>
      <c r="J41" s="107" t="str">
        <v>第6の11の注</v>
      </c>
      <c r="K41" s="82"/>
    </row>
    <row r="42" spans="1:11" ht="180" customHeight="1">
      <c r="A42" s="14">
        <v>19</v>
      </c>
      <c r="B42" s="31" t="s">
        <v>189</v>
      </c>
      <c r="C42" s="35">
        <v>1</v>
      </c>
      <c r="D42" s="48" t="s">
        <v>236</v>
      </c>
      <c r="E42" s="69"/>
      <c r="F42" s="69"/>
      <c r="G42" s="69"/>
      <c r="H42" s="77" t="s">
        <v>147</v>
      </c>
      <c r="I42" s="89" t="s">
        <v>13</v>
      </c>
      <c r="J42" s="98" t="str">
        <v>第6の12の注1</v>
      </c>
      <c r="K42" s="77" t="s">
        <v>219</v>
      </c>
    </row>
    <row r="43" spans="1:11" ht="63">
      <c r="A43" s="16"/>
      <c r="B43" s="28"/>
      <c r="C43" s="43">
        <v>2</v>
      </c>
      <c r="D43" s="54" t="s">
        <v>162</v>
      </c>
      <c r="E43" s="66"/>
      <c r="F43" s="66"/>
      <c r="G43" s="66"/>
      <c r="H43" s="83" t="s">
        <v>213</v>
      </c>
      <c r="I43" s="95" t="s">
        <v>13</v>
      </c>
      <c r="J43" s="108" t="str">
        <v>第6の12の注2</v>
      </c>
      <c r="K43" s="83"/>
    </row>
    <row r="44" spans="1:11" ht="157.5">
      <c r="A44" s="16"/>
      <c r="B44" s="28"/>
      <c r="C44" s="36">
        <v>3</v>
      </c>
      <c r="D44" s="49" t="s">
        <v>169</v>
      </c>
      <c r="E44" s="67"/>
      <c r="F44" s="67"/>
      <c r="G44" s="67"/>
      <c r="H44" s="78" t="s">
        <v>206</v>
      </c>
      <c r="I44" s="90" t="s">
        <v>13</v>
      </c>
      <c r="J44" s="99" t="str">
        <v>第6の12の注3</v>
      </c>
      <c r="K44" s="78"/>
    </row>
    <row r="45" spans="1:11" ht="204.75">
      <c r="A45" s="14">
        <v>20</v>
      </c>
      <c r="B45" s="31" t="s">
        <v>191</v>
      </c>
      <c r="C45" s="35">
        <v>1</v>
      </c>
      <c r="D45" s="48" t="s">
        <v>145</v>
      </c>
      <c r="E45" s="69"/>
      <c r="F45" s="69"/>
      <c r="G45" s="69"/>
      <c r="H45" s="77" t="s">
        <v>214</v>
      </c>
      <c r="I45" s="89" t="s">
        <v>13</v>
      </c>
      <c r="J45" s="98" t="str">
        <v>第6の13の注1</v>
      </c>
      <c r="K45" s="77"/>
    </row>
    <row r="46" spans="1:11" ht="42.75" customHeight="1">
      <c r="A46" s="16"/>
      <c r="B46" s="30"/>
      <c r="C46" s="43">
        <v>2</v>
      </c>
      <c r="D46" s="54" t="s">
        <v>91</v>
      </c>
      <c r="E46" s="66"/>
      <c r="F46" s="66"/>
      <c r="G46" s="66"/>
      <c r="H46" s="83"/>
      <c r="I46" s="95" t="s">
        <v>13</v>
      </c>
      <c r="J46" s="108" t="str">
        <v>第6の13の注2</v>
      </c>
      <c r="K46" s="83"/>
    </row>
    <row r="47" spans="1:11" ht="42.75" customHeight="1">
      <c r="A47" s="16"/>
      <c r="B47" s="30"/>
      <c r="C47" s="43">
        <v>3</v>
      </c>
      <c r="D47" s="54" t="s">
        <v>82</v>
      </c>
      <c r="E47" s="66"/>
      <c r="F47" s="66"/>
      <c r="G47" s="66"/>
      <c r="H47" s="83"/>
      <c r="I47" s="95" t="s">
        <v>13</v>
      </c>
      <c r="J47" s="108" t="str">
        <v>第6の13の注3</v>
      </c>
      <c r="K47" s="83"/>
    </row>
    <row r="48" spans="1:11" ht="92.25" customHeight="1">
      <c r="A48" s="16"/>
      <c r="B48" s="30"/>
      <c r="C48" s="36">
        <v>4</v>
      </c>
      <c r="D48" s="49" t="s">
        <v>84</v>
      </c>
      <c r="E48" s="67"/>
      <c r="F48" s="67"/>
      <c r="G48" s="67"/>
      <c r="H48" s="78" t="s">
        <v>242</v>
      </c>
      <c r="I48" s="90" t="s">
        <v>13</v>
      </c>
      <c r="J48" s="99" t="str">
        <v>第6の13の注4</v>
      </c>
      <c r="K48" s="78"/>
    </row>
    <row r="49" spans="1:11" ht="141.75">
      <c r="A49" s="20">
        <v>21</v>
      </c>
      <c r="B49" s="32" t="s">
        <v>181</v>
      </c>
      <c r="C49" s="42"/>
      <c r="D49" s="55" t="s">
        <v>330</v>
      </c>
      <c r="E49" s="68"/>
      <c r="F49" s="68"/>
      <c r="G49" s="68"/>
      <c r="H49" s="85" t="s">
        <v>294</v>
      </c>
      <c r="I49" s="94" t="s">
        <v>13</v>
      </c>
      <c r="J49" s="107" t="str">
        <v>第6の13の2の注</v>
      </c>
      <c r="K49" s="82"/>
    </row>
    <row r="50" spans="1:11" ht="31.5">
      <c r="A50" s="20">
        <v>22</v>
      </c>
      <c r="B50" s="32" t="s">
        <v>193</v>
      </c>
      <c r="C50" s="44"/>
      <c r="D50" s="53" t="s">
        <v>237</v>
      </c>
      <c r="E50" s="68"/>
      <c r="F50" s="68"/>
      <c r="G50" s="68"/>
      <c r="H50" s="82" t="s">
        <v>164</v>
      </c>
      <c r="I50" s="94" t="s">
        <v>13</v>
      </c>
      <c r="J50" s="107" t="str">
        <v>第6の13の3注</v>
      </c>
      <c r="K50" s="82"/>
    </row>
    <row r="51" spans="1:11" ht="47.25" customHeight="1">
      <c r="A51" s="20">
        <v>23</v>
      </c>
      <c r="B51" s="32" t="s">
        <v>194</v>
      </c>
      <c r="C51" s="44"/>
      <c r="D51" s="53" t="s">
        <v>89</v>
      </c>
      <c r="E51" s="68"/>
      <c r="F51" s="68"/>
      <c r="G51" s="68"/>
      <c r="H51" s="82" t="s">
        <v>159</v>
      </c>
      <c r="I51" s="94" t="s">
        <v>13</v>
      </c>
      <c r="J51" s="107" t="str">
        <v>第6の13の4注</v>
      </c>
      <c r="K51" s="82"/>
    </row>
    <row r="52" spans="1:11" ht="31.5">
      <c r="A52" s="20">
        <v>24</v>
      </c>
      <c r="B52" s="32" t="s">
        <v>195</v>
      </c>
      <c r="C52" s="44"/>
      <c r="D52" s="53" t="s">
        <v>238</v>
      </c>
      <c r="E52" s="68"/>
      <c r="F52" s="68"/>
      <c r="G52" s="68"/>
      <c r="H52" s="82" t="s">
        <v>215</v>
      </c>
      <c r="I52" s="94" t="s">
        <v>13</v>
      </c>
      <c r="J52" s="107" t="str">
        <v>第6の13の5注</v>
      </c>
      <c r="K52" s="82"/>
    </row>
    <row r="53" spans="1:11" ht="204.75">
      <c r="A53" s="20">
        <v>25</v>
      </c>
      <c r="B53" s="32" t="s">
        <v>39</v>
      </c>
      <c r="C53" s="44"/>
      <c r="D53" s="53" t="s">
        <v>57</v>
      </c>
      <c r="E53" s="68"/>
      <c r="F53" s="68"/>
      <c r="G53" s="68"/>
      <c r="H53" s="82" t="s">
        <v>33</v>
      </c>
      <c r="I53" s="94" t="s">
        <v>13</v>
      </c>
      <c r="J53" s="107" t="str">
        <v>第6の13の6注</v>
      </c>
      <c r="K53" s="82"/>
    </row>
    <row r="54" spans="1:11" ht="80.25" customHeight="1">
      <c r="A54" s="20">
        <v>26</v>
      </c>
      <c r="B54" s="32" t="s">
        <v>50</v>
      </c>
      <c r="C54" s="44"/>
      <c r="D54" s="53" t="s">
        <v>45</v>
      </c>
      <c r="E54" s="68"/>
      <c r="F54" s="68"/>
      <c r="G54" s="68"/>
      <c r="H54" s="82" t="s">
        <v>244</v>
      </c>
      <c r="I54" s="94" t="s">
        <v>13</v>
      </c>
      <c r="J54" s="107" t="str">
        <v>第6の13の7注</v>
      </c>
      <c r="K54" s="82"/>
    </row>
    <row r="55" spans="1:11" ht="89.25" customHeight="1">
      <c r="A55" s="20">
        <v>27</v>
      </c>
      <c r="B55" s="32" t="s">
        <v>64</v>
      </c>
      <c r="C55" s="44"/>
      <c r="D55" s="53" t="s">
        <v>161</v>
      </c>
      <c r="E55" s="68"/>
      <c r="F55" s="68"/>
      <c r="G55" s="68"/>
      <c r="H55" s="82" t="s">
        <v>125</v>
      </c>
      <c r="I55" s="94" t="s">
        <v>13</v>
      </c>
      <c r="J55" s="107" t="str">
        <v>第6の13の8注</v>
      </c>
      <c r="K55" s="82"/>
    </row>
    <row r="56" spans="1:11" ht="155.25" customHeight="1">
      <c r="A56" s="20">
        <v>28</v>
      </c>
      <c r="B56" s="32" t="s">
        <v>70</v>
      </c>
      <c r="C56" s="42"/>
      <c r="D56" s="55" t="s">
        <v>331</v>
      </c>
      <c r="E56" s="68"/>
      <c r="F56" s="68"/>
      <c r="G56" s="68"/>
      <c r="H56" s="82" t="s">
        <v>245</v>
      </c>
      <c r="I56" s="94" t="s">
        <v>13</v>
      </c>
      <c r="J56" s="107" t="str">
        <v>第6の14の注</v>
      </c>
      <c r="K56" s="82" t="s">
        <v>54</v>
      </c>
    </row>
  </sheetData>
  <mergeCells count="9">
    <mergeCell ref="E1:G1"/>
    <mergeCell ref="A1:B2"/>
    <mergeCell ref="C1:D2"/>
    <mergeCell ref="H1:H2"/>
    <mergeCell ref="I1:I2"/>
    <mergeCell ref="K1:K2"/>
    <mergeCell ref="K4:K5"/>
    <mergeCell ref="J8:J12"/>
    <mergeCell ref="K34:K35"/>
  </mergeCells>
  <phoneticPr fontId="9" type="Hiragana"/>
  <dataValidations count="1">
    <dataValidation type="list" allowBlank="1" showDropDown="0" showInputMessage="1" showErrorMessage="1" sqref="E4:G56">
      <formula1>"1"</formula1>
    </dataValidation>
  </dataValidations>
  <pageMargins left="0.7" right="0.7" top="0.75" bottom="0.75" header="0.3" footer="0.3"/>
  <pageSetup paperSize="9" scale="51" fitToWidth="1" fitToHeight="0" orientation="landscape" usePrinterDefaults="1" cellComments="asDisplayed" r:id="rId1"/>
  <headerFooter>
    <oddFooter>&amp;C- &amp;P/&amp;N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D54"/>
  <sheetViews>
    <sheetView workbookViewId="0">
      <selection activeCell="A4" sqref="A4:XFD7"/>
    </sheetView>
  </sheetViews>
  <sheetFormatPr defaultRowHeight="15.75"/>
  <cols>
    <col min="1" max="1" width="3.125" style="1" customWidth="1"/>
    <col min="2" max="2" width="25.625" style="9" customWidth="1"/>
    <col min="3" max="3" width="6.25" style="9" customWidth="1"/>
    <col min="4" max="4" width="33.25" style="9" customWidth="1"/>
    <col min="5" max="16384" width="9" style="1" customWidth="1"/>
  </cols>
  <sheetData>
    <row r="2" spans="1:4" ht="24">
      <c r="A2" s="112" t="s">
        <v>258</v>
      </c>
      <c r="B2" s="113"/>
      <c r="C2" s="113"/>
      <c r="D2" s="113"/>
    </row>
    <row r="4" spans="1:4">
      <c r="B4" s="114" t="s">
        <v>122</v>
      </c>
      <c r="C4" s="125"/>
      <c r="D4" s="127"/>
    </row>
    <row r="5" spans="1:4">
      <c r="B5" s="115" t="s">
        <v>93</v>
      </c>
      <c r="C5" s="126"/>
      <c r="D5" s="128" t="s">
        <v>112</v>
      </c>
    </row>
    <row r="6" spans="1:4">
      <c r="B6" s="115" t="s">
        <v>52</v>
      </c>
      <c r="C6" s="126"/>
      <c r="D6" s="128" t="s">
        <v>112</v>
      </c>
    </row>
    <row r="7" spans="1:4">
      <c r="B7" s="115" t="s">
        <v>120</v>
      </c>
      <c r="C7" s="126"/>
      <c r="D7" s="128" t="s">
        <v>112</v>
      </c>
    </row>
    <row r="8" spans="1:4">
      <c r="B8" s="116" t="s">
        <v>250</v>
      </c>
      <c r="C8" s="126"/>
      <c r="D8" s="128" t="s">
        <v>112</v>
      </c>
    </row>
    <row r="9" spans="1:4">
      <c r="B9" s="115" t="s">
        <v>249</v>
      </c>
      <c r="C9" s="126"/>
      <c r="D9" s="128" t="s">
        <v>112</v>
      </c>
    </row>
    <row r="10" spans="1:4">
      <c r="B10" s="117" t="s">
        <v>248</v>
      </c>
      <c r="C10" s="126"/>
      <c r="D10" s="128" t="s">
        <v>112</v>
      </c>
    </row>
    <row r="11" spans="1:4">
      <c r="B11" s="117" t="s">
        <v>19</v>
      </c>
      <c r="C11" s="126"/>
      <c r="D11" s="128" t="s">
        <v>112</v>
      </c>
    </row>
    <row r="12" spans="1:4">
      <c r="B12" s="117" t="s">
        <v>97</v>
      </c>
      <c r="C12" s="126"/>
      <c r="D12" s="128" t="s">
        <v>112</v>
      </c>
    </row>
    <row r="13" spans="1:4">
      <c r="B13" s="115" t="s">
        <v>99</v>
      </c>
      <c r="C13" s="126"/>
      <c r="D13" s="128" t="s">
        <v>112</v>
      </c>
    </row>
    <row r="14" spans="1:4">
      <c r="B14" s="118" t="s">
        <v>101</v>
      </c>
      <c r="C14" s="126"/>
      <c r="D14" s="128" t="s">
        <v>112</v>
      </c>
    </row>
    <row r="15" spans="1:4">
      <c r="B15" s="114" t="s">
        <v>123</v>
      </c>
      <c r="C15" s="125"/>
      <c r="D15" s="127"/>
    </row>
    <row r="16" spans="1:4">
      <c r="B16" s="117" t="s">
        <v>252</v>
      </c>
      <c r="C16" s="126"/>
      <c r="D16" s="129" t="s">
        <v>253</v>
      </c>
    </row>
    <row r="17" spans="2:4">
      <c r="B17" s="119"/>
      <c r="C17" s="126"/>
      <c r="D17" s="129" t="s">
        <v>117</v>
      </c>
    </row>
    <row r="18" spans="2:4">
      <c r="B18" s="119"/>
      <c r="C18" s="126"/>
      <c r="D18" s="129" t="s">
        <v>68</v>
      </c>
    </row>
    <row r="19" spans="2:4">
      <c r="B19" s="120"/>
      <c r="C19" s="126"/>
      <c r="D19" s="129" t="s">
        <v>254</v>
      </c>
    </row>
    <row r="20" spans="2:4">
      <c r="B20" s="117" t="s">
        <v>47</v>
      </c>
      <c r="C20" s="126"/>
      <c r="D20" s="129" t="s">
        <v>113</v>
      </c>
    </row>
    <row r="21" spans="2:4">
      <c r="B21" s="119"/>
      <c r="C21" s="126"/>
      <c r="D21" s="129" t="s">
        <v>115</v>
      </c>
    </row>
    <row r="22" spans="2:4">
      <c r="B22" s="120"/>
      <c r="C22" s="126"/>
      <c r="D22" s="129" t="s">
        <v>116</v>
      </c>
    </row>
    <row r="23" spans="2:4">
      <c r="B23" s="117" t="s">
        <v>87</v>
      </c>
      <c r="C23" s="126"/>
      <c r="D23" s="129" t="s">
        <v>112</v>
      </c>
    </row>
    <row r="24" spans="2:4">
      <c r="B24" s="117" t="s">
        <v>103</v>
      </c>
      <c r="C24" s="126"/>
      <c r="D24" s="129" t="s">
        <v>255</v>
      </c>
    </row>
    <row r="25" spans="2:4">
      <c r="B25" s="120"/>
      <c r="C25" s="126"/>
      <c r="D25" s="129" t="s">
        <v>115</v>
      </c>
    </row>
    <row r="26" spans="2:4">
      <c r="B26" s="117" t="s">
        <v>61</v>
      </c>
      <c r="C26" s="126"/>
      <c r="D26" s="129" t="s">
        <v>112</v>
      </c>
    </row>
    <row r="27" spans="2:4">
      <c r="B27" s="115" t="s">
        <v>77</v>
      </c>
      <c r="C27" s="126"/>
      <c r="D27" s="129" t="s">
        <v>112</v>
      </c>
    </row>
    <row r="28" spans="2:4">
      <c r="B28" s="115" t="s">
        <v>183</v>
      </c>
      <c r="C28" s="126"/>
      <c r="D28" s="129" t="s">
        <v>112</v>
      </c>
    </row>
    <row r="29" spans="2:4">
      <c r="B29" s="115" t="s">
        <v>184</v>
      </c>
      <c r="C29" s="126"/>
      <c r="D29" s="129" t="s">
        <v>112</v>
      </c>
    </row>
    <row r="30" spans="2:4">
      <c r="B30" s="117" t="s">
        <v>25</v>
      </c>
      <c r="C30" s="126"/>
      <c r="D30" s="129" t="s">
        <v>255</v>
      </c>
    </row>
    <row r="31" spans="2:4">
      <c r="B31" s="119"/>
      <c r="C31" s="126"/>
      <c r="D31" s="129" t="s">
        <v>115</v>
      </c>
    </row>
    <row r="32" spans="2:4">
      <c r="B32" s="120"/>
      <c r="C32" s="126"/>
      <c r="D32" s="129" t="s">
        <v>116</v>
      </c>
    </row>
    <row r="33" spans="2:4">
      <c r="B33" s="117" t="s">
        <v>186</v>
      </c>
      <c r="C33" s="126"/>
      <c r="D33" s="129" t="s">
        <v>255</v>
      </c>
    </row>
    <row r="34" spans="2:4">
      <c r="B34" s="120"/>
      <c r="C34" s="126"/>
      <c r="D34" s="129" t="s">
        <v>115</v>
      </c>
    </row>
    <row r="35" spans="2:4">
      <c r="B35" s="115" t="s">
        <v>251</v>
      </c>
      <c r="C35" s="126"/>
      <c r="D35" s="129" t="s">
        <v>112</v>
      </c>
    </row>
    <row r="36" spans="2:4">
      <c r="B36" s="115" t="s">
        <v>188</v>
      </c>
      <c r="C36" s="126"/>
      <c r="D36" s="129" t="s">
        <v>112</v>
      </c>
    </row>
    <row r="37" spans="2:4">
      <c r="B37" s="115" t="s">
        <v>8</v>
      </c>
      <c r="C37" s="126"/>
      <c r="D37" s="129" t="s">
        <v>112</v>
      </c>
    </row>
    <row r="38" spans="2:4">
      <c r="B38" s="117" t="s">
        <v>189</v>
      </c>
      <c r="C38" s="126"/>
      <c r="D38" s="129" t="s">
        <v>113</v>
      </c>
    </row>
    <row r="39" spans="2:4">
      <c r="B39" s="120"/>
      <c r="C39" s="126"/>
      <c r="D39" s="129" t="s">
        <v>115</v>
      </c>
    </row>
    <row r="40" spans="2:4">
      <c r="B40" s="117" t="s">
        <v>191</v>
      </c>
      <c r="C40" s="126"/>
      <c r="D40" s="129" t="s">
        <v>113</v>
      </c>
    </row>
    <row r="41" spans="2:4">
      <c r="B41" s="120"/>
      <c r="C41" s="126"/>
      <c r="D41" s="129" t="s">
        <v>115</v>
      </c>
    </row>
    <row r="42" spans="2:4">
      <c r="B42" s="115" t="s">
        <v>181</v>
      </c>
      <c r="C42" s="126"/>
      <c r="D42" s="129" t="s">
        <v>112</v>
      </c>
    </row>
    <row r="43" spans="2:4">
      <c r="B43" s="117" t="s">
        <v>100</v>
      </c>
      <c r="C43" s="126"/>
      <c r="D43" s="129" t="s">
        <v>112</v>
      </c>
    </row>
    <row r="44" spans="2:4">
      <c r="B44" s="121" t="s">
        <v>26</v>
      </c>
      <c r="C44" s="126"/>
      <c r="D44" s="129" t="s">
        <v>112</v>
      </c>
    </row>
    <row r="45" spans="2:4">
      <c r="B45" s="122" t="s">
        <v>195</v>
      </c>
      <c r="C45" s="126"/>
      <c r="D45" s="129" t="s">
        <v>112</v>
      </c>
    </row>
    <row r="46" spans="2:4">
      <c r="B46" s="123" t="s">
        <v>39</v>
      </c>
      <c r="C46" s="126"/>
      <c r="D46" s="129" t="s">
        <v>112</v>
      </c>
    </row>
    <row r="47" spans="2:4">
      <c r="B47" s="123" t="s">
        <v>50</v>
      </c>
      <c r="C47" s="126"/>
      <c r="D47" s="129" t="s">
        <v>112</v>
      </c>
    </row>
    <row r="48" spans="2:4">
      <c r="B48" s="124" t="s">
        <v>64</v>
      </c>
      <c r="C48" s="126"/>
      <c r="D48" s="129" t="s">
        <v>112</v>
      </c>
    </row>
    <row r="49" spans="2:4">
      <c r="B49" s="117" t="s">
        <v>109</v>
      </c>
      <c r="C49" s="126"/>
      <c r="D49" s="130" t="s">
        <v>229</v>
      </c>
    </row>
    <row r="50" spans="2:4">
      <c r="B50" s="119"/>
      <c r="C50" s="126"/>
      <c r="D50" s="130" t="s">
        <v>333</v>
      </c>
    </row>
    <row r="51" spans="2:4">
      <c r="B51" s="119"/>
      <c r="C51" s="126"/>
      <c r="D51" s="130" t="s">
        <v>246</v>
      </c>
    </row>
    <row r="52" spans="2:4">
      <c r="B52" s="119"/>
      <c r="C52" s="126"/>
      <c r="D52" s="130" t="s">
        <v>332</v>
      </c>
    </row>
    <row r="53" spans="2:4">
      <c r="B53" s="119"/>
      <c r="C53" s="126"/>
      <c r="D53" s="129" t="s">
        <v>116</v>
      </c>
    </row>
    <row r="54" spans="2:4">
      <c r="B54" s="120"/>
      <c r="C54" s="126"/>
      <c r="D54" s="129" t="s">
        <v>118</v>
      </c>
    </row>
  </sheetData>
  <mergeCells count="8">
    <mergeCell ref="B16:B19"/>
    <mergeCell ref="B20:B22"/>
    <mergeCell ref="B24:B25"/>
    <mergeCell ref="B30:B32"/>
    <mergeCell ref="B33:B34"/>
    <mergeCell ref="B38:B39"/>
    <mergeCell ref="B40:B41"/>
    <mergeCell ref="B49:B54"/>
  </mergeCells>
  <phoneticPr fontId="13" type="Hiragana"/>
  <dataValidations count="1">
    <dataValidation type="list" allowBlank="1" showDropDown="0" showInputMessage="1" showErrorMessage="1" sqref="C16:C54 C5:C14">
      <formula1>"1"</formula1>
    </dataValidation>
  </dataValidations>
  <pageMargins left="0.7" right="0.7" top="0.75" bottom="0.75" header="0.3" footer="0.3"/>
  <pageSetup paperSize="9" scale="79" fitToWidth="1" fitToHeight="1" orientation="portrait" usePrinterDefaults="1" r:id="rId1"/>
  <headerFooter>
    <oddFooter>&amp;C-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D52"/>
  <sheetViews>
    <sheetView tabSelected="1" workbookViewId="0">
      <selection activeCell="D10" sqref="D10"/>
    </sheetView>
  </sheetViews>
  <sheetFormatPr defaultRowHeight="15.75"/>
  <cols>
    <col min="1" max="1" width="3.125" style="1" customWidth="1"/>
    <col min="2" max="2" width="25.625" style="9" customWidth="1"/>
    <col min="3" max="3" width="6.25" style="9" customWidth="1"/>
    <col min="4" max="4" width="33.25" style="9" customWidth="1"/>
    <col min="5" max="16384" width="9" style="1" customWidth="1"/>
  </cols>
  <sheetData>
    <row r="2" spans="1:4" ht="24">
      <c r="A2" s="112" t="s">
        <v>121</v>
      </c>
      <c r="B2" s="113"/>
      <c r="C2" s="113"/>
      <c r="D2" s="113"/>
    </row>
    <row r="4" spans="1:4">
      <c r="B4" s="114" t="s">
        <v>122</v>
      </c>
      <c r="C4" s="125"/>
      <c r="D4" s="127"/>
    </row>
    <row r="5" spans="1:4">
      <c r="B5" s="115" t="s">
        <v>93</v>
      </c>
      <c r="C5" s="126"/>
      <c r="D5" s="128" t="s">
        <v>112</v>
      </c>
    </row>
    <row r="6" spans="1:4">
      <c r="B6" s="115" t="s">
        <v>52</v>
      </c>
      <c r="C6" s="126"/>
      <c r="D6" s="128" t="s">
        <v>112</v>
      </c>
    </row>
    <row r="7" spans="1:4">
      <c r="B7" s="115" t="s">
        <v>120</v>
      </c>
      <c r="C7" s="126"/>
      <c r="D7" s="128" t="s">
        <v>112</v>
      </c>
    </row>
    <row r="8" spans="1:4">
      <c r="B8" s="116" t="s">
        <v>250</v>
      </c>
      <c r="C8" s="126"/>
      <c r="D8" s="128" t="s">
        <v>112</v>
      </c>
    </row>
    <row r="9" spans="1:4">
      <c r="B9" s="115" t="s">
        <v>249</v>
      </c>
      <c r="C9" s="126"/>
      <c r="D9" s="128" t="s">
        <v>112</v>
      </c>
    </row>
    <row r="10" spans="1:4">
      <c r="B10" s="117" t="s">
        <v>248</v>
      </c>
      <c r="C10" s="126"/>
      <c r="D10" s="128" t="s">
        <v>112</v>
      </c>
    </row>
    <row r="11" spans="1:4">
      <c r="B11" s="117" t="s">
        <v>19</v>
      </c>
      <c r="C11" s="126"/>
      <c r="D11" s="128" t="s">
        <v>112</v>
      </c>
    </row>
    <row r="12" spans="1:4">
      <c r="B12" s="117" t="s">
        <v>97</v>
      </c>
      <c r="C12" s="126"/>
      <c r="D12" s="128" t="s">
        <v>112</v>
      </c>
    </row>
    <row r="13" spans="1:4">
      <c r="B13" s="115" t="s">
        <v>99</v>
      </c>
      <c r="C13" s="126"/>
      <c r="D13" s="128" t="s">
        <v>112</v>
      </c>
    </row>
    <row r="14" spans="1:4">
      <c r="B14" s="118" t="s">
        <v>101</v>
      </c>
      <c r="C14" s="126"/>
      <c r="D14" s="128" t="s">
        <v>112</v>
      </c>
    </row>
    <row r="15" spans="1:4">
      <c r="B15" s="114" t="s">
        <v>123</v>
      </c>
      <c r="C15" s="125"/>
      <c r="D15" s="127"/>
    </row>
    <row r="16" spans="1:4">
      <c r="B16" s="117" t="s">
        <v>252</v>
      </c>
      <c r="C16" s="126"/>
      <c r="D16" s="129" t="s">
        <v>253</v>
      </c>
    </row>
    <row r="17" spans="2:4">
      <c r="B17" s="119"/>
      <c r="C17" s="126"/>
      <c r="D17" s="129" t="s">
        <v>117</v>
      </c>
    </row>
    <row r="18" spans="2:4">
      <c r="B18" s="119"/>
      <c r="C18" s="126"/>
      <c r="D18" s="129" t="s">
        <v>68</v>
      </c>
    </row>
    <row r="19" spans="2:4">
      <c r="B19" s="120"/>
      <c r="C19" s="126"/>
      <c r="D19" s="129" t="s">
        <v>254</v>
      </c>
    </row>
    <row r="20" spans="2:4">
      <c r="B20" s="117" t="s">
        <v>47</v>
      </c>
      <c r="C20" s="126"/>
      <c r="D20" s="129" t="s">
        <v>113</v>
      </c>
    </row>
    <row r="21" spans="2:4">
      <c r="B21" s="119"/>
      <c r="C21" s="126"/>
      <c r="D21" s="129" t="s">
        <v>115</v>
      </c>
    </row>
    <row r="22" spans="2:4">
      <c r="B22" s="120"/>
      <c r="C22" s="126"/>
      <c r="D22" s="129" t="s">
        <v>116</v>
      </c>
    </row>
    <row r="23" spans="2:4">
      <c r="B23" s="117" t="s">
        <v>87</v>
      </c>
      <c r="C23" s="126"/>
      <c r="D23" s="129" t="s">
        <v>112</v>
      </c>
    </row>
    <row r="24" spans="2:4">
      <c r="B24" s="117" t="s">
        <v>103</v>
      </c>
      <c r="C24" s="126"/>
      <c r="D24" s="129" t="s">
        <v>255</v>
      </c>
    </row>
    <row r="25" spans="2:4">
      <c r="B25" s="120"/>
      <c r="C25" s="126"/>
      <c r="D25" s="129" t="s">
        <v>115</v>
      </c>
    </row>
    <row r="26" spans="2:4">
      <c r="B26" s="117" t="s">
        <v>61</v>
      </c>
      <c r="C26" s="126"/>
      <c r="D26" s="129" t="s">
        <v>112</v>
      </c>
    </row>
    <row r="27" spans="2:4">
      <c r="B27" s="115" t="s">
        <v>77</v>
      </c>
      <c r="C27" s="126"/>
      <c r="D27" s="129" t="s">
        <v>112</v>
      </c>
    </row>
    <row r="28" spans="2:4">
      <c r="B28" s="115" t="s">
        <v>183</v>
      </c>
      <c r="C28" s="126"/>
      <c r="D28" s="129" t="s">
        <v>112</v>
      </c>
    </row>
    <row r="29" spans="2:4">
      <c r="B29" s="115" t="s">
        <v>184</v>
      </c>
      <c r="C29" s="126"/>
      <c r="D29" s="129" t="s">
        <v>112</v>
      </c>
    </row>
    <row r="30" spans="2:4">
      <c r="B30" s="117" t="s">
        <v>25</v>
      </c>
      <c r="C30" s="126"/>
      <c r="D30" s="129" t="s">
        <v>255</v>
      </c>
    </row>
    <row r="31" spans="2:4">
      <c r="B31" s="119"/>
      <c r="C31" s="126"/>
      <c r="D31" s="129" t="s">
        <v>115</v>
      </c>
    </row>
    <row r="32" spans="2:4">
      <c r="B32" s="120"/>
      <c r="C32" s="126"/>
      <c r="D32" s="129" t="s">
        <v>116</v>
      </c>
    </row>
    <row r="33" spans="2:4">
      <c r="B33" s="117" t="s">
        <v>186</v>
      </c>
      <c r="C33" s="126"/>
      <c r="D33" s="129" t="s">
        <v>255</v>
      </c>
    </row>
    <row r="34" spans="2:4">
      <c r="B34" s="120"/>
      <c r="C34" s="126"/>
      <c r="D34" s="129" t="s">
        <v>115</v>
      </c>
    </row>
    <row r="35" spans="2:4">
      <c r="B35" s="115" t="s">
        <v>251</v>
      </c>
      <c r="C35" s="126"/>
      <c r="D35" s="129" t="s">
        <v>112</v>
      </c>
    </row>
    <row r="36" spans="2:4">
      <c r="B36" s="115" t="s">
        <v>188</v>
      </c>
      <c r="C36" s="126"/>
      <c r="D36" s="129" t="s">
        <v>112</v>
      </c>
    </row>
    <row r="37" spans="2:4">
      <c r="B37" s="115" t="s">
        <v>8</v>
      </c>
      <c r="C37" s="126"/>
      <c r="D37" s="129" t="s">
        <v>112</v>
      </c>
    </row>
    <row r="38" spans="2:4">
      <c r="B38" s="117" t="s">
        <v>189</v>
      </c>
      <c r="C38" s="126"/>
      <c r="D38" s="129" t="s">
        <v>113</v>
      </c>
    </row>
    <row r="39" spans="2:4">
      <c r="B39" s="120"/>
      <c r="C39" s="126"/>
      <c r="D39" s="129" t="s">
        <v>115</v>
      </c>
    </row>
    <row r="40" spans="2:4">
      <c r="B40" s="117" t="s">
        <v>191</v>
      </c>
      <c r="C40" s="126"/>
      <c r="D40" s="129" t="s">
        <v>113</v>
      </c>
    </row>
    <row r="41" spans="2:4">
      <c r="B41" s="120"/>
      <c r="C41" s="126"/>
      <c r="D41" s="129" t="s">
        <v>115</v>
      </c>
    </row>
    <row r="42" spans="2:4">
      <c r="B42" s="115" t="s">
        <v>181</v>
      </c>
      <c r="C42" s="126"/>
      <c r="D42" s="129" t="s">
        <v>112</v>
      </c>
    </row>
    <row r="43" spans="2:4">
      <c r="B43" s="117" t="s">
        <v>100</v>
      </c>
      <c r="C43" s="126"/>
      <c r="D43" s="129" t="s">
        <v>112</v>
      </c>
    </row>
    <row r="44" spans="2:4">
      <c r="B44" s="121" t="s">
        <v>26</v>
      </c>
      <c r="C44" s="126"/>
      <c r="D44" s="129" t="s">
        <v>112</v>
      </c>
    </row>
    <row r="45" spans="2:4">
      <c r="B45" s="122" t="s">
        <v>195</v>
      </c>
      <c r="C45" s="126"/>
      <c r="D45" s="129" t="s">
        <v>112</v>
      </c>
    </row>
    <row r="46" spans="2:4">
      <c r="B46" s="123" t="s">
        <v>39</v>
      </c>
      <c r="C46" s="126"/>
      <c r="D46" s="129" t="s">
        <v>112</v>
      </c>
    </row>
    <row r="47" spans="2:4">
      <c r="B47" s="123" t="s">
        <v>50</v>
      </c>
      <c r="C47" s="126"/>
      <c r="D47" s="129" t="s">
        <v>112</v>
      </c>
    </row>
    <row r="48" spans="2:4">
      <c r="B48" s="124" t="s">
        <v>64</v>
      </c>
      <c r="C48" s="126"/>
      <c r="D48" s="129" t="s">
        <v>112</v>
      </c>
    </row>
    <row r="49" spans="2:4">
      <c r="B49" s="117" t="s">
        <v>109</v>
      </c>
      <c r="C49" s="126"/>
      <c r="D49" s="129" t="s">
        <v>113</v>
      </c>
    </row>
    <row r="50" spans="2:4">
      <c r="B50" s="119"/>
      <c r="C50" s="126"/>
      <c r="D50" s="129" t="s">
        <v>115</v>
      </c>
    </row>
    <row r="51" spans="2:4">
      <c r="B51" s="119"/>
      <c r="C51" s="126"/>
      <c r="D51" s="129" t="s">
        <v>116</v>
      </c>
    </row>
    <row r="52" spans="2:4">
      <c r="B52" s="120"/>
      <c r="C52" s="126"/>
      <c r="D52" s="129" t="s">
        <v>118</v>
      </c>
    </row>
  </sheetData>
  <mergeCells count="8">
    <mergeCell ref="B16:B19"/>
    <mergeCell ref="B20:B22"/>
    <mergeCell ref="B24:B25"/>
    <mergeCell ref="B30:B32"/>
    <mergeCell ref="B33:B34"/>
    <mergeCell ref="B38:B39"/>
    <mergeCell ref="B40:B41"/>
    <mergeCell ref="B49:B52"/>
  </mergeCells>
  <phoneticPr fontId="13" type="Hiragana"/>
  <dataValidations count="1">
    <dataValidation type="list" allowBlank="1" showDropDown="0" showInputMessage="1" showErrorMessage="1" sqref="C5:C14 C16:C52">
      <formula1>"1"</formula1>
    </dataValidation>
  </dataValidations>
  <pageMargins left="0.7" right="0.7" top="0.75" bottom="0.75" header="0.3" footer="0.3"/>
  <pageSetup paperSize="9" scale="82" fitToWidth="1" fitToHeight="1" orientation="portrait" usePrinterDefaults="1" r:id="rId1"/>
  <headerFooter>
    <oddFooter>&amp;C- &amp;P/&amp;N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H46"/>
  <sheetViews>
    <sheetView view="pageBreakPreview" zoomScale="60" zoomScaleNormal="70" workbookViewId="0">
      <selection activeCell="A2" sqref="A2:B2"/>
    </sheetView>
  </sheetViews>
  <sheetFormatPr defaultRowHeight="15.75"/>
  <cols>
    <col min="1" max="1" width="3.625" style="9" customWidth="1"/>
    <col min="2" max="2" width="18.75" style="9" customWidth="1"/>
    <col min="3" max="3" width="31.125" style="9" customWidth="1"/>
    <col min="4" max="4" width="12.25" style="9" bestFit="1" customWidth="1"/>
    <col min="5" max="5" width="22.125" style="9" customWidth="1"/>
    <col min="6" max="6" width="17.125" style="1" bestFit="1" customWidth="1"/>
    <col min="7" max="28" width="3.625" style="1" customWidth="1"/>
    <col min="29" max="16384" width="9" style="1" customWidth="1"/>
  </cols>
  <sheetData>
    <row r="1" spans="1:8" ht="24">
      <c r="A1" s="131" t="s">
        <v>86</v>
      </c>
      <c r="B1" s="131"/>
      <c r="C1" s="131"/>
      <c r="D1" s="131"/>
      <c r="E1" s="131"/>
      <c r="F1" s="131"/>
      <c r="G1" s="131"/>
      <c r="H1" s="131"/>
    </row>
    <row r="2" spans="1:8">
      <c r="F2" s="9"/>
      <c r="G2" s="9"/>
      <c r="H2" s="9"/>
    </row>
    <row r="3" spans="1:8">
      <c r="A3" s="9" t="s">
        <v>243</v>
      </c>
      <c r="F3" s="9"/>
      <c r="G3" s="9"/>
      <c r="H3" s="9"/>
    </row>
    <row r="4" spans="1:8">
      <c r="A4" s="9" t="s">
        <v>256</v>
      </c>
      <c r="B4" s="9" t="s">
        <v>262</v>
      </c>
      <c r="F4" s="9"/>
      <c r="G4" s="9"/>
      <c r="H4" s="9"/>
    </row>
    <row r="5" spans="1:8">
      <c r="F5" s="9"/>
      <c r="G5" s="9"/>
      <c r="H5" s="9"/>
    </row>
    <row r="6" spans="1:8">
      <c r="B6" s="136" t="s">
        <v>139</v>
      </c>
      <c r="C6" s="136" t="s">
        <v>149</v>
      </c>
      <c r="D6" s="136" t="s">
        <v>72</v>
      </c>
      <c r="E6" s="136" t="s">
        <v>151</v>
      </c>
      <c r="F6" s="136" t="s">
        <v>269</v>
      </c>
      <c r="G6" s="156"/>
      <c r="H6" s="9"/>
    </row>
    <row r="7" spans="1:8" ht="40" customHeight="1">
      <c r="B7" s="107" t="s">
        <v>141</v>
      </c>
      <c r="C7" s="137" t="s">
        <v>212</v>
      </c>
      <c r="D7" s="149"/>
      <c r="E7" s="151"/>
      <c r="F7" s="151"/>
      <c r="G7" s="9"/>
      <c r="H7" s="9"/>
    </row>
    <row r="8" spans="1:8" ht="40" customHeight="1">
      <c r="B8" s="107"/>
      <c r="C8" s="138"/>
      <c r="D8" s="150"/>
      <c r="E8" s="152"/>
      <c r="F8" s="152"/>
      <c r="G8" s="9"/>
      <c r="H8" s="9"/>
    </row>
    <row r="9" spans="1:8" ht="40" customHeight="1">
      <c r="B9" s="107" t="s">
        <v>154</v>
      </c>
      <c r="C9" s="137" t="s">
        <v>96</v>
      </c>
      <c r="D9" s="146"/>
      <c r="E9" s="151"/>
      <c r="F9" s="151"/>
      <c r="G9" s="9"/>
      <c r="H9" s="9"/>
    </row>
    <row r="10" spans="1:8" ht="40" customHeight="1">
      <c r="B10" s="107" t="s">
        <v>175</v>
      </c>
      <c r="C10" s="145"/>
      <c r="D10" s="107"/>
      <c r="E10" s="128"/>
      <c r="F10" s="128"/>
      <c r="G10" s="9"/>
      <c r="H10" s="9"/>
    </row>
    <row r="11" spans="1:8" ht="40" customHeight="1">
      <c r="A11" s="132"/>
      <c r="B11" s="107" t="s">
        <v>263</v>
      </c>
      <c r="C11" s="137" t="s">
        <v>202</v>
      </c>
      <c r="D11" s="146"/>
      <c r="E11" s="151"/>
      <c r="F11" s="151"/>
      <c r="G11" s="9"/>
      <c r="H11" s="9"/>
    </row>
    <row r="12" spans="1:8" ht="40" customHeight="1">
      <c r="A12" s="132"/>
      <c r="B12" s="107"/>
      <c r="C12" s="139"/>
      <c r="D12" s="106"/>
      <c r="E12" s="153"/>
      <c r="F12" s="153"/>
      <c r="G12" s="156"/>
      <c r="H12" s="9"/>
    </row>
    <row r="13" spans="1:8" ht="40" customHeight="1">
      <c r="B13" s="137" t="s">
        <v>108</v>
      </c>
      <c r="C13" s="146" t="s">
        <v>34</v>
      </c>
      <c r="D13" s="146"/>
      <c r="E13" s="151"/>
      <c r="F13" s="151"/>
      <c r="G13" s="156"/>
      <c r="H13" s="9"/>
    </row>
    <row r="14" spans="1:8" ht="40" customHeight="1">
      <c r="B14" s="138"/>
      <c r="C14" s="106"/>
      <c r="D14" s="106"/>
      <c r="E14" s="154"/>
      <c r="F14" s="154"/>
      <c r="G14" s="9"/>
      <c r="H14" s="9"/>
    </row>
    <row r="15" spans="1:8" ht="40" customHeight="1">
      <c r="B15" s="137" t="s">
        <v>110</v>
      </c>
      <c r="C15" s="137" t="s">
        <v>129</v>
      </c>
      <c r="D15" s="146"/>
      <c r="E15" s="151"/>
      <c r="F15" s="151"/>
      <c r="G15" s="9"/>
      <c r="H15" s="9"/>
    </row>
    <row r="16" spans="1:8" ht="40" customHeight="1">
      <c r="B16" s="137" t="s">
        <v>1</v>
      </c>
      <c r="C16" s="137" t="s">
        <v>114</v>
      </c>
      <c r="D16" s="146"/>
      <c r="E16" s="151"/>
      <c r="F16" s="151"/>
      <c r="G16" s="9"/>
      <c r="H16" s="9"/>
    </row>
    <row r="17" spans="1:8" ht="40" customHeight="1">
      <c r="B17" s="139"/>
      <c r="C17" s="139"/>
      <c r="D17" s="105"/>
      <c r="E17" s="153"/>
      <c r="F17" s="153"/>
      <c r="G17" s="9"/>
      <c r="H17" s="9"/>
    </row>
    <row r="18" spans="1:8" ht="40" customHeight="1">
      <c r="B18" s="139"/>
      <c r="C18" s="139"/>
      <c r="D18" s="105"/>
      <c r="E18" s="153"/>
      <c r="F18" s="153"/>
      <c r="G18" s="9"/>
      <c r="H18" s="9"/>
    </row>
    <row r="19" spans="1:8" ht="40" customHeight="1">
      <c r="B19" s="139"/>
      <c r="C19" s="139"/>
      <c r="D19" s="105"/>
      <c r="E19" s="153"/>
      <c r="F19" s="153"/>
      <c r="G19" s="9"/>
      <c r="H19" s="9"/>
    </row>
    <row r="20" spans="1:8" ht="40" customHeight="1">
      <c r="B20" s="139"/>
      <c r="C20" s="139"/>
      <c r="D20" s="105"/>
      <c r="E20" s="153"/>
      <c r="F20" s="153"/>
      <c r="G20" s="9"/>
      <c r="H20" s="9"/>
    </row>
    <row r="21" spans="1:8" ht="40" customHeight="1">
      <c r="B21" s="139"/>
      <c r="C21" s="139"/>
      <c r="D21" s="105"/>
      <c r="E21" s="153"/>
      <c r="F21" s="153"/>
      <c r="G21" s="9"/>
      <c r="H21" s="9"/>
    </row>
    <row r="22" spans="1:8" ht="40" customHeight="1">
      <c r="B22" s="139"/>
      <c r="C22" s="139"/>
      <c r="D22" s="105"/>
      <c r="E22" s="153"/>
      <c r="F22" s="153"/>
      <c r="G22" s="9"/>
      <c r="H22" s="9"/>
    </row>
    <row r="23" spans="1:8" ht="40" customHeight="1">
      <c r="B23" s="138"/>
      <c r="C23" s="138"/>
      <c r="D23" s="106"/>
      <c r="E23" s="152"/>
      <c r="F23" s="152"/>
      <c r="G23" s="9"/>
      <c r="H23" s="9"/>
    </row>
    <row r="24" spans="1:8" ht="40" customHeight="1">
      <c r="B24" s="107" t="s">
        <v>53</v>
      </c>
      <c r="C24" s="147"/>
      <c r="D24" s="146"/>
      <c r="E24" s="151"/>
      <c r="F24" s="151"/>
      <c r="G24" s="9"/>
      <c r="H24" s="9"/>
    </row>
    <row r="25" spans="1:8" ht="40" customHeight="1">
      <c r="B25" s="107"/>
      <c r="C25" s="148"/>
      <c r="D25" s="106"/>
      <c r="E25" s="155"/>
      <c r="F25" s="155"/>
      <c r="G25" s="9"/>
      <c r="H25" s="9"/>
    </row>
    <row r="26" spans="1:8">
      <c r="A26" s="132"/>
      <c r="F26" s="9"/>
      <c r="G26" s="9"/>
      <c r="H26" s="9"/>
    </row>
    <row r="27" spans="1:8">
      <c r="A27" s="133" t="s">
        <v>124</v>
      </c>
      <c r="B27" s="140" t="s">
        <v>264</v>
      </c>
      <c r="C27" s="1"/>
      <c r="D27" s="1"/>
      <c r="E27" s="1"/>
      <c r="F27" s="9"/>
      <c r="G27" s="9"/>
      <c r="H27" s="9"/>
    </row>
    <row r="28" spans="1:8">
      <c r="A28" s="134" t="s">
        <v>127</v>
      </c>
      <c r="B28" s="141" t="s">
        <v>265</v>
      </c>
      <c r="C28" s="141"/>
      <c r="D28" s="141"/>
      <c r="E28" s="141"/>
      <c r="F28" s="141"/>
      <c r="G28" s="141"/>
      <c r="H28" s="9"/>
    </row>
    <row r="29" spans="1:8">
      <c r="A29" s="134"/>
      <c r="B29" s="141"/>
      <c r="C29" s="141"/>
      <c r="D29" s="141"/>
      <c r="E29" s="141"/>
      <c r="F29" s="141"/>
      <c r="G29" s="141"/>
      <c r="H29" s="9"/>
    </row>
    <row r="30" spans="1:8" ht="13.5" customHeight="1">
      <c r="A30" s="134"/>
      <c r="B30" s="141"/>
      <c r="C30" s="141"/>
      <c r="D30" s="141"/>
      <c r="E30" s="141"/>
      <c r="F30" s="141"/>
      <c r="G30" s="141"/>
      <c r="H30" s="9"/>
    </row>
    <row r="31" spans="1:8">
      <c r="A31" s="134" t="s">
        <v>128</v>
      </c>
      <c r="B31" s="141" t="s">
        <v>94</v>
      </c>
      <c r="C31" s="141"/>
      <c r="D31" s="141"/>
      <c r="E31" s="141"/>
      <c r="F31" s="141"/>
      <c r="G31" s="141"/>
      <c r="H31" s="9"/>
    </row>
    <row r="32" spans="1:8" ht="27.75" customHeight="1">
      <c r="A32" s="134"/>
      <c r="B32" s="141"/>
      <c r="C32" s="141"/>
      <c r="D32" s="141"/>
      <c r="E32" s="141"/>
      <c r="F32" s="141"/>
      <c r="G32" s="141"/>
      <c r="H32" s="9"/>
    </row>
    <row r="33" spans="1:8" ht="13.5" customHeight="1">
      <c r="A33" s="134" t="s">
        <v>129</v>
      </c>
      <c r="B33" s="142" t="s">
        <v>37</v>
      </c>
      <c r="C33" s="142"/>
      <c r="D33" s="142"/>
      <c r="E33" s="142"/>
      <c r="F33" s="142"/>
      <c r="G33" s="141"/>
      <c r="H33" s="9"/>
    </row>
    <row r="34" spans="1:8" ht="24.75" customHeight="1">
      <c r="A34" s="134"/>
      <c r="B34" s="142"/>
      <c r="C34" s="142"/>
      <c r="D34" s="142"/>
      <c r="E34" s="142"/>
      <c r="F34" s="142"/>
      <c r="G34" s="141"/>
      <c r="H34" s="9"/>
    </row>
    <row r="35" spans="1:8" ht="13.5" customHeight="1">
      <c r="A35" s="134" t="s">
        <v>131</v>
      </c>
      <c r="B35" s="142" t="s">
        <v>143</v>
      </c>
      <c r="C35" s="142"/>
      <c r="D35" s="142"/>
      <c r="E35" s="142"/>
      <c r="F35" s="142"/>
      <c r="G35" s="157"/>
      <c r="H35" s="9"/>
    </row>
    <row r="36" spans="1:8" ht="43.5" customHeight="1">
      <c r="A36" s="134"/>
      <c r="B36" s="142" t="s">
        <v>144</v>
      </c>
      <c r="C36" s="142"/>
      <c r="D36" s="142"/>
      <c r="E36" s="142"/>
      <c r="F36" s="142"/>
      <c r="G36" s="157"/>
      <c r="H36" s="9"/>
    </row>
    <row r="37" spans="1:8" ht="28.5" customHeight="1">
      <c r="A37" s="135" t="s">
        <v>135</v>
      </c>
      <c r="B37" s="143" t="s">
        <v>270</v>
      </c>
      <c r="C37" s="143"/>
      <c r="D37" s="143"/>
      <c r="E37" s="143"/>
      <c r="F37" s="143"/>
      <c r="G37" s="9"/>
      <c r="H37" s="9"/>
    </row>
    <row r="38" spans="1:8">
      <c r="A38" s="134" t="s">
        <v>259</v>
      </c>
      <c r="B38" s="144" t="s">
        <v>78</v>
      </c>
      <c r="C38" s="143"/>
      <c r="D38" s="143"/>
      <c r="E38" s="143"/>
      <c r="F38" s="9"/>
      <c r="G38" s="9"/>
      <c r="H38" s="9"/>
    </row>
    <row r="39" spans="1:8">
      <c r="A39" s="134" t="s">
        <v>165</v>
      </c>
      <c r="B39" s="144" t="s">
        <v>266</v>
      </c>
      <c r="C39" s="143"/>
      <c r="D39" s="143"/>
      <c r="E39" s="143"/>
      <c r="F39" s="9"/>
      <c r="G39" s="9"/>
      <c r="H39" s="9"/>
    </row>
    <row r="40" spans="1:8">
      <c r="A40" s="134" t="s">
        <v>260</v>
      </c>
      <c r="B40" s="9" t="s">
        <v>267</v>
      </c>
      <c r="F40" s="9"/>
      <c r="G40" s="9"/>
      <c r="H40" s="9"/>
    </row>
    <row r="41" spans="1:8">
      <c r="A41" s="134" t="s">
        <v>137</v>
      </c>
      <c r="B41" s="141" t="s">
        <v>257</v>
      </c>
      <c r="C41" s="141"/>
      <c r="D41" s="141"/>
      <c r="E41" s="141"/>
      <c r="F41" s="141"/>
      <c r="G41" s="141"/>
      <c r="H41" s="9"/>
    </row>
    <row r="42" spans="1:8">
      <c r="A42" s="134"/>
      <c r="B42" s="141"/>
      <c r="C42" s="141"/>
      <c r="D42" s="141"/>
      <c r="E42" s="141"/>
      <c r="F42" s="141"/>
      <c r="G42" s="141"/>
      <c r="H42" s="9"/>
    </row>
    <row r="43" spans="1:8">
      <c r="A43" s="134" t="s">
        <v>30</v>
      </c>
      <c r="B43" s="141" t="s">
        <v>268</v>
      </c>
      <c r="C43" s="141"/>
      <c r="D43" s="141"/>
      <c r="E43" s="141"/>
      <c r="F43" s="141"/>
      <c r="G43" s="141"/>
      <c r="H43" s="9"/>
    </row>
    <row r="44" spans="1:8">
      <c r="B44" s="141"/>
      <c r="C44" s="141"/>
      <c r="D44" s="141"/>
      <c r="E44" s="141"/>
      <c r="F44" s="141"/>
      <c r="G44" s="141"/>
      <c r="H44" s="9"/>
    </row>
    <row r="45" spans="1:8">
      <c r="A45" s="134" t="s">
        <v>261</v>
      </c>
      <c r="B45" s="141" t="s">
        <v>146</v>
      </c>
      <c r="C45" s="141"/>
      <c r="D45" s="141"/>
      <c r="E45" s="141"/>
      <c r="F45" s="141"/>
      <c r="G45" s="141"/>
      <c r="H45" s="141"/>
    </row>
    <row r="46" spans="1:8">
      <c r="B46" s="141"/>
      <c r="C46" s="141"/>
      <c r="D46" s="141"/>
      <c r="E46" s="141"/>
      <c r="F46" s="141"/>
      <c r="G46" s="141"/>
      <c r="H46" s="141"/>
    </row>
  </sheetData>
  <mergeCells count="21">
    <mergeCell ref="A1:H1"/>
    <mergeCell ref="B27:F27"/>
    <mergeCell ref="B35:F35"/>
    <mergeCell ref="B36:F36"/>
    <mergeCell ref="B37:F37"/>
    <mergeCell ref="B7:B8"/>
    <mergeCell ref="C7:C8"/>
    <mergeCell ref="B11:B12"/>
    <mergeCell ref="C11:C12"/>
    <mergeCell ref="B13:B14"/>
    <mergeCell ref="C13:C14"/>
    <mergeCell ref="B24:B25"/>
    <mergeCell ref="C24:C25"/>
    <mergeCell ref="B28:F30"/>
    <mergeCell ref="B31:F32"/>
    <mergeCell ref="B33:F34"/>
    <mergeCell ref="B41:F42"/>
    <mergeCell ref="B43:F44"/>
    <mergeCell ref="B45:F46"/>
    <mergeCell ref="B16:B23"/>
    <mergeCell ref="C16:C23"/>
  </mergeCells>
  <phoneticPr fontId="13" type="Hiragana"/>
  <pageMargins left="0.7" right="0.7" top="0.75" bottom="0.75" header="0.3" footer="0.3"/>
  <pageSetup paperSize="9" scale="58" fitToWidth="1" fitToHeight="0" orientation="portrait"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A1:AQ89"/>
  <sheetViews>
    <sheetView showGridLines="0" view="pageBreakPreview" topLeftCell="A64" zoomScaleSheetLayoutView="100" workbookViewId="0">
      <selection activeCell="A2" sqref="A2:B2"/>
    </sheetView>
  </sheetViews>
  <sheetFormatPr defaultColWidth="8.25" defaultRowHeight="21" customHeight="1"/>
  <cols>
    <col min="1" max="1" width="2.625" style="158" customWidth="1"/>
    <col min="2" max="2" width="14.5" style="159" customWidth="1"/>
    <col min="3" max="3" width="6.625" style="158" customWidth="1"/>
    <col min="4" max="5" width="7.625" style="158" customWidth="1"/>
    <col min="6" max="36" width="2.625" style="158" customWidth="1"/>
    <col min="37" max="37" width="6.625" style="158" customWidth="1"/>
    <col min="38" max="39" width="7.625" style="158" customWidth="1"/>
    <col min="40" max="40" width="5.625" style="158" customWidth="1"/>
    <col min="41" max="16384" width="8.25" style="158"/>
  </cols>
  <sheetData>
    <row r="1" spans="1:40" ht="20.100000000000001" customHeight="1">
      <c r="A1" s="161" t="s">
        <v>271</v>
      </c>
      <c r="C1" s="188"/>
      <c r="D1" s="188"/>
      <c r="E1" s="188"/>
      <c r="F1" s="188"/>
      <c r="G1" s="188"/>
      <c r="H1" s="188"/>
      <c r="I1" s="188"/>
      <c r="J1" s="188"/>
      <c r="K1" s="188"/>
      <c r="L1" s="188"/>
      <c r="M1" s="188"/>
      <c r="N1" s="188"/>
      <c r="O1" s="188"/>
      <c r="P1" s="188"/>
      <c r="Q1" s="188"/>
      <c r="R1" s="188"/>
      <c r="S1" s="188"/>
      <c r="T1" s="188"/>
      <c r="U1" s="188"/>
      <c r="V1" s="188"/>
      <c r="W1" s="188"/>
      <c r="X1" s="169"/>
      <c r="Y1" s="169"/>
      <c r="Z1" s="162"/>
      <c r="AA1" s="162"/>
      <c r="AB1" s="162"/>
      <c r="AC1" s="162"/>
      <c r="AD1" s="216"/>
      <c r="AE1" s="216"/>
      <c r="AF1" s="216"/>
      <c r="AG1" s="216"/>
      <c r="AH1" s="216"/>
      <c r="AI1" s="215" t="s">
        <v>319</v>
      </c>
      <c r="AJ1" s="215"/>
      <c r="AK1" s="221" t="s">
        <v>321</v>
      </c>
      <c r="AL1" s="221"/>
      <c r="AM1" s="221"/>
      <c r="AN1" s="221"/>
    </row>
    <row r="2" spans="1:40" ht="18" customHeight="1">
      <c r="A2" s="162"/>
      <c r="B2" s="175"/>
      <c r="C2" s="175"/>
      <c r="D2" s="175"/>
      <c r="E2" s="175"/>
      <c r="F2" s="175"/>
      <c r="G2" s="175"/>
      <c r="H2" s="175"/>
      <c r="I2" s="175"/>
      <c r="J2" s="175"/>
      <c r="K2" s="175"/>
      <c r="L2" s="175"/>
      <c r="M2" s="212">
        <v>2026</v>
      </c>
      <c r="N2" s="212"/>
      <c r="O2" s="212"/>
      <c r="P2" s="212"/>
      <c r="Q2" s="213" t="s">
        <v>316</v>
      </c>
      <c r="R2" s="213"/>
      <c r="S2" s="212">
        <v>5</v>
      </c>
      <c r="T2" s="212"/>
      <c r="U2" s="213" t="s">
        <v>174</v>
      </c>
      <c r="V2" s="213"/>
      <c r="W2" s="175"/>
      <c r="X2" s="175"/>
      <c r="Y2" s="175"/>
      <c r="Z2" s="162"/>
      <c r="AA2" s="162"/>
      <c r="AC2" s="215"/>
      <c r="AD2" s="175"/>
      <c r="AE2" s="175"/>
      <c r="AF2" s="175"/>
      <c r="AG2" s="175"/>
      <c r="AH2" s="175"/>
      <c r="AI2" s="215" t="s">
        <v>95</v>
      </c>
      <c r="AJ2" s="215"/>
      <c r="AK2" s="222"/>
      <c r="AL2" s="222"/>
      <c r="AM2" s="222"/>
      <c r="AN2" s="222"/>
    </row>
    <row r="3" spans="1:40" ht="18" customHeight="1">
      <c r="A3" s="163"/>
      <c r="B3" s="176" t="s">
        <v>328</v>
      </c>
      <c r="C3" s="176"/>
      <c r="D3" s="176"/>
      <c r="E3" s="176"/>
      <c r="F3" s="163"/>
      <c r="G3" s="163"/>
      <c r="H3" s="163"/>
      <c r="I3" s="163"/>
      <c r="J3" s="163"/>
      <c r="K3" s="163"/>
      <c r="L3" s="163"/>
      <c r="M3" s="163"/>
      <c r="N3" s="163"/>
      <c r="O3" s="163"/>
      <c r="P3" s="163"/>
      <c r="Q3" s="163"/>
      <c r="R3" s="163"/>
      <c r="S3" s="163"/>
      <c r="T3" s="163"/>
      <c r="U3" s="163"/>
      <c r="V3" s="163"/>
      <c r="W3" s="163"/>
      <c r="Y3" s="214"/>
      <c r="Z3" s="214"/>
      <c r="AA3" s="214"/>
      <c r="AB3" s="162"/>
      <c r="AC3" s="214"/>
      <c r="AD3" s="214"/>
      <c r="AE3" s="214"/>
      <c r="AF3" s="214"/>
      <c r="AG3" s="214"/>
      <c r="AH3" s="214"/>
      <c r="AI3" s="217" t="s">
        <v>98</v>
      </c>
      <c r="AJ3" s="215"/>
      <c r="AK3" s="223" t="s">
        <v>322</v>
      </c>
      <c r="AL3" s="223"/>
      <c r="AM3" s="223"/>
      <c r="AN3" s="223"/>
    </row>
    <row r="4" spans="1:40" ht="18" customHeight="1">
      <c r="A4" s="163"/>
      <c r="B4" s="163"/>
      <c r="C4" s="163"/>
      <c r="D4" s="163"/>
      <c r="E4" s="163"/>
      <c r="F4" s="163"/>
      <c r="G4" s="163"/>
      <c r="H4" s="163"/>
      <c r="I4" s="163"/>
      <c r="J4" s="163"/>
      <c r="K4" s="163"/>
      <c r="L4" s="163"/>
      <c r="M4" s="163"/>
      <c r="N4" s="163"/>
      <c r="O4" s="163"/>
      <c r="P4" s="163"/>
      <c r="Q4" s="163"/>
      <c r="R4" s="163"/>
      <c r="S4" s="163"/>
      <c r="T4" s="163"/>
      <c r="U4" s="163"/>
      <c r="V4" s="163"/>
      <c r="W4" s="163"/>
      <c r="Y4" s="214"/>
      <c r="Z4" s="214"/>
      <c r="AA4" s="214"/>
      <c r="AB4" s="162"/>
      <c r="AC4" s="214"/>
      <c r="AD4" s="214"/>
      <c r="AE4" s="214"/>
      <c r="AF4" s="214"/>
      <c r="AG4" s="214"/>
      <c r="AH4" s="214"/>
      <c r="AI4" s="217" t="s">
        <v>320</v>
      </c>
      <c r="AJ4" s="215"/>
      <c r="AK4" s="223" t="s">
        <v>203</v>
      </c>
      <c r="AL4" s="223"/>
      <c r="AM4" s="223"/>
      <c r="AN4" s="223"/>
    </row>
    <row r="5" spans="1:40" ht="18" customHeight="1">
      <c r="A5" s="163"/>
      <c r="B5" s="163"/>
      <c r="C5" s="163"/>
      <c r="D5" s="163"/>
      <c r="E5" s="163"/>
      <c r="F5" s="163"/>
      <c r="G5" s="163"/>
      <c r="H5" s="163"/>
      <c r="I5" s="163"/>
      <c r="J5" s="163"/>
      <c r="K5" s="163"/>
      <c r="L5" s="163"/>
      <c r="M5" s="163"/>
      <c r="N5" s="163"/>
      <c r="O5" s="163"/>
      <c r="P5" s="163"/>
      <c r="Q5" s="163"/>
      <c r="R5" s="163"/>
      <c r="S5" s="163"/>
      <c r="U5" s="163"/>
      <c r="V5" s="163"/>
      <c r="W5" s="163"/>
      <c r="Y5" s="214"/>
      <c r="Z5" s="214"/>
      <c r="AA5" s="214"/>
      <c r="AB5" s="162"/>
      <c r="AC5" s="214"/>
      <c r="AD5" s="214"/>
      <c r="AE5" s="214"/>
      <c r="AF5" s="214"/>
      <c r="AG5" s="217" t="s">
        <v>318</v>
      </c>
      <c r="AH5" s="219">
        <v>40</v>
      </c>
      <c r="AI5" s="219"/>
      <c r="AJ5" s="219"/>
      <c r="AK5" s="214" t="s">
        <v>323</v>
      </c>
      <c r="AL5" s="225"/>
      <c r="AM5" s="214" t="s">
        <v>326</v>
      </c>
      <c r="AN5" s="162"/>
    </row>
    <row r="6" spans="1:40" ht="9.9499999999999993" customHeight="1">
      <c r="A6" s="162"/>
      <c r="B6" s="168"/>
      <c r="C6" s="168"/>
      <c r="D6" s="168"/>
      <c r="E6" s="168"/>
      <c r="F6" s="168"/>
      <c r="G6" s="168"/>
      <c r="H6" s="168"/>
      <c r="I6" s="168"/>
      <c r="J6" s="168"/>
      <c r="K6" s="168"/>
      <c r="L6" s="168"/>
      <c r="M6" s="168"/>
      <c r="N6" s="168"/>
      <c r="O6" s="168"/>
      <c r="P6" s="168"/>
      <c r="Q6" s="168"/>
      <c r="R6" s="168"/>
      <c r="S6" s="168"/>
      <c r="T6" s="168"/>
      <c r="U6" s="168"/>
      <c r="V6" s="168"/>
      <c r="W6" s="168"/>
      <c r="X6" s="175"/>
      <c r="Y6" s="175"/>
      <c r="Z6" s="175"/>
      <c r="AA6" s="175"/>
      <c r="AB6" s="175"/>
      <c r="AC6" s="175"/>
      <c r="AD6" s="175"/>
      <c r="AE6" s="175"/>
      <c r="AF6" s="175"/>
      <c r="AG6" s="175"/>
      <c r="AH6" s="175"/>
      <c r="AI6" s="175"/>
      <c r="AJ6" s="175"/>
      <c r="AK6" s="175"/>
      <c r="AL6" s="175"/>
      <c r="AM6" s="162"/>
      <c r="AN6" s="162"/>
    </row>
    <row r="7" spans="1:40" ht="15" customHeight="1">
      <c r="A7" s="164" t="s">
        <v>273</v>
      </c>
      <c r="B7" s="177" t="s">
        <v>168</v>
      </c>
      <c r="C7" s="189" t="s">
        <v>111</v>
      </c>
      <c r="D7" s="170" t="s">
        <v>62</v>
      </c>
      <c r="E7" s="166" t="s">
        <v>312</v>
      </c>
      <c r="F7" s="207" t="s">
        <v>31</v>
      </c>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4" t="s">
        <v>324</v>
      </c>
      <c r="AL7" s="174" t="s">
        <v>325</v>
      </c>
      <c r="AM7" s="231" t="s">
        <v>180</v>
      </c>
      <c r="AN7" s="231"/>
    </row>
    <row r="8" spans="1:40" ht="15" customHeight="1">
      <c r="A8" s="164"/>
      <c r="B8" s="178"/>
      <c r="C8" s="190"/>
      <c r="D8" s="170"/>
      <c r="E8" s="166"/>
      <c r="F8" s="170" t="s">
        <v>314</v>
      </c>
      <c r="G8" s="170"/>
      <c r="H8" s="170"/>
      <c r="I8" s="170"/>
      <c r="J8" s="170"/>
      <c r="K8" s="170"/>
      <c r="L8" s="170"/>
      <c r="M8" s="170" t="s">
        <v>315</v>
      </c>
      <c r="N8" s="170"/>
      <c r="O8" s="170"/>
      <c r="P8" s="170"/>
      <c r="Q8" s="170"/>
      <c r="R8" s="170"/>
      <c r="S8" s="170"/>
      <c r="T8" s="170" t="s">
        <v>79</v>
      </c>
      <c r="U8" s="170"/>
      <c r="V8" s="170"/>
      <c r="W8" s="170"/>
      <c r="X8" s="170"/>
      <c r="Y8" s="170"/>
      <c r="Z8" s="170"/>
      <c r="AA8" s="170" t="s">
        <v>317</v>
      </c>
      <c r="AB8" s="170"/>
      <c r="AC8" s="170"/>
      <c r="AD8" s="170"/>
      <c r="AE8" s="170"/>
      <c r="AF8" s="170"/>
      <c r="AG8" s="170"/>
      <c r="AH8" s="170" t="s">
        <v>136</v>
      </c>
      <c r="AI8" s="170"/>
      <c r="AJ8" s="170"/>
      <c r="AK8" s="204"/>
      <c r="AL8" s="174"/>
      <c r="AM8" s="231"/>
      <c r="AN8" s="231"/>
    </row>
    <row r="9" spans="1:40" ht="15" customHeight="1">
      <c r="A9" s="164"/>
      <c r="B9" s="179" t="s">
        <v>297</v>
      </c>
      <c r="C9" s="190"/>
      <c r="D9" s="170"/>
      <c r="E9" s="166"/>
      <c r="F9" s="208">
        <f>DATE($M$2,$S$2,1)</f>
        <v>46143</v>
      </c>
      <c r="G9" s="208">
        <f>DATE($M$2,$S$2,2)</f>
        <v>46144</v>
      </c>
      <c r="H9" s="208">
        <f>DATE($M$2,$S$2,3)</f>
        <v>46145</v>
      </c>
      <c r="I9" s="208">
        <f>DATE($M$2,$S$2,4)</f>
        <v>46146</v>
      </c>
      <c r="J9" s="208">
        <f>DATE($M$2,$S$2,5)</f>
        <v>46147</v>
      </c>
      <c r="K9" s="208">
        <f>DATE($M$2,$S$2,6)</f>
        <v>46148</v>
      </c>
      <c r="L9" s="208">
        <f>DATE($M$2,$S$2,7)</f>
        <v>46149</v>
      </c>
      <c r="M9" s="208">
        <f>DATE($M$2,$S$2,8)</f>
        <v>46150</v>
      </c>
      <c r="N9" s="208">
        <f>DATE($M$2,$S$2,9)</f>
        <v>46151</v>
      </c>
      <c r="O9" s="208">
        <f>DATE($M$2,$S$2,10)</f>
        <v>46152</v>
      </c>
      <c r="P9" s="208">
        <f>DATE($M$2,$S$2,11)</f>
        <v>46153</v>
      </c>
      <c r="Q9" s="208">
        <f>DATE($M$2,$S$2,12)</f>
        <v>46154</v>
      </c>
      <c r="R9" s="208">
        <f>DATE($M$2,$S$2,13)</f>
        <v>46155</v>
      </c>
      <c r="S9" s="208">
        <f>DATE($M$2,$S$2,14)</f>
        <v>46156</v>
      </c>
      <c r="T9" s="208">
        <f>DATE($M$2,$S$2,15)</f>
        <v>46157</v>
      </c>
      <c r="U9" s="208">
        <f>DATE($M$2,$S$2,16)</f>
        <v>46158</v>
      </c>
      <c r="V9" s="208">
        <f>DATE($M$2,$S$2,17)</f>
        <v>46159</v>
      </c>
      <c r="W9" s="208">
        <f>DATE($M$2,$S$2,18)</f>
        <v>46160</v>
      </c>
      <c r="X9" s="208">
        <f>DATE($M$2,$S$2,19)</f>
        <v>46161</v>
      </c>
      <c r="Y9" s="208">
        <f>DATE($M$2,$S$2,20)</f>
        <v>46162</v>
      </c>
      <c r="Z9" s="208">
        <f>DATE($M$2,$S$2,21)</f>
        <v>46163</v>
      </c>
      <c r="AA9" s="208">
        <f>DATE($M$2,$S$2,22)</f>
        <v>46164</v>
      </c>
      <c r="AB9" s="208">
        <f>DATE($M$2,$S$2,23)</f>
        <v>46165</v>
      </c>
      <c r="AC9" s="208">
        <f>DATE($M$2,$S$2,24)</f>
        <v>46166</v>
      </c>
      <c r="AD9" s="208">
        <f>DATE($M$2,$S$2,25)</f>
        <v>46167</v>
      </c>
      <c r="AE9" s="208">
        <f>DATE($M$2,$S$2,26)</f>
        <v>46168</v>
      </c>
      <c r="AF9" s="208">
        <f>DATE($M$2,$S$2,27)</f>
        <v>46169</v>
      </c>
      <c r="AG9" s="208">
        <f>DATE($M$2,$S$2,28)</f>
        <v>46170</v>
      </c>
      <c r="AH9" s="208">
        <f>IF(DAY(EOMONTH(F9,0))&lt;29,"",DATE($M$2,$S$2,29))</f>
        <v>46171</v>
      </c>
      <c r="AI9" s="208">
        <f>IF(DAY(EOMONTH(F9,0))&lt;30,"",DATE($M$2,$S$2,30))</f>
        <v>46172</v>
      </c>
      <c r="AJ9" s="208">
        <f>IF(DAY(EOMONTH(F9,0))&lt;31,"",DATE($M$2,$S$2,31))</f>
        <v>46173</v>
      </c>
      <c r="AK9" s="204"/>
      <c r="AL9" s="174"/>
      <c r="AM9" s="231"/>
      <c r="AN9" s="231"/>
    </row>
    <row r="10" spans="1:40" ht="15" customHeight="1">
      <c r="A10" s="164"/>
      <c r="B10" s="180"/>
      <c r="C10" s="191"/>
      <c r="D10" s="170"/>
      <c r="E10" s="166"/>
      <c r="F10" s="209">
        <f>DATE($M$2,$S$2,1)</f>
        <v>46143</v>
      </c>
      <c r="G10" s="209">
        <f>DATE($M$2,$S$2,2)</f>
        <v>46144</v>
      </c>
      <c r="H10" s="209">
        <f>DATE($M$2,$S$2,3)</f>
        <v>46145</v>
      </c>
      <c r="I10" s="209">
        <f>DATE($M$2,$S$2,4)</f>
        <v>46146</v>
      </c>
      <c r="J10" s="209">
        <f>DATE($M$2,$S$2,5)</f>
        <v>46147</v>
      </c>
      <c r="K10" s="209">
        <f>DATE($M$2,$S$2,6)</f>
        <v>46148</v>
      </c>
      <c r="L10" s="209">
        <f>DATE($M$2,$S$2,7)</f>
        <v>46149</v>
      </c>
      <c r="M10" s="209">
        <f>DATE($M$2,$S$2,8)</f>
        <v>46150</v>
      </c>
      <c r="N10" s="209">
        <f>DATE($M$2,$S$2,9)</f>
        <v>46151</v>
      </c>
      <c r="O10" s="209">
        <f>DATE($M$2,$S$2,10)</f>
        <v>46152</v>
      </c>
      <c r="P10" s="209">
        <f>DATE($M$2,$S$2,11)</f>
        <v>46153</v>
      </c>
      <c r="Q10" s="209">
        <f>DATE($M$2,$S$2,12)</f>
        <v>46154</v>
      </c>
      <c r="R10" s="209">
        <f>DATE($M$2,$S$2,13)</f>
        <v>46155</v>
      </c>
      <c r="S10" s="209">
        <f>DATE($M$2,$S$2,14)</f>
        <v>46156</v>
      </c>
      <c r="T10" s="209">
        <f>DATE($M$2,$S$2,15)</f>
        <v>46157</v>
      </c>
      <c r="U10" s="209">
        <f>DATE($M$2,$S$2,16)</f>
        <v>46158</v>
      </c>
      <c r="V10" s="209">
        <f>DATE($M$2,$S$2,17)</f>
        <v>46159</v>
      </c>
      <c r="W10" s="209">
        <f>DATE($M$2,$S$2,18)</f>
        <v>46160</v>
      </c>
      <c r="X10" s="209">
        <f>DATE($M$2,$S$2,19)</f>
        <v>46161</v>
      </c>
      <c r="Y10" s="209">
        <f>DATE($M$2,$S$2,20)</f>
        <v>46162</v>
      </c>
      <c r="Z10" s="209">
        <f>DATE($M$2,$S$2,21)</f>
        <v>46163</v>
      </c>
      <c r="AA10" s="209">
        <f>DATE($M$2,$S$2,22)</f>
        <v>46164</v>
      </c>
      <c r="AB10" s="209">
        <f>DATE($M$2,$S$2,23)</f>
        <v>46165</v>
      </c>
      <c r="AC10" s="209">
        <f>DATE($M$2,$S$2,24)</f>
        <v>46166</v>
      </c>
      <c r="AD10" s="209">
        <f>DATE($M$2,$S$2,25)</f>
        <v>46167</v>
      </c>
      <c r="AE10" s="209">
        <f>DATE($M$2,$S$2,26)</f>
        <v>46168</v>
      </c>
      <c r="AF10" s="209">
        <f>DATE($M$2,$S$2,27)</f>
        <v>46169</v>
      </c>
      <c r="AG10" s="209">
        <f>DATE($M$2,$S$2,28)</f>
        <v>46170</v>
      </c>
      <c r="AH10" s="209">
        <f>IF(DAY(EOMONTH(F10,0))&lt;29,"",DATE($M$2,$S$2,29))</f>
        <v>46171</v>
      </c>
      <c r="AI10" s="209">
        <f>IF(DAY(EOMONTH(F10,0))&lt;30,"",DATE($M$2,$S$2,30))</f>
        <v>46172</v>
      </c>
      <c r="AJ10" s="209">
        <f>IF(DAY(EOMONTH(F10,0))&lt;31,"",DATE($M$2,$S$2,31))</f>
        <v>46173</v>
      </c>
      <c r="AK10" s="204"/>
      <c r="AL10" s="174"/>
      <c r="AM10" s="231"/>
      <c r="AN10" s="231"/>
    </row>
    <row r="11" spans="1:40" ht="18" customHeight="1">
      <c r="A11" s="165">
        <v>1</v>
      </c>
      <c r="B11" s="181" t="s">
        <v>298</v>
      </c>
      <c r="C11" s="192" t="s">
        <v>36</v>
      </c>
      <c r="D11" s="199"/>
      <c r="E11" s="205"/>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24">
        <f t="shared" ref="AK11:AK31" si="0">+SUM(F11:AJ11)</f>
        <v>0</v>
      </c>
      <c r="AL11" s="226">
        <f t="shared" ref="AL11:AL31" si="1">IF($AK$3="４週",AK11/4,AK11/(DAY(EOMONTH($F$9,0))/7))</f>
        <v>0</v>
      </c>
      <c r="AM11" s="232"/>
      <c r="AN11" s="232"/>
    </row>
    <row r="12" spans="1:40" ht="18" customHeight="1">
      <c r="A12" s="165">
        <v>2</v>
      </c>
      <c r="B12" s="181" t="s">
        <v>56</v>
      </c>
      <c r="C12" s="192" t="s">
        <v>305</v>
      </c>
      <c r="D12" s="199"/>
      <c r="E12" s="205"/>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24">
        <f t="shared" si="0"/>
        <v>0</v>
      </c>
      <c r="AL12" s="226">
        <f t="shared" si="1"/>
        <v>0</v>
      </c>
      <c r="AM12" s="232"/>
      <c r="AN12" s="232"/>
    </row>
    <row r="13" spans="1:40" ht="16.5" customHeight="1">
      <c r="A13" s="165">
        <v>3</v>
      </c>
      <c r="B13" s="181" t="s">
        <v>24</v>
      </c>
      <c r="C13" s="192" t="s">
        <v>304</v>
      </c>
      <c r="D13" s="199"/>
      <c r="E13" s="205"/>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24">
        <f t="shared" si="0"/>
        <v>0</v>
      </c>
      <c r="AL13" s="226">
        <f t="shared" si="1"/>
        <v>0</v>
      </c>
      <c r="AM13" s="232"/>
      <c r="AN13" s="232"/>
    </row>
    <row r="14" spans="1:40" ht="18" customHeight="1">
      <c r="A14" s="165">
        <v>4</v>
      </c>
      <c r="B14" s="181" t="s">
        <v>107</v>
      </c>
      <c r="C14" s="192" t="s">
        <v>305</v>
      </c>
      <c r="D14" s="199"/>
      <c r="E14" s="205"/>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24">
        <f t="shared" si="0"/>
        <v>0</v>
      </c>
      <c r="AL14" s="226">
        <f t="shared" si="1"/>
        <v>0</v>
      </c>
      <c r="AM14" s="232"/>
      <c r="AN14" s="232"/>
    </row>
    <row r="15" spans="1:40" ht="18" customHeight="1">
      <c r="A15" s="165">
        <v>5</v>
      </c>
      <c r="B15" s="181"/>
      <c r="C15" s="192"/>
      <c r="D15" s="199"/>
      <c r="E15" s="205"/>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24">
        <f t="shared" si="0"/>
        <v>0</v>
      </c>
      <c r="AL15" s="226">
        <f t="shared" si="1"/>
        <v>0</v>
      </c>
      <c r="AM15" s="232"/>
      <c r="AN15" s="232"/>
    </row>
    <row r="16" spans="1:40" ht="18" customHeight="1">
      <c r="A16" s="165">
        <v>6</v>
      </c>
      <c r="B16" s="181"/>
      <c r="C16" s="192"/>
      <c r="D16" s="199"/>
      <c r="E16" s="205"/>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24">
        <f t="shared" si="0"/>
        <v>0</v>
      </c>
      <c r="AL16" s="226">
        <f t="shared" si="1"/>
        <v>0</v>
      </c>
      <c r="AM16" s="232"/>
      <c r="AN16" s="232"/>
    </row>
    <row r="17" spans="1:40" ht="18" customHeight="1">
      <c r="A17" s="165">
        <v>7</v>
      </c>
      <c r="B17" s="181"/>
      <c r="C17" s="192"/>
      <c r="D17" s="199"/>
      <c r="E17" s="205"/>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24">
        <f t="shared" si="0"/>
        <v>0</v>
      </c>
      <c r="AL17" s="226">
        <f t="shared" si="1"/>
        <v>0</v>
      </c>
      <c r="AM17" s="232"/>
      <c r="AN17" s="232"/>
    </row>
    <row r="18" spans="1:40" ht="18" customHeight="1">
      <c r="A18" s="165">
        <v>8</v>
      </c>
      <c r="B18" s="181"/>
      <c r="C18" s="192"/>
      <c r="D18" s="199"/>
      <c r="E18" s="205"/>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24">
        <f t="shared" si="0"/>
        <v>0</v>
      </c>
      <c r="AL18" s="226">
        <f t="shared" si="1"/>
        <v>0</v>
      </c>
      <c r="AM18" s="232"/>
      <c r="AN18" s="232"/>
    </row>
    <row r="19" spans="1:40" ht="18" customHeight="1">
      <c r="A19" s="165">
        <v>9</v>
      </c>
      <c r="B19" s="181"/>
      <c r="C19" s="192"/>
      <c r="D19" s="199"/>
      <c r="E19" s="205"/>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24">
        <f t="shared" si="0"/>
        <v>0</v>
      </c>
      <c r="AL19" s="226">
        <f t="shared" si="1"/>
        <v>0</v>
      </c>
      <c r="AM19" s="232"/>
      <c r="AN19" s="232"/>
    </row>
    <row r="20" spans="1:40" ht="18" customHeight="1">
      <c r="A20" s="165">
        <v>10</v>
      </c>
      <c r="B20" s="181"/>
      <c r="C20" s="192"/>
      <c r="D20" s="199"/>
      <c r="E20" s="205"/>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24">
        <f t="shared" si="0"/>
        <v>0</v>
      </c>
      <c r="AL20" s="226">
        <f t="shared" si="1"/>
        <v>0</v>
      </c>
      <c r="AM20" s="232"/>
      <c r="AN20" s="232"/>
    </row>
    <row r="21" spans="1:40" ht="18" customHeight="1">
      <c r="A21" s="165">
        <v>11</v>
      </c>
      <c r="B21" s="181"/>
      <c r="C21" s="192"/>
      <c r="D21" s="199"/>
      <c r="E21" s="205"/>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24">
        <f t="shared" si="0"/>
        <v>0</v>
      </c>
      <c r="AL21" s="226">
        <f t="shared" si="1"/>
        <v>0</v>
      </c>
      <c r="AM21" s="232"/>
      <c r="AN21" s="232"/>
    </row>
    <row r="22" spans="1:40" ht="18" customHeight="1">
      <c r="A22" s="165">
        <v>12</v>
      </c>
      <c r="B22" s="181"/>
      <c r="C22" s="192"/>
      <c r="D22" s="199"/>
      <c r="E22" s="205"/>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24">
        <f t="shared" si="0"/>
        <v>0</v>
      </c>
      <c r="AL22" s="226">
        <f t="shared" si="1"/>
        <v>0</v>
      </c>
      <c r="AM22" s="232"/>
      <c r="AN22" s="232"/>
    </row>
    <row r="23" spans="1:40" ht="18" customHeight="1">
      <c r="A23" s="165">
        <v>13</v>
      </c>
      <c r="B23" s="181"/>
      <c r="C23" s="192"/>
      <c r="D23" s="199"/>
      <c r="E23" s="205"/>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24">
        <f t="shared" si="0"/>
        <v>0</v>
      </c>
      <c r="AL23" s="226">
        <f t="shared" si="1"/>
        <v>0</v>
      </c>
      <c r="AM23" s="232"/>
      <c r="AN23" s="232"/>
    </row>
    <row r="24" spans="1:40" ht="18" customHeight="1">
      <c r="A24" s="165">
        <v>14</v>
      </c>
      <c r="B24" s="181"/>
      <c r="C24" s="192"/>
      <c r="D24" s="199"/>
      <c r="E24" s="205"/>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24">
        <f t="shared" si="0"/>
        <v>0</v>
      </c>
      <c r="AL24" s="226">
        <f t="shared" si="1"/>
        <v>0</v>
      </c>
      <c r="AM24" s="232"/>
      <c r="AN24" s="232"/>
    </row>
    <row r="25" spans="1:40" ht="18" customHeight="1">
      <c r="A25" s="165">
        <v>15</v>
      </c>
      <c r="B25" s="181"/>
      <c r="C25" s="192"/>
      <c r="D25" s="199"/>
      <c r="E25" s="205"/>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24">
        <f t="shared" si="0"/>
        <v>0</v>
      </c>
      <c r="AL25" s="226">
        <f t="shared" si="1"/>
        <v>0</v>
      </c>
      <c r="AM25" s="232"/>
      <c r="AN25" s="232"/>
    </row>
    <row r="26" spans="1:40" ht="18" customHeight="1">
      <c r="A26" s="165">
        <v>16</v>
      </c>
      <c r="B26" s="181"/>
      <c r="C26" s="192"/>
      <c r="D26" s="199"/>
      <c r="E26" s="205"/>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24">
        <f t="shared" si="0"/>
        <v>0</v>
      </c>
      <c r="AL26" s="226">
        <f t="shared" si="1"/>
        <v>0</v>
      </c>
      <c r="AM26" s="232"/>
      <c r="AN26" s="232"/>
    </row>
    <row r="27" spans="1:40" ht="18" customHeight="1">
      <c r="A27" s="165">
        <v>17</v>
      </c>
      <c r="B27" s="181"/>
      <c r="C27" s="192"/>
      <c r="D27" s="199"/>
      <c r="E27" s="205"/>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24">
        <f t="shared" si="0"/>
        <v>0</v>
      </c>
      <c r="AL27" s="226">
        <f t="shared" si="1"/>
        <v>0</v>
      </c>
      <c r="AM27" s="232"/>
      <c r="AN27" s="232"/>
    </row>
    <row r="28" spans="1:40" ht="18" customHeight="1">
      <c r="A28" s="165">
        <v>18</v>
      </c>
      <c r="B28" s="181"/>
      <c r="C28" s="192"/>
      <c r="D28" s="199"/>
      <c r="E28" s="205"/>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24">
        <f t="shared" si="0"/>
        <v>0</v>
      </c>
      <c r="AL28" s="226">
        <f t="shared" si="1"/>
        <v>0</v>
      </c>
      <c r="AM28" s="232"/>
      <c r="AN28" s="232"/>
    </row>
    <row r="29" spans="1:40" ht="18" customHeight="1">
      <c r="A29" s="165">
        <v>19</v>
      </c>
      <c r="B29" s="181"/>
      <c r="C29" s="192"/>
      <c r="D29" s="199"/>
      <c r="E29" s="205"/>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24">
        <f t="shared" si="0"/>
        <v>0</v>
      </c>
      <c r="AL29" s="226">
        <f t="shared" si="1"/>
        <v>0</v>
      </c>
      <c r="AM29" s="232"/>
      <c r="AN29" s="232"/>
    </row>
    <row r="30" spans="1:40" ht="18" customHeight="1">
      <c r="A30" s="165">
        <v>20</v>
      </c>
      <c r="B30" s="181"/>
      <c r="C30" s="192"/>
      <c r="D30" s="199"/>
      <c r="E30" s="205"/>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24">
        <f t="shared" si="0"/>
        <v>0</v>
      </c>
      <c r="AL30" s="226">
        <f t="shared" si="1"/>
        <v>0</v>
      </c>
      <c r="AM30" s="232"/>
      <c r="AN30" s="232"/>
    </row>
    <row r="31" spans="1:40" ht="18" customHeight="1">
      <c r="A31" s="166" t="s">
        <v>153</v>
      </c>
      <c r="B31" s="167"/>
      <c r="C31" s="167"/>
      <c r="D31" s="167"/>
      <c r="E31" s="167"/>
      <c r="F31" s="195">
        <f t="shared" ref="F31:AJ31" si="2">+SUM(F11:F30)</f>
        <v>0</v>
      </c>
      <c r="G31" s="195">
        <f t="shared" si="2"/>
        <v>0</v>
      </c>
      <c r="H31" s="195">
        <f t="shared" si="2"/>
        <v>0</v>
      </c>
      <c r="I31" s="195">
        <f t="shared" si="2"/>
        <v>0</v>
      </c>
      <c r="J31" s="195">
        <f t="shared" si="2"/>
        <v>0</v>
      </c>
      <c r="K31" s="195">
        <f t="shared" si="2"/>
        <v>0</v>
      </c>
      <c r="L31" s="195">
        <f t="shared" si="2"/>
        <v>0</v>
      </c>
      <c r="M31" s="195">
        <f t="shared" si="2"/>
        <v>0</v>
      </c>
      <c r="N31" s="195">
        <f t="shared" si="2"/>
        <v>0</v>
      </c>
      <c r="O31" s="195">
        <f t="shared" si="2"/>
        <v>0</v>
      </c>
      <c r="P31" s="195">
        <f t="shared" si="2"/>
        <v>0</v>
      </c>
      <c r="Q31" s="195">
        <f t="shared" si="2"/>
        <v>0</v>
      </c>
      <c r="R31" s="195">
        <f t="shared" si="2"/>
        <v>0</v>
      </c>
      <c r="S31" s="195">
        <f t="shared" si="2"/>
        <v>0</v>
      </c>
      <c r="T31" s="195">
        <f t="shared" si="2"/>
        <v>0</v>
      </c>
      <c r="U31" s="195">
        <f t="shared" si="2"/>
        <v>0</v>
      </c>
      <c r="V31" s="195">
        <f t="shared" si="2"/>
        <v>0</v>
      </c>
      <c r="W31" s="195">
        <f t="shared" si="2"/>
        <v>0</v>
      </c>
      <c r="X31" s="195">
        <f t="shared" si="2"/>
        <v>0</v>
      </c>
      <c r="Y31" s="195">
        <f t="shared" si="2"/>
        <v>0</v>
      </c>
      <c r="Z31" s="195">
        <f t="shared" si="2"/>
        <v>0</v>
      </c>
      <c r="AA31" s="195">
        <f t="shared" si="2"/>
        <v>0</v>
      </c>
      <c r="AB31" s="195">
        <f t="shared" si="2"/>
        <v>0</v>
      </c>
      <c r="AC31" s="195">
        <f t="shared" si="2"/>
        <v>0</v>
      </c>
      <c r="AD31" s="195">
        <f t="shared" si="2"/>
        <v>0</v>
      </c>
      <c r="AE31" s="195">
        <f t="shared" si="2"/>
        <v>0</v>
      </c>
      <c r="AF31" s="195">
        <f t="shared" si="2"/>
        <v>0</v>
      </c>
      <c r="AG31" s="195">
        <f t="shared" si="2"/>
        <v>0</v>
      </c>
      <c r="AH31" s="195">
        <f t="shared" si="2"/>
        <v>0</v>
      </c>
      <c r="AI31" s="195">
        <f t="shared" si="2"/>
        <v>0</v>
      </c>
      <c r="AJ31" s="195">
        <f t="shared" si="2"/>
        <v>0</v>
      </c>
      <c r="AK31" s="224">
        <f t="shared" si="0"/>
        <v>0</v>
      </c>
      <c r="AL31" s="226">
        <f t="shared" si="1"/>
        <v>0</v>
      </c>
      <c r="AM31" s="164"/>
      <c r="AN31" s="164"/>
    </row>
    <row r="32" spans="1:40" ht="18" customHeight="1">
      <c r="A32" s="167" t="s">
        <v>155</v>
      </c>
      <c r="B32" s="167"/>
      <c r="C32" s="167"/>
      <c r="D32" s="167"/>
      <c r="E32" s="206"/>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195"/>
      <c r="AL32" s="227"/>
      <c r="AM32" s="164"/>
      <c r="AN32" s="164"/>
    </row>
    <row r="33" spans="1:43" ht="15" customHeight="1">
      <c r="A33" s="168"/>
      <c r="B33" s="168"/>
      <c r="C33" s="168"/>
      <c r="D33" s="168"/>
      <c r="E33" s="168"/>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8"/>
      <c r="AL33" s="168"/>
      <c r="AM33" s="162"/>
    </row>
    <row r="34" spans="1:43" ht="15" customHeight="1">
      <c r="A34" s="168"/>
      <c r="B34" s="168"/>
      <c r="C34" s="168"/>
      <c r="D34" s="168"/>
      <c r="E34" s="168"/>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8"/>
      <c r="AL34" s="168"/>
      <c r="AM34" s="162"/>
    </row>
    <row r="35" spans="1:43" ht="15" customHeight="1">
      <c r="A35" s="168"/>
      <c r="B35" s="168"/>
      <c r="C35" s="168"/>
      <c r="D35" s="168"/>
      <c r="E35" s="168"/>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8"/>
      <c r="AL35" s="168"/>
      <c r="AM35" s="162"/>
    </row>
    <row r="36" spans="1:43" ht="21" customHeight="1">
      <c r="A36" s="169" t="s">
        <v>32</v>
      </c>
      <c r="B36" s="168"/>
      <c r="C36" s="168"/>
      <c r="D36" s="168"/>
      <c r="E36" s="168"/>
      <c r="F36" s="168"/>
      <c r="G36" s="160"/>
      <c r="H36" s="160"/>
      <c r="I36" s="160"/>
      <c r="J36" s="160"/>
      <c r="K36" s="160"/>
      <c r="L36" s="160"/>
      <c r="M36" s="160"/>
      <c r="N36" s="160"/>
      <c r="O36" s="160"/>
      <c r="AM36" s="168"/>
      <c r="AN36" s="162"/>
    </row>
    <row r="37" spans="1:43" ht="24.95" customHeight="1">
      <c r="A37" s="170"/>
      <c r="B37" s="170"/>
      <c r="C37" s="170"/>
      <c r="D37" s="200">
        <v>4</v>
      </c>
      <c r="E37" s="200">
        <v>5</v>
      </c>
      <c r="F37" s="200">
        <v>6</v>
      </c>
      <c r="G37" s="200"/>
      <c r="H37" s="200"/>
      <c r="I37" s="200">
        <v>7</v>
      </c>
      <c r="J37" s="200"/>
      <c r="K37" s="200"/>
      <c r="L37" s="200">
        <v>8</v>
      </c>
      <c r="M37" s="200"/>
      <c r="N37" s="200"/>
      <c r="O37" s="200">
        <v>9</v>
      </c>
      <c r="P37" s="200"/>
      <c r="Q37" s="200"/>
      <c r="R37" s="200">
        <v>10</v>
      </c>
      <c r="S37" s="200"/>
      <c r="T37" s="200"/>
      <c r="U37" s="200">
        <v>11</v>
      </c>
      <c r="V37" s="200"/>
      <c r="W37" s="200"/>
      <c r="X37" s="200">
        <v>12</v>
      </c>
      <c r="Y37" s="200"/>
      <c r="Z37" s="200"/>
      <c r="AA37" s="200">
        <v>1</v>
      </c>
      <c r="AB37" s="200"/>
      <c r="AC37" s="200"/>
      <c r="AD37" s="200">
        <v>2</v>
      </c>
      <c r="AE37" s="200"/>
      <c r="AF37" s="200"/>
      <c r="AG37" s="200">
        <v>3</v>
      </c>
      <c r="AH37" s="200"/>
      <c r="AI37" s="200"/>
      <c r="AJ37" s="170" t="s">
        <v>176</v>
      </c>
      <c r="AK37" s="170"/>
      <c r="AL37" s="174" t="s">
        <v>126</v>
      </c>
      <c r="AM37" s="174" t="s">
        <v>69</v>
      </c>
      <c r="AN37" s="202"/>
      <c r="AO37" s="202"/>
      <c r="AP37" s="202"/>
      <c r="AQ37" s="202"/>
    </row>
    <row r="38" spans="1:43" ht="18" customHeight="1">
      <c r="A38" s="171" t="s">
        <v>274</v>
      </c>
      <c r="B38" s="171"/>
      <c r="C38" s="171"/>
      <c r="D38" s="195">
        <f>SUM(D39:D43)</f>
        <v>0</v>
      </c>
      <c r="E38" s="195">
        <f>SUM(E39:E43)</f>
        <v>0</v>
      </c>
      <c r="F38" s="195">
        <f>SUM(F39:H43)</f>
        <v>0</v>
      </c>
      <c r="G38" s="195"/>
      <c r="H38" s="195"/>
      <c r="I38" s="195">
        <f>SUM(I39:K43)</f>
        <v>0</v>
      </c>
      <c r="J38" s="195"/>
      <c r="K38" s="195"/>
      <c r="L38" s="195">
        <f>SUM(L39:N43)</f>
        <v>0</v>
      </c>
      <c r="M38" s="195"/>
      <c r="N38" s="195"/>
      <c r="O38" s="195">
        <f>SUM(O39:Q43)</f>
        <v>0</v>
      </c>
      <c r="P38" s="195"/>
      <c r="Q38" s="195"/>
      <c r="R38" s="195">
        <f>SUM(R39:T43)</f>
        <v>0</v>
      </c>
      <c r="S38" s="195"/>
      <c r="T38" s="195"/>
      <c r="U38" s="195">
        <f>SUM(U39:W43)</f>
        <v>0</v>
      </c>
      <c r="V38" s="195"/>
      <c r="W38" s="195"/>
      <c r="X38" s="195">
        <f>SUM(X39:Z43)</f>
        <v>0</v>
      </c>
      <c r="Y38" s="195"/>
      <c r="Z38" s="195"/>
      <c r="AA38" s="195">
        <f>SUM(AA39:AC43)</f>
        <v>0</v>
      </c>
      <c r="AB38" s="195"/>
      <c r="AC38" s="195"/>
      <c r="AD38" s="195">
        <f>SUM(AD39:AF43)</f>
        <v>0</v>
      </c>
      <c r="AE38" s="195"/>
      <c r="AF38" s="195"/>
      <c r="AG38" s="195">
        <f>SUM(AG39:AI43)</f>
        <v>0</v>
      </c>
      <c r="AH38" s="195"/>
      <c r="AI38" s="195"/>
      <c r="AJ38" s="198">
        <f t="shared" ref="AJ38:AJ45" si="3">SUM(D38:AI38)</f>
        <v>0</v>
      </c>
      <c r="AK38" s="198"/>
      <c r="AL38" s="228" t="e">
        <f>ROUNDUP(((AJ38-AJ44-AJ45)+AJ44*0.5+AJ45*0.75)/AJ46,1)</f>
        <v>#DIV/0!</v>
      </c>
      <c r="AM38" s="228" t="e">
        <f>ROUND((2*AJ39+3*AJ40+4*AJ41+5*AJ42+6*AJ43)/AJ38,1)</f>
        <v>#DIV/0!</v>
      </c>
      <c r="AN38" s="202"/>
      <c r="AO38" s="202"/>
      <c r="AP38" s="202"/>
      <c r="AQ38" s="202"/>
    </row>
    <row r="39" spans="1:43" ht="18" customHeight="1">
      <c r="A39" s="172" t="s">
        <v>275</v>
      </c>
      <c r="B39" s="182"/>
      <c r="C39" s="193"/>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198">
        <f t="shared" si="3"/>
        <v>0</v>
      </c>
      <c r="AK39" s="198"/>
      <c r="AL39" s="229"/>
      <c r="AM39" s="229"/>
      <c r="AN39" s="202"/>
      <c r="AO39" s="202"/>
      <c r="AP39" s="202"/>
      <c r="AQ39" s="202"/>
    </row>
    <row r="40" spans="1:43" ht="18" customHeight="1">
      <c r="A40" s="172" t="s">
        <v>157</v>
      </c>
      <c r="B40" s="182"/>
      <c r="C40" s="193"/>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198">
        <f t="shared" si="3"/>
        <v>0</v>
      </c>
      <c r="AK40" s="198"/>
      <c r="AL40" s="229"/>
      <c r="AM40" s="229"/>
      <c r="AN40" s="202"/>
      <c r="AO40" s="202"/>
      <c r="AP40" s="202"/>
      <c r="AQ40" s="202"/>
    </row>
    <row r="41" spans="1:43" ht="18" customHeight="1">
      <c r="A41" s="172" t="s">
        <v>277</v>
      </c>
      <c r="B41" s="182"/>
      <c r="C41" s="193"/>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198">
        <f t="shared" si="3"/>
        <v>0</v>
      </c>
      <c r="AK41" s="198"/>
      <c r="AL41" s="229"/>
      <c r="AM41" s="229"/>
      <c r="AN41" s="202"/>
      <c r="AO41" s="202"/>
      <c r="AP41" s="202"/>
      <c r="AQ41" s="202"/>
    </row>
    <row r="42" spans="1:43" ht="18" customHeight="1">
      <c r="A42" s="172" t="s">
        <v>278</v>
      </c>
      <c r="B42" s="182"/>
      <c r="C42" s="193"/>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198">
        <f t="shared" si="3"/>
        <v>0</v>
      </c>
      <c r="AK42" s="198"/>
      <c r="AL42" s="229"/>
      <c r="AM42" s="229"/>
      <c r="AN42" s="202"/>
      <c r="AO42" s="202"/>
      <c r="AP42" s="202"/>
      <c r="AQ42" s="202"/>
    </row>
    <row r="43" spans="1:43" ht="18" customHeight="1">
      <c r="A43" s="172" t="s">
        <v>106</v>
      </c>
      <c r="B43" s="182"/>
      <c r="C43" s="193"/>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198">
        <f t="shared" si="3"/>
        <v>0</v>
      </c>
      <c r="AK43" s="198"/>
      <c r="AL43" s="229"/>
      <c r="AM43" s="229"/>
      <c r="AN43" s="202"/>
      <c r="AO43" s="202"/>
      <c r="AP43" s="202"/>
      <c r="AQ43" s="202"/>
    </row>
    <row r="44" spans="1:43" ht="18" customHeight="1">
      <c r="A44" s="172"/>
      <c r="B44" s="183" t="s">
        <v>90</v>
      </c>
      <c r="C44" s="193"/>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198">
        <f t="shared" si="3"/>
        <v>0</v>
      </c>
      <c r="AK44" s="198"/>
      <c r="AL44" s="229"/>
      <c r="AM44" s="229"/>
      <c r="AN44" s="202"/>
      <c r="AO44" s="202"/>
      <c r="AP44" s="202"/>
      <c r="AQ44" s="202"/>
    </row>
    <row r="45" spans="1:43" ht="18" customHeight="1">
      <c r="A45" s="172"/>
      <c r="B45" s="184" t="s">
        <v>299</v>
      </c>
      <c r="C45" s="194"/>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198">
        <f t="shared" si="3"/>
        <v>0</v>
      </c>
      <c r="AK45" s="198"/>
      <c r="AL45" s="229"/>
      <c r="AM45" s="229"/>
      <c r="AN45" s="202"/>
      <c r="AO45" s="202"/>
      <c r="AP45" s="202"/>
      <c r="AQ45" s="202"/>
    </row>
    <row r="46" spans="1:43" ht="18" customHeight="1">
      <c r="A46" s="171" t="s">
        <v>279</v>
      </c>
      <c r="B46" s="171"/>
      <c r="C46" s="17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198">
        <f>+SUM(D46:AI46)</f>
        <v>0</v>
      </c>
      <c r="AK46" s="198"/>
      <c r="AL46" s="230"/>
      <c r="AM46" s="230"/>
      <c r="AN46" s="202"/>
      <c r="AO46" s="202"/>
      <c r="AP46" s="202"/>
      <c r="AQ46" s="202"/>
    </row>
    <row r="47" spans="1:43" ht="18" customHeight="1">
      <c r="A47" s="173" t="s">
        <v>280</v>
      </c>
      <c r="B47" s="173"/>
      <c r="C47" s="173"/>
      <c r="D47" s="202"/>
      <c r="E47" s="202"/>
      <c r="F47" s="202"/>
      <c r="G47" s="202"/>
      <c r="H47" s="202"/>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220"/>
      <c r="AK47" s="160"/>
      <c r="AL47" s="168"/>
      <c r="AM47" s="168"/>
      <c r="AN47" s="162"/>
    </row>
    <row r="48" spans="1:43" ht="5.0999999999999996" customHeight="1">
      <c r="A48" s="173"/>
      <c r="B48" s="173"/>
      <c r="C48" s="173"/>
      <c r="D48" s="202"/>
      <c r="E48" s="202"/>
      <c r="F48" s="202"/>
      <c r="G48" s="202"/>
      <c r="H48" s="202"/>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220"/>
      <c r="AK48" s="160"/>
      <c r="AL48" s="168"/>
      <c r="AM48" s="168"/>
      <c r="AN48" s="162"/>
    </row>
    <row r="49" spans="1:40" ht="18" customHeight="1">
      <c r="A49" s="169" t="s">
        <v>281</v>
      </c>
      <c r="B49" s="160"/>
      <c r="D49" s="160"/>
      <c r="E49" s="160"/>
      <c r="F49" s="160"/>
      <c r="G49" s="160"/>
      <c r="H49" s="160"/>
      <c r="I49" s="160"/>
      <c r="J49" s="160"/>
      <c r="K49" s="160"/>
      <c r="L49" s="160"/>
      <c r="M49" s="160"/>
      <c r="N49" s="160"/>
      <c r="O49" s="160"/>
      <c r="P49" s="160"/>
      <c r="Q49" s="160"/>
      <c r="R49" s="160"/>
      <c r="S49" s="160"/>
      <c r="T49" s="160"/>
      <c r="U49" s="160"/>
      <c r="V49" s="160"/>
      <c r="W49" s="168"/>
      <c r="X49" s="160"/>
      <c r="Y49" s="160"/>
      <c r="Z49" s="160"/>
      <c r="AA49" s="160"/>
      <c r="AB49" s="160"/>
      <c r="AC49" s="160"/>
      <c r="AD49" s="160"/>
      <c r="AE49" s="160"/>
      <c r="AF49" s="160"/>
      <c r="AG49" s="160"/>
      <c r="AH49" s="160"/>
      <c r="AI49" s="160"/>
      <c r="AJ49" s="220"/>
      <c r="AK49" s="160"/>
      <c r="AL49" s="168"/>
      <c r="AM49" s="168"/>
      <c r="AN49" s="162"/>
    </row>
    <row r="50" spans="1:40" ht="45" customHeight="1">
      <c r="A50" s="170" t="s">
        <v>160</v>
      </c>
      <c r="B50" s="170"/>
      <c r="C50" s="170" t="s">
        <v>56</v>
      </c>
      <c r="D50" s="170"/>
      <c r="E50" s="174" t="s">
        <v>313</v>
      </c>
      <c r="F50" s="174"/>
      <c r="G50" s="174"/>
      <c r="H50" s="174"/>
      <c r="I50" s="202"/>
      <c r="J50" s="202"/>
      <c r="K50" s="202"/>
      <c r="L50" s="202"/>
      <c r="M50" s="202"/>
      <c r="N50" s="202"/>
      <c r="O50" s="202"/>
      <c r="P50" s="202"/>
      <c r="Q50" s="202"/>
      <c r="R50" s="202"/>
      <c r="S50" s="202"/>
      <c r="T50" s="202"/>
      <c r="U50" s="202"/>
      <c r="W50" s="168"/>
      <c r="X50" s="160"/>
      <c r="Y50" s="160"/>
      <c r="Z50" s="160"/>
      <c r="AA50" s="160"/>
      <c r="AB50" s="160"/>
      <c r="AC50" s="160"/>
      <c r="AD50" s="160"/>
      <c r="AE50" s="160"/>
      <c r="AF50" s="160"/>
      <c r="AG50" s="160"/>
      <c r="AH50" s="160"/>
      <c r="AI50" s="160"/>
      <c r="AJ50" s="220"/>
      <c r="AK50" s="160"/>
      <c r="AL50" s="168"/>
      <c r="AM50" s="168"/>
      <c r="AN50" s="162"/>
    </row>
    <row r="51" spans="1:40" ht="18" customHeight="1">
      <c r="A51" s="174" t="s">
        <v>276</v>
      </c>
      <c r="B51" s="174"/>
      <c r="C51" s="195" t="e">
        <f>ROUNDDOWN(IF(AL38&lt;=60,1,1+ROUNDUP((AL38-60)/40,0)),1)</f>
        <v>#DIV/0!</v>
      </c>
      <c r="D51" s="195"/>
      <c r="E51" s="195" t="e">
        <f>ROUNDDOWN(IF(AM38&lt;4,AL38/6,IF(AM38&lt;5,AL38/5,AL38/3)),1)</f>
        <v>#DIV/0!</v>
      </c>
      <c r="F51" s="195"/>
      <c r="G51" s="195"/>
      <c r="H51" s="195"/>
      <c r="I51" s="202"/>
      <c r="J51" s="202"/>
      <c r="K51" s="202"/>
      <c r="L51" s="202"/>
      <c r="M51" s="202"/>
      <c r="N51" s="202"/>
      <c r="O51" s="202"/>
      <c r="P51" s="202"/>
      <c r="Q51" s="202"/>
      <c r="R51" s="202"/>
      <c r="S51" s="202"/>
      <c r="T51" s="202"/>
      <c r="U51" s="202"/>
      <c r="W51" s="168"/>
      <c r="X51" s="160"/>
      <c r="Y51" s="160"/>
      <c r="Z51" s="160"/>
      <c r="AA51" s="160"/>
      <c r="AB51" s="160"/>
      <c r="AC51" s="160"/>
      <c r="AD51" s="160"/>
      <c r="AE51" s="160"/>
      <c r="AF51" s="160"/>
      <c r="AG51" s="160"/>
      <c r="AH51" s="160"/>
      <c r="AI51" s="160"/>
      <c r="AJ51" s="220"/>
      <c r="AK51" s="160"/>
      <c r="AL51" s="168"/>
      <c r="AM51" s="168"/>
      <c r="AN51" s="162"/>
    </row>
    <row r="52" spans="1:40" ht="21" customHeight="1">
      <c r="A52" s="169" t="s">
        <v>282</v>
      </c>
      <c r="B52" s="158"/>
      <c r="C52" s="175"/>
      <c r="D52" s="175"/>
      <c r="E52" s="175"/>
      <c r="F52" s="175"/>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75"/>
      <c r="AM52" s="175"/>
      <c r="AN52" s="162"/>
    </row>
    <row r="53" spans="1:40" ht="24.95" customHeight="1">
      <c r="A53" s="162"/>
      <c r="B53" s="168"/>
      <c r="C53" s="196" t="str">
        <v>管理者</v>
      </c>
      <c r="D53" s="203"/>
      <c r="E53" s="174" t="str">
        <v>サービス管理責任者</v>
      </c>
      <c r="F53" s="174"/>
      <c r="G53" s="174"/>
      <c r="H53" s="174"/>
      <c r="I53" s="196" t="str">
        <v>医師</v>
      </c>
      <c r="J53" s="203"/>
      <c r="K53" s="203"/>
      <c r="L53" s="203"/>
      <c r="M53" s="203"/>
      <c r="N53" s="204"/>
      <c r="O53" s="196" t="str">
        <v>看護職員</v>
      </c>
      <c r="P53" s="203"/>
      <c r="Q53" s="203"/>
      <c r="R53" s="203"/>
      <c r="S53" s="203"/>
      <c r="T53" s="204"/>
      <c r="U53" s="196" t="str">
        <v>理学療法士</v>
      </c>
      <c r="V53" s="203"/>
      <c r="W53" s="203"/>
      <c r="X53" s="203"/>
      <c r="Y53" s="203"/>
      <c r="Z53" s="204"/>
      <c r="AA53" s="196" t="str">
        <v>作業療法士</v>
      </c>
      <c r="AB53" s="203"/>
      <c r="AC53" s="203"/>
      <c r="AD53" s="203"/>
      <c r="AE53" s="203"/>
      <c r="AF53" s="204"/>
      <c r="AG53" s="174" t="str">
        <v>言語聴覚士</v>
      </c>
      <c r="AH53" s="174"/>
      <c r="AI53" s="174"/>
      <c r="AJ53" s="174"/>
      <c r="AK53" s="174"/>
      <c r="AL53" s="174" t="str">
        <v>生活支援員</v>
      </c>
      <c r="AM53" s="174"/>
      <c r="AN53" s="162"/>
    </row>
    <row r="54" spans="1:40" ht="18" customHeight="1">
      <c r="A54" s="162"/>
      <c r="B54" s="168"/>
      <c r="C54" s="166" t="s">
        <v>309</v>
      </c>
      <c r="D54" s="166" t="s">
        <v>42</v>
      </c>
      <c r="E54" s="170" t="s">
        <v>309</v>
      </c>
      <c r="F54" s="170" t="s">
        <v>42</v>
      </c>
      <c r="G54" s="170"/>
      <c r="H54" s="170"/>
      <c r="I54" s="166" t="s">
        <v>309</v>
      </c>
      <c r="J54" s="167"/>
      <c r="K54" s="206"/>
      <c r="L54" s="166" t="s">
        <v>42</v>
      </c>
      <c r="M54" s="167"/>
      <c r="N54" s="206"/>
      <c r="O54" s="166" t="s">
        <v>309</v>
      </c>
      <c r="P54" s="167"/>
      <c r="Q54" s="206"/>
      <c r="R54" s="166" t="s">
        <v>42</v>
      </c>
      <c r="S54" s="167"/>
      <c r="T54" s="206"/>
      <c r="U54" s="166" t="s">
        <v>309</v>
      </c>
      <c r="V54" s="167"/>
      <c r="W54" s="206"/>
      <c r="X54" s="166" t="s">
        <v>42</v>
      </c>
      <c r="Y54" s="167"/>
      <c r="Z54" s="206"/>
      <c r="AA54" s="166" t="s">
        <v>309</v>
      </c>
      <c r="AB54" s="167"/>
      <c r="AC54" s="206"/>
      <c r="AD54" s="166" t="s">
        <v>42</v>
      </c>
      <c r="AE54" s="167"/>
      <c r="AF54" s="206"/>
      <c r="AG54" s="166" t="s">
        <v>309</v>
      </c>
      <c r="AH54" s="167"/>
      <c r="AI54" s="206"/>
      <c r="AJ54" s="166" t="s">
        <v>42</v>
      </c>
      <c r="AK54" s="206"/>
      <c r="AL54" s="170" t="s">
        <v>73</v>
      </c>
      <c r="AM54" s="170" t="s">
        <v>327</v>
      </c>
      <c r="AN54" s="162"/>
    </row>
    <row r="55" spans="1:40" ht="18" customHeight="1">
      <c r="A55" s="162"/>
      <c r="B55" s="170" t="s">
        <v>300</v>
      </c>
      <c r="C55" s="170">
        <f>COUNTIFS($B$11:$B$30,C$53,$C$11:$C$30,"A",$E$11:$E$30,"*")</f>
        <v>0</v>
      </c>
      <c r="D55" s="170">
        <f>COUNTIFS($B$11:$B$30,C$53,$C$11:$C$30,"B",$E$11:$E$30,"*")</f>
        <v>0</v>
      </c>
      <c r="E55" s="170">
        <f>COUNTIFS($B$11:$B$30,E$53,$C$11:$C$30,"A",$E$11:$E$30,"*")</f>
        <v>0</v>
      </c>
      <c r="F55" s="166">
        <f>COUNTIFS($B$11:$B$30,E$53,$C$11:$C$30,"B",$E$11:$E$30,"*")</f>
        <v>0</v>
      </c>
      <c r="G55" s="167"/>
      <c r="H55" s="206"/>
      <c r="I55" s="166">
        <f>COUNTIFS($B$11:$B$30,I$53,$C$11:$C$30,"A",$E$11:$E$30,"*")</f>
        <v>0</v>
      </c>
      <c r="J55" s="167"/>
      <c r="K55" s="206"/>
      <c r="L55" s="166">
        <f>COUNTIFS($B$11:$B$30,I$53,$C$11:$C$30,"B",$E$11:$E$30,"*")</f>
        <v>0</v>
      </c>
      <c r="M55" s="167"/>
      <c r="N55" s="206"/>
      <c r="O55" s="166">
        <f>COUNTIFS($B$11:$B$30,O$53,$C$11:$C$30,"A",$E$11:$E$30,"*")</f>
        <v>0</v>
      </c>
      <c r="P55" s="167"/>
      <c r="Q55" s="206"/>
      <c r="R55" s="166">
        <f>COUNTIFS($B$11:$B$30,O$53,$C$11:$C$30,"B",$E$11:$E$30,"*")</f>
        <v>0</v>
      </c>
      <c r="S55" s="167"/>
      <c r="T55" s="206"/>
      <c r="U55" s="166">
        <f>COUNTIFS($B$11:$B$30,U$53,$C$11:$C$30,"A",$E$11:$E$30,"*")</f>
        <v>0</v>
      </c>
      <c r="V55" s="167"/>
      <c r="W55" s="206"/>
      <c r="X55" s="166">
        <f>COUNTIFS($B$11:$B$30,U$53,$C$11:$C$30,"B",$E$11:$E$30,"*")</f>
        <v>0</v>
      </c>
      <c r="Y55" s="167"/>
      <c r="Z55" s="206"/>
      <c r="AA55" s="166">
        <f>COUNTIFS($B$11:$B$30,AA$53,$C$11:$C$30,"A",$E$11:$E$30,"*")</f>
        <v>0</v>
      </c>
      <c r="AB55" s="167"/>
      <c r="AC55" s="206"/>
      <c r="AD55" s="166">
        <f>COUNTIFS($B$11:$B$30,AA$53,$C$11:$C$30,"B",$E$11:$E$30,"*")</f>
        <v>0</v>
      </c>
      <c r="AE55" s="167"/>
      <c r="AF55" s="206"/>
      <c r="AG55" s="166">
        <f>COUNTIFS($B$11:$B$30,AG$53,$C$11:$C$30,"A",$E$11:$E$30,"*")</f>
        <v>0</v>
      </c>
      <c r="AH55" s="167"/>
      <c r="AI55" s="206"/>
      <c r="AJ55" s="166">
        <f>COUNTIFS($B$11:$B$30,AG$53,$C$11:$C$30,"B",$E$11:$E$30,"*")</f>
        <v>0</v>
      </c>
      <c r="AK55" s="206"/>
      <c r="AL55" s="170">
        <f>COUNTIFS($B$11:$B$30,AL$53,$C$11:$C$30,"A",$E$11:$E$30,"*")</f>
        <v>0</v>
      </c>
      <c r="AM55" s="170">
        <f>COUNTIFS($B$11:$B$30,AL$53,$C$11:$C$30,"B",$E$11:$E$30,"*")</f>
        <v>0</v>
      </c>
      <c r="AN55" s="162"/>
    </row>
    <row r="56" spans="1:40" ht="18" customHeight="1">
      <c r="A56" s="162"/>
      <c r="B56" s="174" t="s">
        <v>301</v>
      </c>
      <c r="C56" s="170">
        <f>COUNTIFS($B$11:$B$30,C$53,$C$11:$C$30,"C",$E$11:$E$30,"*")</f>
        <v>0</v>
      </c>
      <c r="D56" s="170">
        <f>COUNTIFS($B$11:$B$30,C$53,$C$11:$C$30,"D",$E$11:$E$30,"*")</f>
        <v>0</v>
      </c>
      <c r="E56" s="170">
        <f>COUNTIFS($B$11:$B$30,E$53,$C$11:$C$30,"C",$E$11:$E$30,"*")</f>
        <v>0</v>
      </c>
      <c r="F56" s="166">
        <f>COUNTIFS($B$11:$B$30,E$53,$C$11:$C$30,"D",$E$11:$E$30,"*")</f>
        <v>0</v>
      </c>
      <c r="G56" s="167"/>
      <c r="H56" s="206"/>
      <c r="I56" s="166">
        <f>COUNTIFS($B$11:$B$30,I$53,$C$11:$C$30,"C",$E$11:$E$30,"*")</f>
        <v>0</v>
      </c>
      <c r="J56" s="167"/>
      <c r="K56" s="206"/>
      <c r="L56" s="166">
        <f>COUNTIFS($B$11:$B$30,I$53,$C$11:$C$30,"D",$E$11:$E$30,"*")</f>
        <v>0</v>
      </c>
      <c r="M56" s="167"/>
      <c r="N56" s="206"/>
      <c r="O56" s="166">
        <f>COUNTIFS($B$11:$B$30,O$53,$C$11:$C$30,"C",$E$11:$E$30,"*")</f>
        <v>0</v>
      </c>
      <c r="P56" s="167"/>
      <c r="Q56" s="206"/>
      <c r="R56" s="166">
        <f>COUNTIFS($B$11:$B$30,O$53,$C$11:$C$30,"D",$E$11:$E$30,"*")</f>
        <v>0</v>
      </c>
      <c r="S56" s="167"/>
      <c r="T56" s="206"/>
      <c r="U56" s="166">
        <f>COUNTIFS($B$11:$B$30,U$53,$C$11:$C$30,"C",$E$11:$E$30,"*")</f>
        <v>0</v>
      </c>
      <c r="V56" s="167"/>
      <c r="W56" s="206"/>
      <c r="X56" s="166">
        <f>COUNTIFS($B$11:$B$30,U$53,$C$11:$C$30,"D",$E$11:$E$30,"*")</f>
        <v>0</v>
      </c>
      <c r="Y56" s="167"/>
      <c r="Z56" s="206"/>
      <c r="AA56" s="166">
        <f>COUNTIFS($B$11:$B$30,AA$53,$C$11:$C$30,"C",$E$11:$E$30,"*")</f>
        <v>0</v>
      </c>
      <c r="AB56" s="167"/>
      <c r="AC56" s="206"/>
      <c r="AD56" s="166">
        <f>COUNTIFS($B$11:$B$30,AA$53,$C$11:$C$30,"D",$E$11:$E$30,"*")</f>
        <v>0</v>
      </c>
      <c r="AE56" s="167"/>
      <c r="AF56" s="206"/>
      <c r="AG56" s="166">
        <f>COUNTIFS($B$11:$B$30,AG$53,$C$11:$C$30,"C",$E$11:$E$30,"*")</f>
        <v>0</v>
      </c>
      <c r="AH56" s="167"/>
      <c r="AI56" s="206"/>
      <c r="AJ56" s="166">
        <f>COUNTIFS($B$11:$B$30,AG$53,$C$11:$C$30,"D",$E$11:$E$30,"*")</f>
        <v>0</v>
      </c>
      <c r="AK56" s="206"/>
      <c r="AL56" s="170">
        <f>COUNTIFS($B$11:$B$30,AL$53,$C$11:$C$30,"C",$E$11:$E$30,"*")</f>
        <v>0</v>
      </c>
      <c r="AM56" s="170">
        <f>COUNTIFS($B$11:$B$30,AL$53,$C$11:$C$30,"D",$E$11:$E$30,"*")</f>
        <v>0</v>
      </c>
      <c r="AN56" s="162"/>
    </row>
    <row r="57" spans="1:40" ht="24.95" customHeight="1">
      <c r="A57" s="162"/>
      <c r="B57" s="174" t="s">
        <v>4</v>
      </c>
      <c r="C57" s="196">
        <f>IF($AK$3="４週",SUMIFS($AK$11:$AK$30,$B$11:$B$30,C53)/4/$AH$5,IF($AK$3="歴月",SUMIFS($AK$11:$AK$30,$B$11:$B$30,C53)/$AL$5,"記載する期間を選択してください"))</f>
        <v>0</v>
      </c>
      <c r="D57" s="204"/>
      <c r="E57" s="196">
        <f>IF($AK$3="４週",SUMIFS($AK$11:$AK$30,$B$11:$B$30,E53)/4/$AH$5,IF($AK$3="歴月",SUMIFS($AK$11:$AK$30,$B$11:$B$30,E53)/$AL$5,"記載する期間を選択してください"))</f>
        <v>0</v>
      </c>
      <c r="F57" s="203"/>
      <c r="G57" s="203"/>
      <c r="H57" s="204"/>
      <c r="I57" s="196">
        <f>IF($AK$3="４週",SUMIFS($AK$11:$AK$30,$B$11:$B$30,I53)/4/$AH$5,IF($AK$3="歴月",SUMIFS($AK$11:$AK$30,$B$11:$B$30,I53)/$AL$5,"記載する期間を選択してください"))</f>
        <v>0</v>
      </c>
      <c r="J57" s="203"/>
      <c r="K57" s="203"/>
      <c r="L57" s="203"/>
      <c r="M57" s="203"/>
      <c r="N57" s="204"/>
      <c r="O57" s="196">
        <f>IF($AK$3="４週",SUMIFS($AK$11:$AK$30,$B$11:$B$30,O53)/4/$AH$5,IF($AK$3="歴月",SUMIFS($AK$11:$AK$30,$B$11:$B$30,O53)/$AL$5,"記載する期間を選択してください"))</f>
        <v>0</v>
      </c>
      <c r="P57" s="203"/>
      <c r="Q57" s="203"/>
      <c r="R57" s="203"/>
      <c r="S57" s="203"/>
      <c r="T57" s="204"/>
      <c r="U57" s="196">
        <f>IF($AK$3="４週",SUMIFS($AK$11:$AK$30,$B$11:$B$30,U53)/4/$AH$5,IF($AK$3="歴月",SUMIFS($AK$11:$AK$30,$B$11:$B$30,U53)/$AL$5,"記載する期間を選択してください"))</f>
        <v>0</v>
      </c>
      <c r="V57" s="203"/>
      <c r="W57" s="203"/>
      <c r="X57" s="203"/>
      <c r="Y57" s="203"/>
      <c r="Z57" s="204"/>
      <c r="AA57" s="196">
        <f>IF($AK$3="４週",SUMIFS($AK$11:$AK$30,$B$11:$B$30,AA53)/4/$AH$5,IF($AK$3="歴月",SUMIFS($AK$11:$AK$30,$B$11:$B$30,AA53)/$AL$5,"記載する期間を選択してください"))</f>
        <v>0</v>
      </c>
      <c r="AB57" s="203"/>
      <c r="AC57" s="203"/>
      <c r="AD57" s="203"/>
      <c r="AE57" s="203"/>
      <c r="AF57" s="204"/>
      <c r="AG57" s="196">
        <f>IF($AK$3="４週",SUMIFS($AK$11:$AK$30,$B$11:$B$30,AG53)/4/$AH$5,IF($AK$3="歴月",SUMIFS($AK$11:$AK$30,$B$11:$B$30,AG53)/$AL$5,"記載する期間を選択してください"))</f>
        <v>0</v>
      </c>
      <c r="AH57" s="203"/>
      <c r="AI57" s="203"/>
      <c r="AJ57" s="203"/>
      <c r="AK57" s="204"/>
      <c r="AL57" s="196">
        <f>IF($AK$3="４週",SUMIFS($AK$11:$AK$30,$B$11:$B$30,AL53)/4/$AH$5,IF($AK$3="歴月",SUMIFS($AK$11:$AK$30,$B$11:$B$30,AL53)/$AL$5,"記載する期間を選択してください"))</f>
        <v>0</v>
      </c>
      <c r="AM57" s="204"/>
      <c r="AN57" s="162"/>
    </row>
    <row r="58" spans="1:40" ht="5.0999999999999996" customHeight="1">
      <c r="A58" s="162"/>
      <c r="B58" s="158"/>
      <c r="C58" s="197">
        <v>2</v>
      </c>
      <c r="D58" s="197"/>
      <c r="E58" s="197">
        <v>3</v>
      </c>
      <c r="F58" s="197"/>
      <c r="G58" s="197"/>
      <c r="H58" s="197"/>
      <c r="I58" s="197">
        <v>4</v>
      </c>
      <c r="J58" s="197"/>
      <c r="K58" s="197"/>
      <c r="L58" s="197"/>
      <c r="M58" s="197"/>
      <c r="N58" s="197"/>
      <c r="O58" s="197">
        <v>5</v>
      </c>
      <c r="P58" s="197"/>
      <c r="Q58" s="197"/>
      <c r="R58" s="197"/>
      <c r="S58" s="197"/>
      <c r="T58" s="197"/>
      <c r="U58" s="197">
        <v>6</v>
      </c>
      <c r="V58" s="197"/>
      <c r="W58" s="197"/>
      <c r="X58" s="197"/>
      <c r="Y58" s="197"/>
      <c r="Z58" s="197"/>
      <c r="AA58" s="197">
        <v>7</v>
      </c>
      <c r="AB58" s="197"/>
      <c r="AC58" s="197"/>
      <c r="AD58" s="197"/>
      <c r="AE58" s="197"/>
      <c r="AF58" s="197"/>
      <c r="AG58" s="197">
        <v>8</v>
      </c>
      <c r="AH58" s="197"/>
      <c r="AI58" s="197"/>
      <c r="AJ58" s="197"/>
      <c r="AK58" s="197"/>
      <c r="AL58" s="197">
        <v>9</v>
      </c>
      <c r="AM58" s="175"/>
      <c r="AN58" s="162"/>
    </row>
    <row r="59" spans="1:40" ht="15" customHeight="1">
      <c r="A59" s="160" t="s">
        <v>119</v>
      </c>
      <c r="B59" s="185"/>
      <c r="C59" s="185"/>
      <c r="D59" s="185"/>
      <c r="E59" s="185"/>
      <c r="F59" s="211"/>
      <c r="G59" s="185"/>
      <c r="H59" s="197"/>
      <c r="I59" s="197"/>
      <c r="J59" s="197"/>
      <c r="K59" s="197"/>
      <c r="L59" s="197"/>
      <c r="M59" s="197"/>
      <c r="N59" s="197"/>
      <c r="O59" s="197"/>
      <c r="P59" s="197"/>
      <c r="Q59" s="197"/>
      <c r="R59" s="197">
        <v>6</v>
      </c>
      <c r="S59" s="197"/>
      <c r="T59" s="197"/>
      <c r="U59" s="197"/>
      <c r="V59" s="197"/>
      <c r="W59" s="197"/>
      <c r="X59" s="197">
        <v>7</v>
      </c>
      <c r="Y59" s="197"/>
      <c r="Z59" s="197"/>
      <c r="AA59" s="197"/>
      <c r="AB59" s="197"/>
      <c r="AC59" s="197"/>
      <c r="AD59" s="197">
        <v>8</v>
      </c>
      <c r="AE59" s="197"/>
      <c r="AF59" s="197"/>
      <c r="AG59" s="218"/>
      <c r="AH59" s="218"/>
      <c r="AI59" s="218"/>
      <c r="AJ59" s="218">
        <v>9</v>
      </c>
      <c r="AK59" s="197"/>
      <c r="AL59" s="197"/>
      <c r="AM59" s="162"/>
    </row>
    <row r="60" spans="1:40" s="160" customFormat="1" ht="15" customHeight="1">
      <c r="A60" s="160" t="s">
        <v>76</v>
      </c>
      <c r="B60" s="173"/>
      <c r="C60" s="173"/>
      <c r="D60" s="173"/>
      <c r="E60" s="173"/>
      <c r="F60" s="173"/>
      <c r="G60" s="173"/>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row>
    <row r="61" spans="1:40" s="160" customFormat="1" ht="15" customHeight="1">
      <c r="A61" s="160" t="s">
        <v>283</v>
      </c>
      <c r="B61" s="173"/>
      <c r="C61" s="173"/>
      <c r="D61" s="173"/>
      <c r="E61" s="173"/>
      <c r="F61" s="173"/>
      <c r="G61" s="173"/>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169"/>
      <c r="AM61" s="169"/>
    </row>
    <row r="62" spans="1:40" s="160" customFormat="1" ht="15" customHeight="1">
      <c r="A62" s="160" t="s">
        <v>284</v>
      </c>
      <c r="B62" s="173"/>
      <c r="C62" s="173"/>
      <c r="D62" s="173"/>
      <c r="E62" s="173"/>
      <c r="F62" s="173"/>
      <c r="G62" s="173"/>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69"/>
    </row>
    <row r="63" spans="1:40" s="160" customFormat="1" ht="15" customHeight="1">
      <c r="A63" s="160" t="s">
        <v>285</v>
      </c>
      <c r="B63" s="173"/>
      <c r="C63" s="173"/>
      <c r="D63" s="173"/>
      <c r="E63" s="173"/>
      <c r="F63" s="173"/>
      <c r="G63" s="173"/>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169"/>
    </row>
    <row r="64" spans="1:40" ht="15" customHeight="1">
      <c r="A64" s="160" t="s">
        <v>286</v>
      </c>
      <c r="B64" s="186"/>
      <c r="C64" s="160"/>
      <c r="D64" s="160"/>
      <c r="E64" s="160"/>
      <c r="F64" s="160"/>
      <c r="G64" s="160"/>
    </row>
    <row r="65" spans="1:7" ht="15" customHeight="1">
      <c r="A65" s="160" t="s">
        <v>287</v>
      </c>
      <c r="B65" s="186"/>
      <c r="C65" s="160"/>
      <c r="D65" s="160"/>
      <c r="E65" s="160"/>
      <c r="F65" s="160"/>
      <c r="G65" s="160"/>
    </row>
    <row r="66" spans="1:7" ht="15" customHeight="1">
      <c r="A66" s="160"/>
      <c r="B66" s="170" t="s">
        <v>302</v>
      </c>
      <c r="C66" s="170" t="s">
        <v>310</v>
      </c>
      <c r="D66" s="170"/>
      <c r="E66" s="170"/>
      <c r="F66" s="160"/>
      <c r="G66" s="160"/>
    </row>
    <row r="67" spans="1:7" ht="15" customHeight="1">
      <c r="A67" s="160"/>
      <c r="B67" s="187" t="s">
        <v>36</v>
      </c>
      <c r="C67" s="198" t="s">
        <v>311</v>
      </c>
      <c r="D67" s="198"/>
      <c r="E67" s="198"/>
      <c r="F67" s="160"/>
      <c r="G67" s="160"/>
    </row>
    <row r="68" spans="1:7" ht="15" customHeight="1">
      <c r="A68" s="160"/>
      <c r="B68" s="187" t="s">
        <v>303</v>
      </c>
      <c r="C68" s="198" t="s">
        <v>67</v>
      </c>
      <c r="D68" s="198"/>
      <c r="E68" s="198"/>
      <c r="F68" s="160"/>
      <c r="G68" s="160"/>
    </row>
    <row r="69" spans="1:7" ht="15" customHeight="1">
      <c r="A69" s="160"/>
      <c r="B69" s="187" t="s">
        <v>304</v>
      </c>
      <c r="C69" s="198" t="s">
        <v>172</v>
      </c>
      <c r="D69" s="198"/>
      <c r="E69" s="198"/>
      <c r="F69" s="160"/>
      <c r="G69" s="160"/>
    </row>
    <row r="70" spans="1:7" ht="15" customHeight="1">
      <c r="A70" s="160"/>
      <c r="B70" s="187" t="s">
        <v>305</v>
      </c>
      <c r="C70" s="198" t="s">
        <v>51</v>
      </c>
      <c r="D70" s="198"/>
      <c r="E70" s="198"/>
      <c r="F70" s="160"/>
      <c r="G70" s="160"/>
    </row>
    <row r="71" spans="1:7" ht="15" customHeight="1">
      <c r="A71" s="160"/>
      <c r="B71" s="160" t="s">
        <v>306</v>
      </c>
      <c r="C71" s="160"/>
      <c r="D71" s="160"/>
      <c r="E71" s="160"/>
      <c r="F71" s="160"/>
      <c r="G71" s="160"/>
    </row>
    <row r="72" spans="1:7" ht="15" customHeight="1">
      <c r="A72" s="160"/>
      <c r="B72" s="160" t="s">
        <v>170</v>
      </c>
      <c r="C72" s="160"/>
      <c r="D72" s="160"/>
      <c r="E72" s="160"/>
      <c r="F72" s="160"/>
      <c r="G72" s="160"/>
    </row>
    <row r="73" spans="1:7" ht="15" customHeight="1">
      <c r="A73" s="160"/>
      <c r="B73" s="160" t="s">
        <v>307</v>
      </c>
      <c r="C73" s="160"/>
      <c r="D73" s="160"/>
      <c r="E73" s="160"/>
      <c r="F73" s="160"/>
      <c r="G73" s="160"/>
    </row>
    <row r="74" spans="1:7" ht="15" customHeight="1">
      <c r="A74" s="160" t="s">
        <v>71</v>
      </c>
      <c r="B74" s="186"/>
      <c r="C74" s="160"/>
      <c r="D74" s="160"/>
      <c r="E74" s="160"/>
      <c r="F74" s="160"/>
      <c r="G74" s="160"/>
    </row>
    <row r="75" spans="1:7" ht="15" customHeight="1">
      <c r="A75" s="160" t="s">
        <v>179</v>
      </c>
      <c r="B75" s="186"/>
      <c r="C75" s="160"/>
      <c r="D75" s="160"/>
      <c r="E75" s="160"/>
      <c r="F75" s="160"/>
      <c r="G75" s="160"/>
    </row>
    <row r="76" spans="1:7" ht="15" customHeight="1">
      <c r="A76" s="160" t="s">
        <v>163</v>
      </c>
      <c r="B76" s="186"/>
      <c r="C76" s="160"/>
      <c r="D76" s="160"/>
      <c r="E76" s="160"/>
      <c r="F76" s="160"/>
      <c r="G76" s="160"/>
    </row>
    <row r="77" spans="1:7" ht="15" customHeight="1">
      <c r="A77" s="160" t="s">
        <v>288</v>
      </c>
      <c r="B77" s="186"/>
      <c r="C77" s="160"/>
      <c r="D77" s="160"/>
      <c r="E77" s="160"/>
      <c r="F77" s="160"/>
      <c r="G77" s="160"/>
    </row>
    <row r="78" spans="1:7" ht="15" customHeight="1">
      <c r="A78" s="160" t="s">
        <v>289</v>
      </c>
      <c r="B78" s="186"/>
      <c r="C78" s="160"/>
      <c r="D78" s="160"/>
      <c r="E78" s="160"/>
      <c r="F78" s="160"/>
      <c r="G78" s="160"/>
    </row>
    <row r="79" spans="1:7" ht="15" customHeight="1">
      <c r="A79" s="160" t="s">
        <v>290</v>
      </c>
      <c r="B79" s="186"/>
      <c r="C79" s="160"/>
      <c r="D79" s="160"/>
      <c r="E79" s="160"/>
      <c r="F79" s="160"/>
      <c r="G79" s="160"/>
    </row>
    <row r="80" spans="1:7" ht="15" customHeight="1">
      <c r="A80" s="160"/>
      <c r="B80" s="160" t="s">
        <v>308</v>
      </c>
      <c r="C80" s="160"/>
      <c r="D80" s="160"/>
      <c r="E80" s="160"/>
      <c r="F80" s="160"/>
      <c r="G80" s="160"/>
    </row>
    <row r="81" spans="1:7" ht="15" customHeight="1">
      <c r="A81" s="160"/>
      <c r="B81" s="160" t="s">
        <v>148</v>
      </c>
      <c r="C81" s="160"/>
      <c r="D81" s="160"/>
      <c r="E81" s="160"/>
      <c r="F81" s="160"/>
      <c r="G81" s="160"/>
    </row>
    <row r="82" spans="1:7" ht="15" customHeight="1">
      <c r="A82" s="160" t="s">
        <v>166</v>
      </c>
      <c r="B82" s="186"/>
      <c r="C82" s="160"/>
      <c r="D82" s="160"/>
      <c r="E82" s="160"/>
      <c r="F82" s="160"/>
      <c r="G82" s="160"/>
    </row>
    <row r="83" spans="1:7" ht="15" customHeight="1">
      <c r="A83" s="160" t="s">
        <v>291</v>
      </c>
      <c r="B83" s="186"/>
      <c r="C83" s="160"/>
      <c r="D83" s="160"/>
      <c r="E83" s="160"/>
      <c r="F83" s="160"/>
      <c r="G83" s="160"/>
    </row>
    <row r="84" spans="1:7" ht="15" customHeight="1">
      <c r="A84" s="160" t="s">
        <v>292</v>
      </c>
      <c r="B84" s="186"/>
      <c r="C84" s="160"/>
      <c r="D84" s="160"/>
      <c r="E84" s="160"/>
      <c r="F84" s="160"/>
      <c r="G84" s="160"/>
    </row>
    <row r="85" spans="1:7" ht="15" customHeight="1">
      <c r="A85" s="160" t="s">
        <v>293</v>
      </c>
      <c r="B85" s="186"/>
      <c r="C85" s="160"/>
      <c r="D85" s="160"/>
      <c r="E85" s="160"/>
      <c r="F85" s="160"/>
      <c r="G85" s="160"/>
    </row>
    <row r="86" spans="1:7" ht="15" customHeight="1">
      <c r="A86" s="160" t="s">
        <v>158</v>
      </c>
      <c r="B86" s="186"/>
      <c r="C86" s="160"/>
      <c r="D86" s="160"/>
      <c r="E86" s="160"/>
      <c r="F86" s="160"/>
      <c r="G86" s="160"/>
    </row>
    <row r="87" spans="1:7" ht="15" customHeight="1">
      <c r="A87" s="160" t="s">
        <v>295</v>
      </c>
      <c r="B87" s="186"/>
      <c r="C87" s="160"/>
      <c r="D87" s="160"/>
      <c r="E87" s="160"/>
      <c r="F87" s="160"/>
      <c r="G87" s="160"/>
    </row>
    <row r="88" spans="1:7" ht="15" customHeight="1">
      <c r="A88" s="160" t="s">
        <v>296</v>
      </c>
      <c r="B88" s="186"/>
      <c r="C88" s="160"/>
      <c r="D88" s="160"/>
      <c r="E88" s="160"/>
      <c r="F88" s="160"/>
      <c r="G88" s="160"/>
    </row>
    <row r="89" spans="1:7" ht="15" customHeight="1">
      <c r="A89" s="160" t="s">
        <v>81</v>
      </c>
      <c r="B89" s="186"/>
      <c r="C89" s="160"/>
      <c r="D89" s="160"/>
      <c r="E89" s="160"/>
      <c r="F89" s="160"/>
      <c r="G89" s="160"/>
    </row>
  </sheetData>
  <mergeCells count="228">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7:C37"/>
    <mergeCell ref="F37:H37"/>
    <mergeCell ref="I37:K37"/>
    <mergeCell ref="L37:N37"/>
    <mergeCell ref="O37:Q37"/>
    <mergeCell ref="R37:T37"/>
    <mergeCell ref="U37:W37"/>
    <mergeCell ref="X37:Z37"/>
    <mergeCell ref="AA37:AC37"/>
    <mergeCell ref="AD37:AF37"/>
    <mergeCell ref="AG37:AI37"/>
    <mergeCell ref="AJ37:AK37"/>
    <mergeCell ref="A38:C38"/>
    <mergeCell ref="F38:H38"/>
    <mergeCell ref="I38:K38"/>
    <mergeCell ref="L38:N38"/>
    <mergeCell ref="O38:Q38"/>
    <mergeCell ref="R38:T38"/>
    <mergeCell ref="U38:W38"/>
    <mergeCell ref="X38:Z38"/>
    <mergeCell ref="AA38:AC38"/>
    <mergeCell ref="AD38:AF38"/>
    <mergeCell ref="AG38:AI38"/>
    <mergeCell ref="AJ38:AK38"/>
    <mergeCell ref="A39:C39"/>
    <mergeCell ref="F39:H39"/>
    <mergeCell ref="I39:K39"/>
    <mergeCell ref="L39:N39"/>
    <mergeCell ref="O39:Q39"/>
    <mergeCell ref="R39:T39"/>
    <mergeCell ref="U39:W39"/>
    <mergeCell ref="X39:Z39"/>
    <mergeCell ref="AA39:AC39"/>
    <mergeCell ref="AD39:AF39"/>
    <mergeCell ref="AG39:AI39"/>
    <mergeCell ref="AJ39:AK39"/>
    <mergeCell ref="A40:C40"/>
    <mergeCell ref="F40:H40"/>
    <mergeCell ref="I40:K40"/>
    <mergeCell ref="L40:N40"/>
    <mergeCell ref="O40:Q40"/>
    <mergeCell ref="R40:T40"/>
    <mergeCell ref="U40:W40"/>
    <mergeCell ref="X40:Z40"/>
    <mergeCell ref="AA40:AC40"/>
    <mergeCell ref="AD40:AF40"/>
    <mergeCell ref="AG40:AI40"/>
    <mergeCell ref="AJ40:AK40"/>
    <mergeCell ref="A41:C41"/>
    <mergeCell ref="F41:H41"/>
    <mergeCell ref="I41:K41"/>
    <mergeCell ref="L41:N41"/>
    <mergeCell ref="O41:Q41"/>
    <mergeCell ref="R41:T41"/>
    <mergeCell ref="U41:W41"/>
    <mergeCell ref="X41:Z41"/>
    <mergeCell ref="AA41:AC41"/>
    <mergeCell ref="AD41:AF41"/>
    <mergeCell ref="AG41:AI41"/>
    <mergeCell ref="AJ41:AK41"/>
    <mergeCell ref="A42:C42"/>
    <mergeCell ref="F42:H42"/>
    <mergeCell ref="I42:K42"/>
    <mergeCell ref="L42:N42"/>
    <mergeCell ref="O42:Q42"/>
    <mergeCell ref="R42:T42"/>
    <mergeCell ref="U42:W42"/>
    <mergeCell ref="X42:Z42"/>
    <mergeCell ref="AA42:AC42"/>
    <mergeCell ref="AD42:AF42"/>
    <mergeCell ref="AG42:AI42"/>
    <mergeCell ref="AJ42:AK42"/>
    <mergeCell ref="A43:C43"/>
    <mergeCell ref="F43:H43"/>
    <mergeCell ref="I43:K43"/>
    <mergeCell ref="L43:N43"/>
    <mergeCell ref="O43:Q43"/>
    <mergeCell ref="R43:T43"/>
    <mergeCell ref="U43:W43"/>
    <mergeCell ref="X43:Z43"/>
    <mergeCell ref="AA43:AC43"/>
    <mergeCell ref="AD43:AF43"/>
    <mergeCell ref="AG43:AI43"/>
    <mergeCell ref="AJ43:AK43"/>
    <mergeCell ref="F44:H44"/>
    <mergeCell ref="I44:K44"/>
    <mergeCell ref="L44:N44"/>
    <mergeCell ref="O44:Q44"/>
    <mergeCell ref="R44:T44"/>
    <mergeCell ref="U44:W44"/>
    <mergeCell ref="X44:Z44"/>
    <mergeCell ref="AA44:AC44"/>
    <mergeCell ref="AD44:AF44"/>
    <mergeCell ref="AG44:AI44"/>
    <mergeCell ref="AJ44:AK44"/>
    <mergeCell ref="B45:C45"/>
    <mergeCell ref="F45:H45"/>
    <mergeCell ref="I45:K45"/>
    <mergeCell ref="L45:N45"/>
    <mergeCell ref="O45:Q45"/>
    <mergeCell ref="R45:T45"/>
    <mergeCell ref="U45:W45"/>
    <mergeCell ref="X45:Z45"/>
    <mergeCell ref="AA45:AC45"/>
    <mergeCell ref="AD45:AF45"/>
    <mergeCell ref="AG45:AI45"/>
    <mergeCell ref="AJ45:AK45"/>
    <mergeCell ref="A46:C46"/>
    <mergeCell ref="F46:H46"/>
    <mergeCell ref="I46:K46"/>
    <mergeCell ref="L46:N46"/>
    <mergeCell ref="O46:Q46"/>
    <mergeCell ref="R46:T46"/>
    <mergeCell ref="U46:W46"/>
    <mergeCell ref="X46:Z46"/>
    <mergeCell ref="AA46:AC46"/>
    <mergeCell ref="AD46:AF46"/>
    <mergeCell ref="AG46:AI46"/>
    <mergeCell ref="AJ46:AK46"/>
    <mergeCell ref="A50:B50"/>
    <mergeCell ref="C50:D50"/>
    <mergeCell ref="E50:H50"/>
    <mergeCell ref="A51:B51"/>
    <mergeCell ref="C51:D51"/>
    <mergeCell ref="E51:H51"/>
    <mergeCell ref="C53:D53"/>
    <mergeCell ref="E53:H53"/>
    <mergeCell ref="I53:N53"/>
    <mergeCell ref="O53:T53"/>
    <mergeCell ref="U53:Z53"/>
    <mergeCell ref="AA53:AF53"/>
    <mergeCell ref="AG53:AK53"/>
    <mergeCell ref="AL53:AM53"/>
    <mergeCell ref="F54:H54"/>
    <mergeCell ref="I54:K54"/>
    <mergeCell ref="L54:N54"/>
    <mergeCell ref="O54:Q54"/>
    <mergeCell ref="R54:T54"/>
    <mergeCell ref="U54:W54"/>
    <mergeCell ref="X54:Z54"/>
    <mergeCell ref="AA54:AC54"/>
    <mergeCell ref="AD54:AF54"/>
    <mergeCell ref="AG54:AI54"/>
    <mergeCell ref="AJ54:AK54"/>
    <mergeCell ref="F55:H55"/>
    <mergeCell ref="I55:K55"/>
    <mergeCell ref="L55:N55"/>
    <mergeCell ref="O55:Q55"/>
    <mergeCell ref="R55:T55"/>
    <mergeCell ref="U55:W55"/>
    <mergeCell ref="X55:Z55"/>
    <mergeCell ref="AA55:AC55"/>
    <mergeCell ref="AD55:AF55"/>
    <mergeCell ref="AG55:AI55"/>
    <mergeCell ref="AJ55:AK55"/>
    <mergeCell ref="F56:H56"/>
    <mergeCell ref="I56:K56"/>
    <mergeCell ref="L56:N56"/>
    <mergeCell ref="O56:Q56"/>
    <mergeCell ref="R56:T56"/>
    <mergeCell ref="U56:W56"/>
    <mergeCell ref="X56:Z56"/>
    <mergeCell ref="AA56:AC56"/>
    <mergeCell ref="AD56:AF56"/>
    <mergeCell ref="AG56:AI56"/>
    <mergeCell ref="AJ56:AK56"/>
    <mergeCell ref="C57:D57"/>
    <mergeCell ref="E57:H57"/>
    <mergeCell ref="I57:N57"/>
    <mergeCell ref="O57:T57"/>
    <mergeCell ref="U57:Z57"/>
    <mergeCell ref="AA57:AF57"/>
    <mergeCell ref="AG57:AK57"/>
    <mergeCell ref="AL57:AM57"/>
    <mergeCell ref="C66:E66"/>
    <mergeCell ref="C67:E67"/>
    <mergeCell ref="C68:E68"/>
    <mergeCell ref="C69:E69"/>
    <mergeCell ref="C70:E70"/>
    <mergeCell ref="A7:A10"/>
    <mergeCell ref="B7:B8"/>
    <mergeCell ref="C7:C10"/>
    <mergeCell ref="D7:D10"/>
    <mergeCell ref="E7:E10"/>
    <mergeCell ref="AK7:AK10"/>
    <mergeCell ref="AL7:AL10"/>
    <mergeCell ref="AM7:AN10"/>
    <mergeCell ref="B9:B10"/>
    <mergeCell ref="AM31:AN32"/>
    <mergeCell ref="AL38:AL46"/>
    <mergeCell ref="AM38:AM46"/>
  </mergeCells>
  <phoneticPr fontId="5"/>
  <dataValidations count="7">
    <dataValidation type="list" allowBlank="1" showDropDown="0" showInputMessage="1" showErrorMessage="1" sqref="C11:C30">
      <formula1>"A,B,C,D"</formula1>
    </dataValidation>
    <dataValidation operator="greaterThanOrEqual" allowBlank="1" showDropDown="0" showInputMessage="1" showErrorMessage="1" sqref="I47:I49 AL38:AM45 L47:L49 AJ38:AJ46"/>
    <dataValidation type="whole" operator="greaterThanOrEqual" allowBlank="1" showDropDown="0" showInputMessage="1" showErrorMessage="1" sqref="D38:F46 I38:I46 AD38:AD46 AA38:AA46 X38:X46 U38:U46 R38:R46 O38:O46 L38:L46 AG38:AG46">
      <formula1>0</formula1>
    </dataValidation>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allowBlank="1" showDropDown="0" showInputMessage="1" showErrorMessage="0" sqref="B11:B12"/>
    <dataValidation type="list" allowBlank="1" showDropDown="0" showInputMessage="1" showErrorMessage="0" sqref="B13:B30">
      <formula1>"管理者,サービス管理責任者,医師,看護職員,理学療法士,作業療法士,言語聴覚士,生活支援員"</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usePrinterDefaults="1" r:id="rId1"/>
  <headerFooter alignWithMargins="0">
    <oddHeader>&amp;L&amp;"ＭＳ ゴシック,標準"&amp;10（参考様式）</oddHeader>
    <oddFooter>&amp;C- &amp;P/&amp;N -</oddFooter>
  </headerFooter>
  <rowBreaks count="2" manualBreakCount="2">
    <brk id="35" max="39" man="1"/>
    <brk id="73" max="39"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チェックリスト</vt:lpstr>
      <vt:lpstr>R8給付費</vt:lpstr>
      <vt:lpstr>R7給付費</vt:lpstr>
      <vt:lpstr>人員配置</vt:lpstr>
      <vt:lpstr>勤務形態一覧表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2026-04-16T08:06:38Z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2026-04-16T08:06:38Z</vt:filetime>
  </property>
</Properties>
</file>