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9" r:id="rId3"/>
    <sheet name="R7給付費" sheetId="1" r:id="rId4"/>
    <sheet name="人員配置（センター以外）" sheetId="5" r:id="rId5"/>
    <sheet name="勤務形態一覧表（通常の事業所）" sheetId="3" r:id="rId6"/>
    <sheet name="勤務形態一覧表（主として重心）" sheetId="4" r:id="rId7"/>
  </sheets>
  <definedNames>
    <definedName name="_xlnm.Print_Area" localSheetId="0">表紙!$A$1:$B$13</definedName>
    <definedName name="_xlnm._FilterDatabase" localSheetId="5" hidden="1">'勤務形態一覧表（通常の事業所）'!$AK$5:$AK$6</definedName>
    <definedName name="_xlnm.Print_Area" localSheetId="5">'勤務形態一覧表（通常の事業所）'!$A$1:$AN$74</definedName>
    <definedName name="_xlnm.Print_Area" localSheetId="6">'勤務形態一覧表（主として重心）'!$A$1:$AN$74</definedName>
    <definedName name="_xlnm.Print_Area" localSheetId="4">'人員配置（センター以外）'!$A$1:$J$27</definedName>
    <definedName name="_xlnm.Print_Titles" localSheetId="4">'人員配置（センター以外）'!$1:$3</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<sst xmlns="http://schemas.openxmlformats.org/spreadsheetml/2006/main" xmlns:r="http://schemas.openxmlformats.org/officeDocument/2006/relationships" count="332" uniqueCount="332">
  <si>
    <t>・障害児支援利用計画</t>
    <rPh sb="1" eb="4">
      <t>しょうがいじ</t>
    </rPh>
    <rPh sb="4" eb="6">
      <t>しえん</t>
    </rPh>
    <rPh sb="6" eb="8">
      <t>りよう</t>
    </rPh>
    <rPh sb="8" eb="10">
      <t>けいかく</t>
    </rPh>
    <phoneticPr fontId="9" type="Hiragana"/>
  </si>
  <si>
    <t>事業者名</t>
    <rPh sb="0" eb="3">
      <t>ジギョウシャ</t>
    </rPh>
    <rPh sb="3" eb="4">
      <t>メイ</t>
    </rPh>
    <phoneticPr fontId="9"/>
  </si>
  <si>
    <t>保育士</t>
    <rPh sb="0" eb="3">
      <t>ホイクシ</t>
    </rPh>
    <phoneticPr fontId="5"/>
  </si>
  <si>
    <r>
      <t xml:space="preserve">機能訓練担当職員
</t>
    </r>
    <r>
      <rPr>
        <sz val="11"/>
        <color auto="1"/>
        <rFont val="Meiryo UI"/>
      </rPr>
      <t>又は看護職員
※２</t>
    </r>
    <rPh sb="0" eb="2">
      <t>きのう</t>
    </rPh>
    <rPh sb="2" eb="4">
      <t>くんれん</t>
    </rPh>
    <rPh sb="4" eb="6">
      <t>たんとう</t>
    </rPh>
    <rPh sb="6" eb="8">
      <t>しょくいん</t>
    </rPh>
    <rPh sb="9" eb="10">
      <t>また</t>
    </rPh>
    <rPh sb="11" eb="13">
      <t>かんご</t>
    </rPh>
    <rPh sb="13" eb="15">
      <t>しょくいん</t>
    </rPh>
    <phoneticPr fontId="9" type="Hiragana"/>
  </si>
  <si>
    <t>電話番号</t>
    <rPh sb="0" eb="2">
      <t>でんわ</t>
    </rPh>
    <rPh sb="2" eb="4">
      <t>ばんごう</t>
    </rPh>
    <phoneticPr fontId="5" type="Hiragana"/>
  </si>
  <si>
    <t>常勤換算数</t>
    <rPh sb="0" eb="5">
      <t>ジョウキンカンサンスウ</t>
    </rPh>
    <phoneticPr fontId="5"/>
  </si>
  <si>
    <t>作成日</t>
    <rPh sb="0" eb="3">
      <t>さくせいび</t>
    </rPh>
    <phoneticPr fontId="5" type="Hiragana"/>
  </si>
  <si>
    <r>
      <t>　（１）</t>
    </r>
    <r>
      <rPr>
        <sz val="11"/>
        <color auto="1"/>
        <rFont val="Meiryo UI"/>
      </rPr>
      <t>から（５）については、指定児童発達支援事業所等において行われる指定児童発達支援等の提供に当たって、指定児童発達支援事業所等の所在する建物と同一の敷地内又は隣接する敷地内の建物との間で障害児の送迎を行った場合に、100分の70に相当する単位数を算定しているか。</t>
    </r>
    <rPh sb="15" eb="17">
      <t>してい</t>
    </rPh>
    <rPh sb="17" eb="19">
      <t>じどう</t>
    </rPh>
    <rPh sb="19" eb="21">
      <t>はったつ</t>
    </rPh>
    <rPh sb="21" eb="23">
      <t>しえん</t>
    </rPh>
    <rPh sb="23" eb="25">
      <t>じぎょう</t>
    </rPh>
    <rPh sb="25" eb="27">
      <t>しょとう</t>
    </rPh>
    <rPh sb="31" eb="32">
      <t>おこな</t>
    </rPh>
    <rPh sb="35" eb="37">
      <t>してい</t>
    </rPh>
    <rPh sb="37" eb="39">
      <t>じどう</t>
    </rPh>
    <rPh sb="39" eb="41">
      <t>はったつ</t>
    </rPh>
    <rPh sb="41" eb="43">
      <t>しえん</t>
    </rPh>
    <rPh sb="43" eb="44">
      <t>とう</t>
    </rPh>
    <rPh sb="45" eb="47">
      <t>ていきょう</t>
    </rPh>
    <rPh sb="48" eb="49">
      <t>あ</t>
    </rPh>
    <rPh sb="53" eb="55">
      <t>してい</t>
    </rPh>
    <rPh sb="55" eb="57">
      <t>じどう</t>
    </rPh>
    <rPh sb="57" eb="59">
      <t>はったつ</t>
    </rPh>
    <rPh sb="59" eb="61">
      <t>しえん</t>
    </rPh>
    <rPh sb="61" eb="64">
      <t>じぎょうしょ</t>
    </rPh>
    <rPh sb="64" eb="65">
      <t>とう</t>
    </rPh>
    <rPh sb="66" eb="68">
      <t>しょざい</t>
    </rPh>
    <rPh sb="70" eb="72">
      <t>たてもの</t>
    </rPh>
    <rPh sb="73" eb="75">
      <t>どういつ</t>
    </rPh>
    <rPh sb="76" eb="78">
      <t>しきち</t>
    </rPh>
    <rPh sb="78" eb="79">
      <t>ない</t>
    </rPh>
    <rPh sb="79" eb="80">
      <t>また</t>
    </rPh>
    <rPh sb="81" eb="83">
      <t>りんせつ</t>
    </rPh>
    <rPh sb="85" eb="88">
      <t>しきちない</t>
    </rPh>
    <rPh sb="89" eb="91">
      <t>たてもの</t>
    </rPh>
    <rPh sb="93" eb="94">
      <t>あいだ</t>
    </rPh>
    <rPh sb="95" eb="98">
      <t>しょうがいじ</t>
    </rPh>
    <rPh sb="99" eb="101">
      <t>そうげい</t>
    </rPh>
    <rPh sb="102" eb="103">
      <t>おこな</t>
    </rPh>
    <rPh sb="105" eb="107">
      <t>ばあい</t>
    </rPh>
    <rPh sb="112" eb="113">
      <t>ぶん</t>
    </rPh>
    <rPh sb="117" eb="119">
      <t>そうとう</t>
    </rPh>
    <rPh sb="121" eb="124">
      <t>たんいすう</t>
    </rPh>
    <rPh sb="125" eb="127">
      <t>さんてい</t>
    </rPh>
    <phoneticPr fontId="9" type="Hiragana"/>
  </si>
  <si>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</si>
  <si>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</si>
  <si>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延長支援加算</t>
    <rPh sb="0" eb="2">
      <t>えんちょう</t>
    </rPh>
    <rPh sb="2" eb="4">
      <t>しえん</t>
    </rPh>
    <rPh sb="4" eb="6">
      <t>かさん</t>
    </rPh>
    <phoneticPr fontId="9" type="Hiragana"/>
  </si>
  <si>
    <t>送迎加算</t>
    <rPh sb="0" eb="2">
      <t>ソウゲイ</t>
    </rPh>
    <rPh sb="2" eb="4">
      <t>カサン</t>
    </rPh>
    <phoneticPr fontId="9"/>
  </si>
  <si>
    <t>令和８年度 児童発達支援給付費</t>
    <rPh sb="0" eb="2">
      <t>レイワ</t>
    </rPh>
    <rPh sb="3" eb="5">
      <t>ネンド</t>
    </rPh>
    <phoneticPr fontId="9"/>
  </si>
  <si>
    <t>機能訓練担当職員
※３</t>
    <rPh sb="0" eb="2">
      <t>きのう</t>
    </rPh>
    <rPh sb="2" eb="4">
      <t>くんれん</t>
    </rPh>
    <rPh sb="4" eb="6">
      <t>たんとう</t>
    </rPh>
    <rPh sb="6" eb="8">
      <t>しょくいん</t>
    </rPh>
    <phoneticPr fontId="9" type="Hiragana"/>
  </si>
  <si>
    <t>定員</t>
    <rPh sb="0" eb="2">
      <t>ていいん</t>
    </rPh>
    <phoneticPr fontId="5" type="Hiragana"/>
  </si>
  <si>
    <t>保育士・教諭免許・理学療法士・作業療法士・言語聴覚士・社会福祉士・介護福祉士・精神保健福祉士・公認心理師・強度行動障害支援者養成研修（基礎研修・実践研修）</t>
    <rPh sb="0" eb="3">
      <t>ほいくし</t>
    </rPh>
    <rPh sb="4" eb="6">
      <t>きょうゆ</t>
    </rPh>
    <rPh sb="6" eb="8">
      <t>めんきょ</t>
    </rPh>
    <rPh sb="9" eb="11">
      <t>りがく</t>
    </rPh>
    <rPh sb="11" eb="14">
      <t>りょうほうし</t>
    </rPh>
    <rPh sb="15" eb="17">
      <t>さぎょう</t>
    </rPh>
    <rPh sb="17" eb="20">
      <t>りょうほうし</t>
    </rPh>
    <rPh sb="21" eb="23">
      <t>げんご</t>
    </rPh>
    <rPh sb="23" eb="26">
      <t>ちょうかくし</t>
    </rPh>
    <rPh sb="27" eb="29">
      <t>しゃかい</t>
    </rPh>
    <rPh sb="29" eb="32">
      <t>ふくしし</t>
    </rPh>
    <rPh sb="33" eb="35">
      <t>かいご</t>
    </rPh>
    <rPh sb="35" eb="38">
      <t>ふくしし</t>
    </rPh>
    <rPh sb="39" eb="41">
      <t>せいしん</t>
    </rPh>
    <rPh sb="41" eb="43">
      <t>ほけん</t>
    </rPh>
    <rPh sb="43" eb="46">
      <t>ふくしし</t>
    </rPh>
    <rPh sb="47" eb="49">
      <t>こうにん</t>
    </rPh>
    <rPh sb="49" eb="52">
      <t>しんりし</t>
    </rPh>
    <rPh sb="53" eb="55">
      <t>きょうど</t>
    </rPh>
    <rPh sb="55" eb="57">
      <t>こうどう</t>
    </rPh>
    <rPh sb="57" eb="59">
      <t>しょうがい</t>
    </rPh>
    <rPh sb="59" eb="62">
      <t>しえんしゃ</t>
    </rPh>
    <rPh sb="62" eb="64">
      <t>ようせい</t>
    </rPh>
    <rPh sb="64" eb="66">
      <t>けんしゅう</t>
    </rPh>
    <rPh sb="67" eb="69">
      <t>きそ</t>
    </rPh>
    <rPh sb="69" eb="71">
      <t>けんしゅう</t>
    </rPh>
    <rPh sb="72" eb="74">
      <t>じっせん</t>
    </rPh>
    <rPh sb="74" eb="76">
      <t>けんしゅう</t>
    </rPh>
    <phoneticPr fontId="9" type="Hiragana"/>
  </si>
  <si>
    <t>所在地</t>
    <rPh sb="0" eb="1">
      <t>トコロ</t>
    </rPh>
    <rPh sb="1" eb="2">
      <t>ザイ</t>
    </rPh>
    <rPh sb="2" eb="3">
      <t>チ</t>
    </rPh>
    <phoneticPr fontId="9"/>
  </si>
  <si>
    <t>別にこども家庭庁長官が定める施設基準（平24厚労告269・第4号の３）
…次のいずれかに該当すること。
・　送迎の際に、運転手に加え、指定通所基準の規定により置くべき職員（直接支援業務に従事する者に限る。）を１人以上配置していること。
・　医療的ケアを必要とする障害児を送迎する際には、運転手に加え、看護職員を１以上配置していること。</t>
    <rPh sb="37" eb="38">
      <t>つぎ</t>
    </rPh>
    <rPh sb="44" eb="46">
      <t>がいとう</t>
    </rPh>
    <rPh sb="120" eb="123">
      <t>いりょうてき</t>
    </rPh>
    <rPh sb="126" eb="128">
      <t>ひつよう</t>
    </rPh>
    <rPh sb="131" eb="134">
      <t>しょうがいじ</t>
    </rPh>
    <rPh sb="135" eb="137">
      <t>そうげい</t>
    </rPh>
    <rPh sb="139" eb="140">
      <t>さい</t>
    </rPh>
    <rPh sb="143" eb="146">
      <t>うんてんしゅ</t>
    </rPh>
    <rPh sb="147" eb="148">
      <t>くわ</t>
    </rPh>
    <rPh sb="150" eb="152">
      <t>かんご</t>
    </rPh>
    <rPh sb="152" eb="154">
      <t>しょくいん</t>
    </rPh>
    <rPh sb="156" eb="158">
      <t>いじょう</t>
    </rPh>
    <rPh sb="158" eb="160">
      <t>はいち</t>
    </rPh>
    <phoneticPr fontId="9" type="Hiragana"/>
  </si>
  <si>
    <t>メールアドレス</t>
  </si>
  <si>
    <t>定員超過利用減算</t>
    <rPh sb="0" eb="2">
      <t>ていいん</t>
    </rPh>
    <rPh sb="2" eb="4">
      <t>ちょうか</t>
    </rPh>
    <rPh sb="4" eb="6">
      <t>りよう</t>
    </rPh>
    <rPh sb="6" eb="8">
      <t>げんさん</t>
    </rPh>
    <phoneticPr fontId="9" type="Hiragana"/>
  </si>
  <si>
    <t>問合せ等担当者　職名</t>
    <rPh sb="0" eb="2">
      <t>トイアワ</t>
    </rPh>
    <rPh sb="3" eb="4">
      <t>トウ</t>
    </rPh>
    <rPh sb="4" eb="7">
      <t>タントウシャ</t>
    </rPh>
    <rPh sb="8" eb="10">
      <t>ショクメイ</t>
    </rPh>
    <phoneticPr fontId="9"/>
  </si>
  <si>
    <t>⑤　支援プログラムの内容を公表していない場合　　　100分の85</t>
    <rPh sb="2" eb="4">
      <t>シエン</t>
    </rPh>
    <rPh sb="10" eb="12">
      <t>ナイヨウ</t>
    </rPh>
    <rPh sb="13" eb="15">
      <t>コウヒョウ</t>
    </rPh>
    <rPh sb="20" eb="22">
      <t>バアイ</t>
    </rPh>
    <rPh sb="28" eb="29">
      <t>ブン</t>
    </rPh>
    <phoneticPr fontId="9"/>
  </si>
  <si>
    <t>管理者と児童指導員を兼務している場合は「管理者」の欄と「児童指導員又は保育士」の欄の２カ所に氏名を記載。</t>
    <rPh sb="0" eb="3">
      <t>かんりしゃ</t>
    </rPh>
    <rPh sb="4" eb="6">
      <t>じどう</t>
    </rPh>
    <rPh sb="6" eb="9">
      <t>しどういん</t>
    </rPh>
    <rPh sb="10" eb="12">
      <t>けんむ</t>
    </rPh>
    <rPh sb="16" eb="18">
      <t>ばあい</t>
    </rPh>
    <rPh sb="20" eb="23">
      <t>かんりしゃ</t>
    </rPh>
    <rPh sb="25" eb="26">
      <t>らん</t>
    </rPh>
    <rPh sb="28" eb="30">
      <t>じどう</t>
    </rPh>
    <rPh sb="30" eb="33">
      <t>しどういん</t>
    </rPh>
    <rPh sb="33" eb="34">
      <t>また</t>
    </rPh>
    <rPh sb="35" eb="38">
      <t>ほいくし</t>
    </rPh>
    <rPh sb="40" eb="41">
      <t>らん</t>
    </rPh>
    <rPh sb="44" eb="45">
      <t>しょ</t>
    </rPh>
    <rPh sb="46" eb="48">
      <t>しめい</t>
    </rPh>
    <rPh sb="49" eb="51">
      <t>きさい</t>
    </rPh>
    <phoneticPr fontId="9" type="Hiragana"/>
  </si>
  <si>
    <t>　　　　〃　　　　　　氏名</t>
    <rPh sb="11" eb="13">
      <t>しめい</t>
    </rPh>
    <phoneticPr fontId="5" type="Hiragana"/>
  </si>
  <si>
    <t>適 ・ 否</t>
    <rPh sb="0" eb="1">
      <t>テキ</t>
    </rPh>
    <rPh sb="4" eb="5">
      <t>ヒ</t>
    </rPh>
    <phoneticPr fontId="9"/>
  </si>
  <si>
    <t>事業所名</t>
    <rPh sb="0" eb="3">
      <t>ジギョウショ</t>
    </rPh>
    <rPh sb="3" eb="4">
      <t>メイ</t>
    </rPh>
    <phoneticPr fontId="9"/>
  </si>
  <si>
    <t>児童指導員又は保育士</t>
    <rPh sb="0" eb="2">
      <t>じどう</t>
    </rPh>
    <rPh sb="2" eb="5">
      <t>しどういん</t>
    </rPh>
    <rPh sb="5" eb="6">
      <t>また</t>
    </rPh>
    <rPh sb="7" eb="10">
      <t>ほいくし</t>
    </rPh>
    <phoneticPr fontId="9" type="Hiragana"/>
  </si>
  <si>
    <t>情報公表未報告減算</t>
  </si>
  <si>
    <t>子育てサポート加算</t>
    <rPh sb="0" eb="2">
      <t>こそだ</t>
    </rPh>
    <rPh sb="7" eb="9">
      <t>かさん</t>
    </rPh>
    <phoneticPr fontId="9" type="Hiragana"/>
  </si>
  <si>
    <t>管理者名</t>
    <rPh sb="0" eb="3">
      <t>カンリシャ</t>
    </rPh>
    <rPh sb="3" eb="4">
      <t>メイ</t>
    </rPh>
    <phoneticPr fontId="9"/>
  </si>
  <si>
    <t>確認項目</t>
    <rPh sb="0" eb="2">
      <t>カクニン</t>
    </rPh>
    <rPh sb="2" eb="4">
      <t>コウモク</t>
    </rPh>
    <phoneticPr fontId="9"/>
  </si>
  <si>
    <r>
      <t>運営</t>
    </r>
    <r>
      <rPr>
        <sz val="11"/>
        <color auto="1"/>
        <rFont val="Meiryo UI"/>
      </rPr>
      <t>指導
確認結果</t>
    </r>
    <rPh sb="0" eb="2">
      <t>ウンエイ</t>
    </rPh>
    <rPh sb="2" eb="4">
      <t>シドウ</t>
    </rPh>
    <rPh sb="5" eb="7">
      <t>カクニン</t>
    </rPh>
    <rPh sb="7" eb="9">
      <t>ケッカ</t>
    </rPh>
    <phoneticPr fontId="9"/>
  </si>
  <si>
    <t>・児童発達支援提供実績記録票
・障害児通所給付費・入所給付費等明細書</t>
    <rPh sb="1" eb="3">
      <t>じどう</t>
    </rPh>
    <rPh sb="3" eb="5">
      <t>はったつ</t>
    </rPh>
    <rPh sb="5" eb="7">
      <t>しえん</t>
    </rPh>
    <rPh sb="7" eb="9">
      <t>ていきょう</t>
    </rPh>
    <rPh sb="9" eb="11">
      <t>じっせき</t>
    </rPh>
    <rPh sb="11" eb="13">
      <t>きろく</t>
    </rPh>
    <rPh sb="13" eb="14">
      <t>ひょう</t>
    </rPh>
    <rPh sb="16" eb="19">
      <t>しょうがいじ</t>
    </rPh>
    <rPh sb="19" eb="21">
      <t>つうしょ</t>
    </rPh>
    <rPh sb="21" eb="24">
      <t>きゅうふひ</t>
    </rPh>
    <rPh sb="25" eb="27">
      <t>にゅうしょ</t>
    </rPh>
    <rPh sb="27" eb="30">
      <t>きゅうふひ</t>
    </rPh>
    <rPh sb="30" eb="31">
      <t>とう</t>
    </rPh>
    <rPh sb="31" eb="34">
      <t>めいさいしょ</t>
    </rPh>
    <phoneticPr fontId="9" type="Hiragana"/>
  </si>
  <si>
    <t>いいえ</t>
  </si>
  <si>
    <t>確認事項</t>
    <rPh sb="0" eb="2">
      <t>カクニン</t>
    </rPh>
    <rPh sb="2" eb="4">
      <t>ジコウ</t>
    </rPh>
    <phoneticPr fontId="9"/>
  </si>
  <si>
    <t>根拠</t>
    <rPh sb="0" eb="2">
      <t>コンキョ</t>
    </rPh>
    <phoneticPr fontId="9"/>
  </si>
  <si>
    <t>別にこども家庭庁長官が定める施設基準（平24厚労告269・第４の７号）
…次の①～③のいずれにも適合すること。
①児童発達支援計画に位置付けられた内容の指定児童発達支援を行うのに要する標準的な時間が５時間である障害児を受け入れることとしていること。
②運営規程に定められている営業時間が６時間以上であること。
③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t>
    <rPh sb="57" eb="59">
      <t>じどう</t>
    </rPh>
    <rPh sb="59" eb="61">
      <t>はったつ</t>
    </rPh>
    <rPh sb="61" eb="63">
      <t>しえん</t>
    </rPh>
    <rPh sb="63" eb="65">
      <t>けいかく</t>
    </rPh>
    <rPh sb="66" eb="69">
      <t>いちづ</t>
    </rPh>
    <rPh sb="73" eb="75">
      <t>ないよう</t>
    </rPh>
    <rPh sb="76" eb="78">
      <t>してい</t>
    </rPh>
    <rPh sb="78" eb="80">
      <t>じどう</t>
    </rPh>
    <rPh sb="80" eb="82">
      <t>はったつ</t>
    </rPh>
    <rPh sb="82" eb="84">
      <t>しえん</t>
    </rPh>
    <rPh sb="85" eb="86">
      <t>おこな</t>
    </rPh>
    <rPh sb="89" eb="90">
      <t>よう</t>
    </rPh>
    <rPh sb="92" eb="95">
      <t>ひょうじゅんてき</t>
    </rPh>
    <rPh sb="96" eb="98">
      <t>じかん</t>
    </rPh>
    <rPh sb="100" eb="102">
      <t>じかん</t>
    </rPh>
    <rPh sb="105" eb="108">
      <t>しょうがいじ</t>
    </rPh>
    <rPh sb="109" eb="110">
      <t>う</t>
    </rPh>
    <rPh sb="111" eb="112">
      <t>い</t>
    </rPh>
    <rPh sb="126" eb="128">
      <t>うんえい</t>
    </rPh>
    <rPh sb="128" eb="130">
      <t>きてい</t>
    </rPh>
    <rPh sb="131" eb="132">
      <t>さだ</t>
    </rPh>
    <rPh sb="138" eb="140">
      <t>えいぎょう</t>
    </rPh>
    <rPh sb="140" eb="142">
      <t>じかん</t>
    </rPh>
    <rPh sb="144" eb="146">
      <t>じかん</t>
    </rPh>
    <rPh sb="146" eb="148">
      <t>いじょう</t>
    </rPh>
    <rPh sb="156" eb="158">
      <t>えんちょう</t>
    </rPh>
    <rPh sb="158" eb="160">
      <t>しえん</t>
    </rPh>
    <rPh sb="161" eb="162">
      <t>おこな</t>
    </rPh>
    <rPh sb="163" eb="166">
      <t>じかんたい</t>
    </rPh>
    <rPh sb="167" eb="169">
      <t>しょくいん</t>
    </rPh>
    <rPh sb="172" eb="174">
      <t>とうがい</t>
    </rPh>
    <rPh sb="174" eb="177">
      <t>じかんたい</t>
    </rPh>
    <rPh sb="178" eb="180">
      <t>えんちょう</t>
    </rPh>
    <rPh sb="180" eb="182">
      <t>しえん</t>
    </rPh>
    <rPh sb="183" eb="184">
      <t>おこな</t>
    </rPh>
    <rPh sb="185" eb="188">
      <t>しょうがいじ</t>
    </rPh>
    <rPh sb="189" eb="190">
      <t>かず</t>
    </rPh>
    <rPh sb="194" eb="195">
      <t>こ</t>
    </rPh>
    <rPh sb="197" eb="199">
      <t>ばあい</t>
    </rPh>
    <rPh sb="208" eb="210">
      <t>とうがい</t>
    </rPh>
    <rPh sb="210" eb="212">
      <t>しょうがい</t>
    </rPh>
    <rPh sb="212" eb="213">
      <t>じ</t>
    </rPh>
    <rPh sb="214" eb="215">
      <t>かず</t>
    </rPh>
    <rPh sb="218" eb="219">
      <t>また</t>
    </rPh>
    <rPh sb="222" eb="224">
      <t>はすう</t>
    </rPh>
    <rPh sb="225" eb="226">
      <t>ま</t>
    </rPh>
    <rPh sb="232" eb="233">
      <t>くわ</t>
    </rPh>
    <rPh sb="235" eb="236">
      <t>え</t>
    </rPh>
    <rPh sb="237" eb="238">
      <t>かず</t>
    </rPh>
    <rPh sb="239" eb="241">
      <t>いじょう</t>
    </rPh>
    <rPh sb="241" eb="243">
      <t>はいち</t>
    </rPh>
    <rPh sb="256" eb="258">
      <t>いじょう</t>
    </rPh>
    <rPh sb="259" eb="261">
      <t>してい</t>
    </rPh>
    <rPh sb="261" eb="263">
      <t>つうしょ</t>
    </rPh>
    <rPh sb="263" eb="265">
      <t>きじゅん</t>
    </rPh>
    <rPh sb="266" eb="268">
      <t>きてい</t>
    </rPh>
    <rPh sb="271" eb="272">
      <t>お</t>
    </rPh>
    <rPh sb="275" eb="277">
      <t>しょくいん</t>
    </rPh>
    <rPh sb="278" eb="280">
      <t>はいち</t>
    </rPh>
    <phoneticPr fontId="9" type="Hiragana"/>
  </si>
  <si>
    <r>
      <t xml:space="preserve">法第６条の２の２第２項で規定する内閣府令で定める施設において、重症心身障害児に対して指定児童発達支援を行う場合
</t>
    </r>
    <r>
      <rPr>
        <sz val="11"/>
        <color auto="1"/>
        <rFont val="Meiryo UI"/>
      </rPr>
      <t>別にこども家庭庁長官が定める基準…平24厚労告269・第２号の２</t>
    </r>
    <rPh sb="31" eb="33">
      <t>じゅうしょう</t>
    </rPh>
    <rPh sb="33" eb="35">
      <t>しんしん</t>
    </rPh>
    <rPh sb="35" eb="38">
      <t>しょうがいじ</t>
    </rPh>
    <rPh sb="39" eb="40">
      <t>たい</t>
    </rPh>
    <phoneticPr fontId="9" type="Hiragana"/>
  </si>
  <si>
    <t>人員配置・報酬編</t>
    <rPh sb="0" eb="2">
      <t>じんいん</t>
    </rPh>
    <rPh sb="2" eb="4">
      <t>はいち</t>
    </rPh>
    <rPh sb="5" eb="7">
      <t>ほうしゅう</t>
    </rPh>
    <rPh sb="7" eb="8">
      <t>へん</t>
    </rPh>
    <phoneticPr fontId="5" type="Hiragana"/>
  </si>
  <si>
    <t>　（１）のイ又はロを算定する指定児童発達支援事業所において、延長支援について
、障害児又は保護者の都合により延長支援時間が30分以上１時間未満となった場合には、（１）のイの（１）又はロの（１）を算定している指定児童発達支援事業所については61単位を、（１）のイの（２）又はロの（２）を算定している指定児童発達支援事業所については128単位を、１日につきそれぞれの所定単位数に加算しているか。</t>
  </si>
  <si>
    <t>(8)</t>
  </si>
  <si>
    <t>家族支援加算</t>
    <rPh sb="0" eb="2">
      <t>かぞく</t>
    </rPh>
    <rPh sb="2" eb="4">
      <t>しえん</t>
    </rPh>
    <rPh sb="4" eb="6">
      <t>かさん</t>
    </rPh>
    <phoneticPr fontId="9" type="Hiragana"/>
  </si>
  <si>
    <t>はい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</si>
  <si>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</si>
  <si>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</si>
  <si>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32"/>
  </si>
  <si>
    <r>
      <t>　加算（Ⅰ）については、医療機関等との連携により、看護職員を事業所に訪問させ、当該看護職員が利用者に対して</t>
    </r>
    <r>
      <rPr>
        <sz val="11"/>
        <color auto="1"/>
        <rFont val="Meiryo UI"/>
      </rPr>
      <t>１時間未満の看護を行った場合に、当該看護を受けた障害児に対し、1日につき所定単位数を加算しているか。</t>
    </r>
    <rPh sb="54" eb="56">
      <t>じかん</t>
    </rPh>
    <rPh sb="56" eb="58">
      <t>みまん</t>
    </rPh>
    <rPh sb="77" eb="80">
      <t>しょうがいじ</t>
    </rPh>
    <phoneticPr fontId="9" type="Hiragana"/>
  </si>
  <si>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</si>
  <si>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</si>
  <si>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該当
なし</t>
    <rPh sb="0" eb="2">
      <t>がいとう</t>
    </rPh>
    <phoneticPr fontId="9" type="Hiragana"/>
  </si>
  <si>
    <t>保育・教育等移行支援加算</t>
    <rPh sb="0" eb="2">
      <t>ホイク</t>
    </rPh>
    <rPh sb="3" eb="5">
      <t>キョウイク</t>
    </rPh>
    <rPh sb="5" eb="6">
      <t>トウ</t>
    </rPh>
    <rPh sb="6" eb="8">
      <t>イコウ</t>
    </rPh>
    <rPh sb="8" eb="10">
      <t>シエン</t>
    </rPh>
    <rPh sb="10" eb="12">
      <t>カサン</t>
    </rPh>
    <phoneticPr fontId="9"/>
  </si>
  <si>
    <r>
      <t>　指定通所支援に要する費用の額は、平成24年厚生労働省告示第122号の別表「障害児通所給付費単位数表」の第1により算定する単位数に</t>
    </r>
    <r>
      <rPr>
        <sz val="11"/>
        <color auto="1"/>
        <rFont val="Meiryo UI"/>
      </rPr>
      <t>10円を乗じて得た額を算定しているか。</t>
    </r>
    <rPh sb="67" eb="68">
      <t>エン</t>
    </rPh>
    <phoneticPr fontId="9"/>
  </si>
  <si>
    <t>・利用者負担上限管理結果票</t>
    <rPh sb="1" eb="4">
      <t>りようしゃ</t>
    </rPh>
    <rPh sb="4" eb="6">
      <t>ふたん</t>
    </rPh>
    <rPh sb="6" eb="8">
      <t>じょうげん</t>
    </rPh>
    <rPh sb="8" eb="10">
      <t>かんり</t>
    </rPh>
    <rPh sb="10" eb="12">
      <t>けっか</t>
    </rPh>
    <rPh sb="12" eb="13">
      <t>ひょう</t>
    </rPh>
    <phoneticPr fontId="9" type="Hiragana"/>
  </si>
  <si>
    <t>集中的支援加算</t>
    <rPh sb="0" eb="3">
      <t>しゅうちゅうてき</t>
    </rPh>
    <rPh sb="3" eb="5">
      <t>しえん</t>
    </rPh>
    <rPh sb="5" eb="7">
      <t>かさん</t>
    </rPh>
    <phoneticPr fontId="9" type="Hiragana"/>
  </si>
  <si>
    <t>・　保育所又は学校等（以下「保育所等」という。）、障害児が長時間所在する場所において支援を行うことが効果的であると認められる場合は、保育所等及び通所給付決定保護者の同意を得た上で、保育所等を訪問し、障害児及びその家族等に対する相談援助等の支援を行った場合には、この加算を算定して差し支えない。
　この場合、支援を行う際には、保育所等の職員（障害児に対し、常時接する者）との緊密な連携を図ること。
　また、本加算は通所支援計画に位置付けた上で計画的に相談援助を行った場合に算定するものであり、突発的に生じる相談援助は対象とならないことに留意すること。
・　相談援助を行った場合は、相談援助を行った日時及び相談内容の要点に関する記録を行うこと。
・　指定児童発達支援を提供した日以外の日に相談援助を行った場合においても算定できること。また、当該障害児に指定児童発達支援を提供しない月においては算定することはできないこと。
・　相談援助を行う対象者は、２人から８人までを１組として行うものとする。なお、障害児及びその家族等が、同一世帯から複数人参加する場合は、１として数えるものとする。
・　相談援助が30分に満たない場合は算定されないこと。
・　相談援助を行った場合は、相談援助を行った日時及び相談内容の要点に関する記録を行うこと。</t>
    <rPh sb="202" eb="203">
      <t>ほん</t>
    </rPh>
    <rPh sb="203" eb="205">
      <t>かさん</t>
    </rPh>
    <rPh sb="206" eb="208">
      <t>つうしょ</t>
    </rPh>
    <rPh sb="208" eb="210">
      <t>しえん</t>
    </rPh>
    <rPh sb="210" eb="212">
      <t>けいかく</t>
    </rPh>
    <rPh sb="213" eb="216">
      <t>いちづ</t>
    </rPh>
    <rPh sb="218" eb="219">
      <t>うえ</t>
    </rPh>
    <rPh sb="220" eb="223">
      <t>けいかくてき</t>
    </rPh>
    <rPh sb="224" eb="226">
      <t>そうだん</t>
    </rPh>
    <rPh sb="226" eb="228">
      <t>えんじょ</t>
    </rPh>
    <rPh sb="229" eb="230">
      <t>おこな</t>
    </rPh>
    <rPh sb="232" eb="234">
      <t>ばあい</t>
    </rPh>
    <rPh sb="235" eb="237">
      <t>さんてい</t>
    </rPh>
    <rPh sb="245" eb="248">
      <t>とっぱつてき</t>
    </rPh>
    <rPh sb="249" eb="250">
      <t>しょう</t>
    </rPh>
    <rPh sb="252" eb="254">
      <t>そうだん</t>
    </rPh>
    <rPh sb="254" eb="256">
      <t>えんじょ</t>
    </rPh>
    <rPh sb="257" eb="259">
      <t>たいしょう</t>
    </rPh>
    <rPh sb="267" eb="269">
      <t>りゅうい</t>
    </rPh>
    <rPh sb="277" eb="279">
      <t>そうだん</t>
    </rPh>
    <rPh sb="279" eb="281">
      <t>えんじょ</t>
    </rPh>
    <rPh sb="282" eb="283">
      <t>おこな</t>
    </rPh>
    <rPh sb="285" eb="287">
      <t>ばあい</t>
    </rPh>
    <rPh sb="289" eb="291">
      <t>そうだん</t>
    </rPh>
    <rPh sb="291" eb="293">
      <t>えんじょ</t>
    </rPh>
    <rPh sb="294" eb="295">
      <t>おこな</t>
    </rPh>
    <rPh sb="297" eb="299">
      <t>にちじ</t>
    </rPh>
    <rPh sb="299" eb="300">
      <t>およ</t>
    </rPh>
    <rPh sb="301" eb="303">
      <t>そうだん</t>
    </rPh>
    <rPh sb="303" eb="305">
      <t>ないよう</t>
    </rPh>
    <rPh sb="306" eb="308">
      <t>ようてん</t>
    </rPh>
    <rPh sb="309" eb="310">
      <t>かん</t>
    </rPh>
    <rPh sb="312" eb="314">
      <t>きろく</t>
    </rPh>
    <rPh sb="315" eb="316">
      <t>おこな</t>
    </rPh>
    <phoneticPr fontId="9" type="Hiragana"/>
  </si>
  <si>
    <t>基本事項</t>
    <rPh sb="0" eb="2">
      <t>キホン</t>
    </rPh>
    <rPh sb="2" eb="4">
      <t>ジコウ</t>
    </rPh>
    <phoneticPr fontId="9"/>
  </si>
  <si>
    <t>主として重症心身障害児を通わせる事業所</t>
    <rPh sb="0" eb="1">
      <t>しゅ</t>
    </rPh>
    <rPh sb="4" eb="6">
      <t>じゅうしょう</t>
    </rPh>
    <rPh sb="6" eb="8">
      <t>しんしん</t>
    </rPh>
    <rPh sb="8" eb="11">
      <t>しょうがいじ</t>
    </rPh>
    <rPh sb="12" eb="13">
      <t>かよ</t>
    </rPh>
    <rPh sb="16" eb="19">
      <t>じぎょうしょ</t>
    </rPh>
    <phoneticPr fontId="9" type="Hiragana"/>
  </si>
  <si>
    <t>　(1) 「４週」・「暦月」のいずれかを選択してください。</t>
    <rPh sb="7" eb="8">
      <t>シュウ</t>
    </rPh>
    <rPh sb="11" eb="12">
      <t>レキ</t>
    </rPh>
    <rPh sb="12" eb="13">
      <t>ツキ</t>
    </rPh>
    <rPh sb="20" eb="22">
      <t>センタク</t>
    </rPh>
    <phoneticPr fontId="32"/>
  </si>
  <si>
    <t>留意点・補足</t>
    <rPh sb="0" eb="3">
      <t>りゅういてん</t>
    </rPh>
    <rPh sb="4" eb="6">
      <t>ほそく</t>
    </rPh>
    <phoneticPr fontId="9" type="Hiragana"/>
  </si>
  <si>
    <r>
      <t>加算（Ⅱ）</t>
    </r>
    <r>
      <rPr>
        <sz val="11"/>
        <color auto="1"/>
        <rFont val="Meiryo UI"/>
      </rPr>
      <t>イ</t>
    </r>
  </si>
  <si>
    <t>関係機関連携加算</t>
    <rPh sb="0" eb="2">
      <t>カンケイ</t>
    </rPh>
    <rPh sb="2" eb="4">
      <t>キカン</t>
    </rPh>
    <rPh sb="4" eb="6">
      <t>レンケイ</t>
    </rPh>
    <rPh sb="6" eb="8">
      <t>カサン</t>
    </rPh>
    <phoneticPr fontId="9"/>
  </si>
  <si>
    <t>専門的支援加算</t>
    <rPh sb="0" eb="3">
      <t>せんもんてき</t>
    </rPh>
    <rPh sb="3" eb="5">
      <t>しえん</t>
    </rPh>
    <rPh sb="5" eb="7">
      <t>かさん</t>
    </rPh>
    <phoneticPr fontId="9" type="Hiragana"/>
  </si>
  <si>
    <t>機能訓練を行う場合、医療的ケアを行う場合には、それぞれ配置が必要（看護職員については、省略規定あり）</t>
    <rPh sb="27" eb="29">
      <t>はいち</t>
    </rPh>
    <rPh sb="30" eb="32">
      <t>ひつよう</t>
    </rPh>
    <rPh sb="33" eb="35">
      <t>かんご</t>
    </rPh>
    <rPh sb="35" eb="37">
      <t>しょくいん</t>
    </rPh>
    <rPh sb="43" eb="45">
      <t>しょうりゃく</t>
    </rPh>
    <rPh sb="45" eb="47">
      <t>きてい</t>
    </rPh>
    <phoneticPr fontId="9" type="Hiragana"/>
  </si>
  <si>
    <t>事業所名</t>
    <rPh sb="0" eb="3">
      <t>ジギョウショ</t>
    </rPh>
    <rPh sb="3" eb="4">
      <t>メイ</t>
    </rPh>
    <phoneticPr fontId="32"/>
  </si>
  <si>
    <t>　個別サポート加算(Ⅱ)について、要保護児童又は要支援児童であって、その保護者の同意を得て、児童相談所、こども家庭センターその他の公的機関又は当該児童若しくはその保護者の主治医と連携し支援等を行う必要があるものに対し、指定児童発達支援事業所において指定児童発達支援を行った場合に、1日につき所定単位数を加算しているか。
※児童相談所や母子健康包括支援センター等の公的機関、要保護児童対策地域協議会又は医師（以下「連携先機関等」という。）と、障害児が要保護児童又は要支援児童であるとの認識や、障害児への支援状況等を共有しつつ支援を行うこと。</t>
    <rPh sb="109" eb="111">
      <t>してい</t>
    </rPh>
    <rPh sb="111" eb="113">
      <t>じどう</t>
    </rPh>
    <rPh sb="113" eb="115">
      <t>はったつ</t>
    </rPh>
    <rPh sb="115" eb="117">
      <t>しえん</t>
    </rPh>
    <rPh sb="124" eb="126">
      <t>してい</t>
    </rPh>
    <rPh sb="126" eb="128">
      <t>じどう</t>
    </rPh>
    <rPh sb="128" eb="130">
      <t>はったつ</t>
    </rPh>
    <rPh sb="130" eb="132">
      <t>しえん</t>
    </rPh>
    <phoneticPr fontId="9" type="Hiragana"/>
  </si>
  <si>
    <t>(1)記載する期間</t>
    <rPh sb="3" eb="5">
      <t>キサイ</t>
    </rPh>
    <rPh sb="7" eb="9">
      <t>キカン</t>
    </rPh>
    <phoneticPr fontId="9"/>
  </si>
  <si>
    <t>業務継続計画未策定減算</t>
  </si>
  <si>
    <t>虐待防止措置未実施減算</t>
  </si>
  <si>
    <t xml:space="preserve">児童発達支援給付費
</t>
    <rPh sb="0" eb="2">
      <t>じどう</t>
    </rPh>
    <rPh sb="2" eb="4">
      <t>はったつ</t>
    </rPh>
    <rPh sb="4" eb="6">
      <t>しえん</t>
    </rPh>
    <phoneticPr fontId="9" type="Hiragana"/>
  </si>
  <si>
    <t xml:space="preserve">④　質の評価及び改善の内容を公表していない場合　　　100分の85
</t>
    <rPh sb="2" eb="3">
      <t>シツ</t>
    </rPh>
    <rPh sb="4" eb="6">
      <t>ヒョウカ</t>
    </rPh>
    <rPh sb="6" eb="7">
      <t>オヨ</t>
    </rPh>
    <rPh sb="8" eb="10">
      <t>カイゼン</t>
    </rPh>
    <rPh sb="11" eb="13">
      <t>ナイヨウ</t>
    </rPh>
    <rPh sb="14" eb="16">
      <t>コウヒョウ</t>
    </rPh>
    <rPh sb="21" eb="23">
      <t>バアイ</t>
    </rPh>
    <rPh sb="29" eb="30">
      <t>ブン</t>
    </rPh>
    <phoneticPr fontId="9"/>
  </si>
  <si>
    <t>(5)勤務形態</t>
    <rPh sb="3" eb="5">
      <t>キンム</t>
    </rPh>
    <rPh sb="5" eb="7">
      <t>ケイタイ</t>
    </rPh>
    <phoneticPr fontId="9"/>
  </si>
  <si>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</si>
  <si>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該当あり</t>
    <rPh sb="0" eb="2">
      <t>がいとう</t>
    </rPh>
    <phoneticPr fontId="9" type="Hiragana"/>
  </si>
  <si>
    <t>加算（Ⅵ）</t>
  </si>
  <si>
    <t>該当あり（４時間未満）</t>
    <rPh sb="0" eb="2">
      <t>がいとう</t>
    </rPh>
    <rPh sb="6" eb="8">
      <t>じかん</t>
    </rPh>
    <rPh sb="8" eb="10">
      <t>みまん</t>
    </rPh>
    <phoneticPr fontId="9"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</si>
  <si>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2"/>
  </si>
  <si>
    <r>
      <t>　重症心身障害児に対し児童発達支援を行う場合は、算定しない。
別に</t>
    </r>
    <r>
      <rPr>
        <sz val="11"/>
        <color auto="1"/>
        <rFont val="Meiryo UI"/>
      </rPr>
      <t>こども家庭庁長官が基準に適合する強度の行動障害を有する児童
…こども家庭庁長官が定める児童等（平成24年厚生労働省告示第270号）第１号の７に規定する表で算出した点数の合計が20点以上であると市町村が認めた障害児
別にこども家庭庁長官が定める基準…平成24厚労告270・第1号の８
①強度行動障害支援者養成研修（実践研修）の課程を修了し、当該研修の課程を修了した旨の証明書の交付を受けた者を１以上配置し、当該者が支援計画シート等を作成すること。
②①の支援計画シート等に基づいた指定児童発達支援を行うこと。</t>
    </r>
    <rPh sb="1" eb="3">
      <t>じゅうしょう</t>
    </rPh>
    <rPh sb="3" eb="5">
      <t>しんしん</t>
    </rPh>
    <rPh sb="5" eb="8">
      <t>しょうがいじ</t>
    </rPh>
    <rPh sb="9" eb="10">
      <t>たい</t>
    </rPh>
    <rPh sb="11" eb="13">
      <t>じどう</t>
    </rPh>
    <rPh sb="13" eb="15">
      <t>はったつ</t>
    </rPh>
    <rPh sb="15" eb="17">
      <t>しえん</t>
    </rPh>
    <rPh sb="18" eb="19">
      <t>おこな</t>
    </rPh>
    <rPh sb="20" eb="22">
      <t>ばあい</t>
    </rPh>
    <rPh sb="24" eb="26">
      <t>さんてい</t>
    </rPh>
    <rPh sb="32" eb="33">
      <t>べつ</t>
    </rPh>
    <rPh sb="37" eb="39">
      <t>かてい</t>
    </rPh>
    <rPh sb="39" eb="40">
      <t>ちょう</t>
    </rPh>
    <rPh sb="40" eb="42">
      <t>ちょうかん</t>
    </rPh>
    <rPh sb="43" eb="45">
      <t>きじゅん</t>
    </rPh>
    <rPh sb="46" eb="48">
      <t>てきごう</t>
    </rPh>
    <rPh sb="50" eb="52">
      <t>きょうど</t>
    </rPh>
    <rPh sb="53" eb="55">
      <t>こうどう</t>
    </rPh>
    <rPh sb="55" eb="57">
      <t>しょうがい</t>
    </rPh>
    <rPh sb="58" eb="59">
      <t>ゆう</t>
    </rPh>
    <rPh sb="61" eb="63">
      <t>じどう</t>
    </rPh>
    <rPh sb="68" eb="70">
      <t>かてい</t>
    </rPh>
    <rPh sb="70" eb="71">
      <t>ちょう</t>
    </rPh>
    <rPh sb="71" eb="73">
      <t>ちょうかん</t>
    </rPh>
    <rPh sb="74" eb="75">
      <t>さだ</t>
    </rPh>
    <rPh sb="77" eb="79">
      <t>じどう</t>
    </rPh>
    <rPh sb="79" eb="80">
      <t>とう</t>
    </rPh>
    <rPh sb="81" eb="83">
      <t>へいせい</t>
    </rPh>
    <rPh sb="85" eb="86">
      <t>ねん</t>
    </rPh>
    <rPh sb="86" eb="88">
      <t>こうせい</t>
    </rPh>
    <rPh sb="88" eb="91">
      <t>ろうどうしょう</t>
    </rPh>
    <rPh sb="91" eb="93">
      <t>こくじ</t>
    </rPh>
    <rPh sb="93" eb="94">
      <t>だい</t>
    </rPh>
    <rPh sb="97" eb="98">
      <t>ごう</t>
    </rPh>
    <rPh sb="99" eb="100">
      <t>だい</t>
    </rPh>
    <rPh sb="101" eb="102">
      <t>ごう</t>
    </rPh>
    <rPh sb="105" eb="107">
      <t>きてい</t>
    </rPh>
    <rPh sb="109" eb="110">
      <t>ひょう</t>
    </rPh>
    <rPh sb="111" eb="113">
      <t>さんしゅつ</t>
    </rPh>
    <rPh sb="115" eb="117">
      <t>てんすう</t>
    </rPh>
    <rPh sb="118" eb="120">
      <t>ごうけい</t>
    </rPh>
    <rPh sb="123" eb="124">
      <t>てん</t>
    </rPh>
    <rPh sb="124" eb="126">
      <t>いじょう</t>
    </rPh>
    <rPh sb="130" eb="133">
      <t>しちょうそん</t>
    </rPh>
    <rPh sb="134" eb="135">
      <t>みと</t>
    </rPh>
    <rPh sb="137" eb="140">
      <t>しょうがいじ</t>
    </rPh>
    <rPh sb="141" eb="142">
      <t>べつ</t>
    </rPh>
    <rPh sb="146" eb="148">
      <t>かてい</t>
    </rPh>
    <rPh sb="148" eb="149">
      <t>ちょう</t>
    </rPh>
    <rPh sb="149" eb="151">
      <t>ちょうかん</t>
    </rPh>
    <rPh sb="152" eb="153">
      <t>さだ</t>
    </rPh>
    <rPh sb="155" eb="157">
      <t>きじゅん</t>
    </rPh>
    <rPh sb="158" eb="160">
      <t>へいせい</t>
    </rPh>
    <rPh sb="162" eb="164">
      <t>こうろう</t>
    </rPh>
    <rPh sb="164" eb="165">
      <t>こく</t>
    </rPh>
    <rPh sb="169" eb="170">
      <t>だい</t>
    </rPh>
    <rPh sb="171" eb="172">
      <t>ごう</t>
    </rPh>
    <rPh sb="176" eb="178">
      <t>きょうど</t>
    </rPh>
    <rPh sb="178" eb="180">
      <t>こうどう</t>
    </rPh>
    <rPh sb="180" eb="182">
      <t>しょうがい</t>
    </rPh>
    <rPh sb="182" eb="185">
      <t>しえんしゃ</t>
    </rPh>
    <rPh sb="185" eb="187">
      <t>ようせい</t>
    </rPh>
    <rPh sb="187" eb="189">
      <t>けんしゅう</t>
    </rPh>
    <rPh sb="190" eb="192">
      <t>じっせん</t>
    </rPh>
    <rPh sb="192" eb="194">
      <t>けんしゅう</t>
    </rPh>
    <rPh sb="196" eb="198">
      <t>かてい</t>
    </rPh>
    <rPh sb="199" eb="201">
      <t>しゅうりょう</t>
    </rPh>
    <rPh sb="203" eb="205">
      <t>とうがい</t>
    </rPh>
    <rPh sb="205" eb="207">
      <t>けんしゅう</t>
    </rPh>
    <rPh sb="208" eb="210">
      <t>かてい</t>
    </rPh>
    <rPh sb="211" eb="213">
      <t>しゅうりょう</t>
    </rPh>
    <rPh sb="215" eb="216">
      <t>むね</t>
    </rPh>
    <rPh sb="217" eb="220">
      <t>しょうめいしょ</t>
    </rPh>
    <rPh sb="221" eb="223">
      <t>こうふ</t>
    </rPh>
    <rPh sb="224" eb="225">
      <t>う</t>
    </rPh>
    <rPh sb="227" eb="228">
      <t>もの</t>
    </rPh>
    <rPh sb="230" eb="232">
      <t>いじょう</t>
    </rPh>
    <rPh sb="232" eb="234">
      <t>はいち</t>
    </rPh>
    <rPh sb="236" eb="238">
      <t>とうがい</t>
    </rPh>
    <rPh sb="238" eb="239">
      <t>もの</t>
    </rPh>
    <rPh sb="240" eb="242">
      <t>しえん</t>
    </rPh>
    <rPh sb="242" eb="244">
      <t>けいかく</t>
    </rPh>
    <rPh sb="247" eb="248">
      <t>とう</t>
    </rPh>
    <rPh sb="249" eb="251">
      <t>さくせい</t>
    </rPh>
    <rPh sb="260" eb="262">
      <t>しえん</t>
    </rPh>
    <rPh sb="262" eb="264">
      <t>けいかく</t>
    </rPh>
    <rPh sb="267" eb="268">
      <t>とう</t>
    </rPh>
    <rPh sb="269" eb="270">
      <t>もと</t>
    </rPh>
    <rPh sb="273" eb="275">
      <t>してい</t>
    </rPh>
    <rPh sb="275" eb="277">
      <t>じどう</t>
    </rPh>
    <rPh sb="277" eb="279">
      <t>はったつ</t>
    </rPh>
    <rPh sb="279" eb="281">
      <t>しえん</t>
    </rPh>
    <rPh sb="282" eb="283">
      <t>おこな</t>
    </rPh>
    <phoneticPr fontId="9" type="Hiragana"/>
  </si>
  <si>
    <t>看護職員加配加算</t>
    <rPh sb="0" eb="2">
      <t>かんご</t>
    </rPh>
    <rPh sb="2" eb="4">
      <t>しょくいん</t>
    </rPh>
    <rPh sb="4" eb="6">
      <t>かはい</t>
    </rPh>
    <rPh sb="6" eb="8">
      <t>かさん</t>
    </rPh>
    <phoneticPr fontId="9" type="Hiragana"/>
  </si>
  <si>
    <t>　関係機関連携加算（Ⅱ）については、指定児童発達支援事業所等において、保育所等施設との連携を図るため、あらかじめ通所給付決定保護者の同意を得て、保育所等施設の間で当該障害児の心身の状況及び生活環境の情報その他の障害児に係る情報の共有を目的とした会議を開催することその他の保育所等施設との連絡調整及び必要な情報の共有を行った場合に、１月に１回を限度として、加算しているか。</t>
    <rPh sb="81" eb="83">
      <t>とうがい</t>
    </rPh>
    <rPh sb="83" eb="86">
      <t>しょうがいじ</t>
    </rPh>
    <rPh sb="87" eb="89">
      <t>しんしん</t>
    </rPh>
    <rPh sb="90" eb="92">
      <t>じょうきょう</t>
    </rPh>
    <rPh sb="92" eb="93">
      <t>およ</t>
    </rPh>
    <rPh sb="94" eb="96">
      <t>せいかつ</t>
    </rPh>
    <rPh sb="96" eb="98">
      <t>かんきょう</t>
    </rPh>
    <rPh sb="99" eb="101">
      <t>じょうほう</t>
    </rPh>
    <rPh sb="103" eb="104">
      <t>た</t>
    </rPh>
    <rPh sb="105" eb="108">
      <t>しょうがいじ</t>
    </rPh>
    <rPh sb="109" eb="110">
      <t>かか</t>
    </rPh>
    <rPh sb="111" eb="113">
      <t>じょうほう</t>
    </rPh>
    <rPh sb="114" eb="116">
      <t>きょうゆう</t>
    </rPh>
    <rPh sb="117" eb="119">
      <t>もくてき</t>
    </rPh>
    <rPh sb="122" eb="124">
      <t>かいぎ</t>
    </rPh>
    <rPh sb="133" eb="134">
      <t>た</t>
    </rPh>
    <rPh sb="138" eb="139">
      <t>とう</t>
    </rPh>
    <rPh sb="139" eb="141">
      <t>しせつ</t>
    </rPh>
    <rPh sb="143" eb="145">
      <t>れんらく</t>
    </rPh>
    <rPh sb="145" eb="147">
      <t>ちょうせい</t>
    </rPh>
    <rPh sb="149" eb="151">
      <t>ひつよう</t>
    </rPh>
    <rPh sb="152" eb="154">
      <t>じょうほう</t>
    </rPh>
    <rPh sb="155" eb="157">
      <t>きょうゆう</t>
    </rPh>
    <phoneticPr fontId="9" type="Hiragana"/>
  </si>
  <si>
    <r>
      <t>児童指導員等</t>
    </r>
    <r>
      <rPr>
        <sz val="11"/>
        <color auto="1"/>
        <rFont val="Meiryo UI"/>
      </rPr>
      <t>加配加算</t>
    </r>
    <rPh sb="0" eb="2">
      <t>ジドウ</t>
    </rPh>
    <rPh sb="2" eb="5">
      <t>シドウイン</t>
    </rPh>
    <rPh sb="5" eb="6">
      <t>トウ</t>
    </rPh>
    <rPh sb="6" eb="8">
      <t>カハイ</t>
    </rPh>
    <rPh sb="8" eb="10">
      <t>カサン</t>
    </rPh>
    <phoneticPr fontId="9"/>
  </si>
  <si>
    <t>減算</t>
    <rPh sb="0" eb="2">
      <t>げんさん</t>
    </rPh>
    <phoneticPr fontId="15" type="Hiragana"/>
  </si>
  <si>
    <r>
      <t xml:space="preserve">児童発達支援センターにおいて障害児に対し指定児童発達支援を行う場合
</t>
    </r>
    <r>
      <rPr>
        <sz val="11"/>
        <color auto="1"/>
        <rFont val="Meiryo UI"/>
      </rPr>
      <t>別にこども家庭庁長官が定める基準…平24厚労告269・第１号</t>
    </r>
    <rPh sb="0" eb="2">
      <t>じどう</t>
    </rPh>
    <rPh sb="2" eb="4">
      <t>はったつ</t>
    </rPh>
    <rPh sb="4" eb="6">
      <t>しえん</t>
    </rPh>
    <rPh sb="14" eb="17">
      <t>しょうがいじ</t>
    </rPh>
    <rPh sb="18" eb="19">
      <t>たい</t>
    </rPh>
    <rPh sb="20" eb="22">
      <t>してい</t>
    </rPh>
    <rPh sb="22" eb="24">
      <t>じどう</t>
    </rPh>
    <rPh sb="24" eb="26">
      <t>はったつ</t>
    </rPh>
    <rPh sb="26" eb="28">
      <t>しえん</t>
    </rPh>
    <rPh sb="29" eb="30">
      <t>おこな</t>
    </rPh>
    <rPh sb="31" eb="33">
      <t>ばあい</t>
    </rPh>
    <rPh sb="52" eb="53">
      <t>ひら</t>
    </rPh>
    <rPh sb="55" eb="57">
      <t>こうろう</t>
    </rPh>
    <rPh sb="57" eb="58">
      <t>つげ</t>
    </rPh>
    <rPh sb="62" eb="63">
      <t>だい</t>
    </rPh>
    <rPh sb="64" eb="65">
      <t>ごう</t>
    </rPh>
    <phoneticPr fontId="9" type="Hiragana"/>
  </si>
  <si>
    <t>加算</t>
    <rPh sb="0" eb="2">
      <t>かさん</t>
    </rPh>
    <phoneticPr fontId="15" type="Hiragana"/>
  </si>
  <si>
    <t>※１</t>
  </si>
  <si>
    <t>※２</t>
  </si>
  <si>
    <t>　関係機関連携加算（Ⅲ）については、指定児童発達支援事業所等において、児童相談所、こども家庭センター、医療機関その他の関係機関（以下、児童相談所等関係機関という。）との連携を図るため、あらかじめ通所給付決定保護者の同意を得て、児童相談所等関係機関との間で当該障害児の心身の状況及び生活環境の情報その他の障害児に係る情報の共有を目的とした会議を開催することその他の児童相談所等関係機関との連絡調整及び必要な情報の共有を行った場合に、１月に１回を限度として、加算しているか。</t>
    <rPh sb="35" eb="37">
      <t>じどう</t>
    </rPh>
    <rPh sb="37" eb="40">
      <t>そうだんじょ</t>
    </rPh>
    <rPh sb="44" eb="46">
      <t>かてい</t>
    </rPh>
    <rPh sb="51" eb="53">
      <t>いりょう</t>
    </rPh>
    <rPh sb="53" eb="55">
      <t>きかん</t>
    </rPh>
    <rPh sb="57" eb="58">
      <t>た</t>
    </rPh>
    <rPh sb="59" eb="61">
      <t>かんけい</t>
    </rPh>
    <rPh sb="61" eb="63">
      <t>きかん</t>
    </rPh>
    <rPh sb="84" eb="86">
      <t>れんけい</t>
    </rPh>
    <rPh sb="87" eb="88">
      <t>はか</t>
    </rPh>
    <rPh sb="113" eb="115">
      <t>じどう</t>
    </rPh>
    <rPh sb="115" eb="118">
      <t>そうだんじょ</t>
    </rPh>
    <rPh sb="118" eb="119">
      <t>とう</t>
    </rPh>
    <rPh sb="119" eb="121">
      <t>かんけい</t>
    </rPh>
    <rPh sb="121" eb="123">
      <t>きかん</t>
    </rPh>
    <rPh sb="125" eb="126">
      <t>あいだ</t>
    </rPh>
    <rPh sb="181" eb="183">
      <t>じどう</t>
    </rPh>
    <rPh sb="183" eb="186">
      <t>そうだんじょ</t>
    </rPh>
    <rPh sb="186" eb="187">
      <t>とう</t>
    </rPh>
    <rPh sb="187" eb="189">
      <t>かんけい</t>
    </rPh>
    <rPh sb="189" eb="191">
      <t>きかん</t>
    </rPh>
    <phoneticPr fontId="9" type="Hiragana"/>
  </si>
  <si>
    <t>身体拘束等廃止未実施減算</t>
    <rPh sb="0" eb="2">
      <t>しんたい</t>
    </rPh>
    <rPh sb="2" eb="4">
      <t>こうそく</t>
    </rPh>
    <rPh sb="4" eb="5">
      <t>とう</t>
    </rPh>
    <rPh sb="5" eb="7">
      <t>はいし</t>
    </rPh>
    <rPh sb="7" eb="10">
      <t>みじっし</t>
    </rPh>
    <rPh sb="10" eb="12">
      <t>げんさん</t>
    </rPh>
    <phoneticPr fontId="9" type="Hiragana"/>
  </si>
  <si>
    <t>・相談援助等の記録</t>
    <rPh sb="1" eb="3">
      <t>そうだん</t>
    </rPh>
    <rPh sb="3" eb="5">
      <t>えんじょ</t>
    </rPh>
    <rPh sb="5" eb="6">
      <t>とう</t>
    </rPh>
    <rPh sb="7" eb="9">
      <t>きろく</t>
    </rPh>
    <phoneticPr fontId="9" type="Hiragana"/>
  </si>
  <si>
    <t>※３</t>
  </si>
  <si>
    <r>
      <t>機能訓練担当職員</t>
    </r>
    <r>
      <rPr>
        <sz val="11"/>
        <color auto="1"/>
        <rFont val="Meiryo UI"/>
      </rPr>
      <t>及び看護職員は、専ら当該指定児童発達支援の提供に当たる場合には、その数を児童指導員及び保育士の総数に含めることができる。</t>
    </r>
    <rPh sb="8" eb="9">
      <t>およ</t>
    </rPh>
    <rPh sb="10" eb="12">
      <t>かんご</t>
    </rPh>
    <rPh sb="12" eb="14">
      <t>しょくいん</t>
    </rPh>
    <phoneticPr fontId="9" type="Hiragana"/>
  </si>
  <si>
    <t>連携先機関等と共有していることが確認できる記録文書、児童発達支援計画</t>
    <rPh sb="0" eb="2">
      <t>れんけい</t>
    </rPh>
    <rPh sb="2" eb="3">
      <t>さき</t>
    </rPh>
    <rPh sb="3" eb="6">
      <t>きかんとう</t>
    </rPh>
    <rPh sb="7" eb="9">
      <t>きょうゆう</t>
    </rPh>
    <rPh sb="16" eb="18">
      <t>かくにん</t>
    </rPh>
    <rPh sb="21" eb="23">
      <t>きろく</t>
    </rPh>
    <rPh sb="23" eb="25">
      <t>ぶんしょ</t>
    </rPh>
    <rPh sb="26" eb="28">
      <t>じどう</t>
    </rPh>
    <rPh sb="28" eb="30">
      <t>はったつ</t>
    </rPh>
    <rPh sb="30" eb="32">
      <t>しえん</t>
    </rPh>
    <rPh sb="32" eb="34">
      <t>けいかく</t>
    </rPh>
    <phoneticPr fontId="9" type="Hiragana"/>
  </si>
  <si>
    <t>※４</t>
  </si>
  <si>
    <t>第５週</t>
    <rPh sb="0" eb="1">
      <t>ダイ</t>
    </rPh>
    <rPh sb="2" eb="3">
      <t>シュウ</t>
    </rPh>
    <phoneticPr fontId="9"/>
  </si>
  <si>
    <r>
      <t>※児童指導員等…児童指導員、保育士、</t>
    </r>
    <r>
      <rPr>
        <sz val="11"/>
        <color auto="1"/>
        <rFont val="Meiryo UI"/>
      </rPr>
      <t xml:space="preserve">理学療法士、作業療法士、言語聴覚士、手話通訳士、手話通訳者、特別支援学校免許取得者若しくは別にこども家庭庁長官が定める基準（平24厚労告270・第１号の３）に適合する者
</t>
    </r>
    <rPh sb="42" eb="44">
      <t>しゅわ</t>
    </rPh>
    <rPh sb="44" eb="47">
      <t>つうやくしゃ</t>
    </rPh>
    <rPh sb="48" eb="50">
      <t>とくべつ</t>
    </rPh>
    <rPh sb="50" eb="52">
      <t>しえん</t>
    </rPh>
    <rPh sb="52" eb="54">
      <t>がっこう</t>
    </rPh>
    <rPh sb="54" eb="56">
      <t>めんきょ</t>
    </rPh>
    <rPh sb="56" eb="59">
      <t>しゅとくしゃ</t>
    </rPh>
    <rPh sb="68" eb="71">
      <t>かていちょう</t>
    </rPh>
    <rPh sb="71" eb="73">
      <t>ちょうかん</t>
    </rPh>
    <rPh sb="80" eb="81">
      <t>ひら</t>
    </rPh>
    <rPh sb="83" eb="85">
      <t>こうろう</t>
    </rPh>
    <rPh sb="85" eb="86">
      <t>こく</t>
    </rPh>
    <rPh sb="90" eb="91">
      <t>だい</t>
    </rPh>
    <rPh sb="92" eb="93">
      <t>ごう</t>
    </rPh>
    <phoneticPr fontId="9" type="Hiragana"/>
  </si>
  <si>
    <t>⑩　情報公表未報告減算
　法第33条の18第１項の規定に基づく情報公表対象情報に係る報告を行っていない場合、100分の5に相当する単位数を減算</t>
  </si>
  <si>
    <t>職種等</t>
    <rPh sb="0" eb="2">
      <t>しょくしゅ</t>
    </rPh>
    <rPh sb="2" eb="3">
      <t>とう</t>
    </rPh>
    <phoneticPr fontId="9" type="Hiragana"/>
  </si>
  <si>
    <t>福祉専門職員配置等加算</t>
    <rPh sb="0" eb="2">
      <t>フクシ</t>
    </rPh>
    <rPh sb="2" eb="4">
      <t>センモン</t>
    </rPh>
    <rPh sb="4" eb="6">
      <t>ショクイン</t>
    </rPh>
    <rPh sb="6" eb="9">
      <t>ハイチトウ</t>
    </rPh>
    <rPh sb="9" eb="11">
      <t>カサン</t>
    </rPh>
    <phoneticPr fontId="9"/>
  </si>
  <si>
    <r>
      <t>　常時見守りが必要な障害児への支援及び就学児の家族等に対して障害児への関わり方に関する助言を行う等支援の強化を図るために、児童発達支援給付費の算定に必要となる従業者の員数に加え、児童指導員等又はその他の従業者を１以上配置しているものとして知事に届け出た指定児童発達支援事業所において、指定児童発達支援を行った場合に、</t>
    </r>
    <r>
      <rPr>
        <sz val="11"/>
        <color auto="1"/>
        <rFont val="Meiryo UI"/>
      </rPr>
      <t xml:space="preserve">加算しているか。
</t>
    </r>
  </si>
  <si>
    <r>
      <t>②　</t>
    </r>
    <r>
      <rPr>
        <sz val="11"/>
        <color auto="1"/>
        <rFont val="Meiryo UI"/>
      </rPr>
      <t>人員欠如減算に該当する場合（児童発達支援センターで行う場合を除く）
　　ア　児童指導員又は保育士(※)の欠如について
　　　　減算が適用される月から３月未満の月　　　　　　　100分の70
　　　　減算が適用される月から連続して３月以上の月　　100分の50
　　イ　児童発達支援管理責任者の人員欠如について
　　　　減算が適用される月から５月未満の月　　　　　　　100分の70
　　　　減算が適用される月から連続して５月以上の月　　100分の50</t>
    </r>
    <rPh sb="2" eb="4">
      <t>ジンイン</t>
    </rPh>
    <rPh sb="4" eb="6">
      <t>ケツジョ</t>
    </rPh>
    <rPh sb="6" eb="8">
      <t>ゲンサン</t>
    </rPh>
    <rPh sb="9" eb="11">
      <t>ガイトウ</t>
    </rPh>
    <rPh sb="13" eb="15">
      <t>バアイ</t>
    </rPh>
    <rPh sb="16" eb="18">
      <t>ジドウ</t>
    </rPh>
    <rPh sb="18" eb="20">
      <t>ハッタツ</t>
    </rPh>
    <rPh sb="20" eb="22">
      <t>シエン</t>
    </rPh>
    <rPh sb="27" eb="28">
      <t>オコナ</t>
    </rPh>
    <rPh sb="29" eb="31">
      <t>バアイ</t>
    </rPh>
    <rPh sb="32" eb="33">
      <t>ノゾ</t>
    </rPh>
    <rPh sb="40" eb="42">
      <t>ジドウ</t>
    </rPh>
    <rPh sb="42" eb="45">
      <t>シドウイン</t>
    </rPh>
    <rPh sb="45" eb="46">
      <t>マタ</t>
    </rPh>
    <rPh sb="47" eb="50">
      <t>ホイクシ</t>
    </rPh>
    <rPh sb="54" eb="56">
      <t>ケツジョ</t>
    </rPh>
    <rPh sb="65" eb="67">
      <t>ゲンサン</t>
    </rPh>
    <rPh sb="68" eb="70">
      <t>テキヨウ</t>
    </rPh>
    <rPh sb="73" eb="74">
      <t>ツキ</t>
    </rPh>
    <rPh sb="77" eb="78">
      <t>ツキ</t>
    </rPh>
    <rPh sb="78" eb="80">
      <t>ミマン</t>
    </rPh>
    <rPh sb="81" eb="82">
      <t>ツキ</t>
    </rPh>
    <rPh sb="92" eb="93">
      <t>ブン</t>
    </rPh>
    <rPh sb="101" eb="103">
      <t>ゲンサン</t>
    </rPh>
    <rPh sb="104" eb="106">
      <t>テキヨウ</t>
    </rPh>
    <rPh sb="109" eb="110">
      <t>ツキ</t>
    </rPh>
    <rPh sb="112" eb="114">
      <t>レンゾク</t>
    </rPh>
    <rPh sb="117" eb="118">
      <t>ツキ</t>
    </rPh>
    <rPh sb="118" eb="120">
      <t>イジョウ</t>
    </rPh>
    <rPh sb="121" eb="122">
      <t>ツキ</t>
    </rPh>
    <rPh sb="127" eb="128">
      <t>ブン</t>
    </rPh>
    <rPh sb="136" eb="138">
      <t>ジドウ</t>
    </rPh>
    <rPh sb="138" eb="140">
      <t>ハッタツ</t>
    </rPh>
    <rPh sb="140" eb="142">
      <t>シエン</t>
    </rPh>
    <rPh sb="142" eb="144">
      <t>カンリ</t>
    </rPh>
    <rPh sb="144" eb="147">
      <t>セキニンシャ</t>
    </rPh>
    <rPh sb="148" eb="150">
      <t>ジンイン</t>
    </rPh>
    <rPh sb="150" eb="152">
      <t>ケツジョ</t>
    </rPh>
    <phoneticPr fontId="9"/>
  </si>
  <si>
    <t>必要配置数</t>
    <rPh sb="0" eb="2">
      <t>ひつよう</t>
    </rPh>
    <rPh sb="2" eb="5">
      <t>はいちすう</t>
    </rPh>
    <phoneticPr fontId="9" type="Hiragana"/>
  </si>
  <si>
    <t>氏名</t>
    <rPh sb="0" eb="2">
      <t>しめい</t>
    </rPh>
    <phoneticPr fontId="9" type="Hiragana"/>
  </si>
  <si>
    <t>視覚・聴覚・言語機能障害児支援加算</t>
    <rPh sb="0" eb="2">
      <t>しかく</t>
    </rPh>
    <rPh sb="3" eb="5">
      <t>ちょうかく</t>
    </rPh>
    <rPh sb="6" eb="8">
      <t>げんご</t>
    </rPh>
    <rPh sb="8" eb="10">
      <t>きのう</t>
    </rPh>
    <rPh sb="10" eb="12">
      <t>しょうがい</t>
    </rPh>
    <rPh sb="12" eb="13">
      <t>じ</t>
    </rPh>
    <rPh sb="13" eb="15">
      <t>しえん</t>
    </rPh>
    <rPh sb="15" eb="17">
      <t>かさん</t>
    </rPh>
    <phoneticPr fontId="9" type="Hiragana"/>
  </si>
  <si>
    <t>月</t>
    <rPh sb="0" eb="1">
      <t>ゲツ</t>
    </rPh>
    <phoneticPr fontId="9"/>
  </si>
  <si>
    <t>欠席時対応加算</t>
    <rPh sb="0" eb="3">
      <t>けっせきじ</t>
    </rPh>
    <rPh sb="3" eb="5">
      <t>たいおう</t>
    </rPh>
    <rPh sb="5" eb="7">
      <t>かさん</t>
    </rPh>
    <phoneticPr fontId="9" type="Hiragana"/>
  </si>
  <si>
    <t>送迎加算</t>
    <rPh sb="0" eb="2">
      <t>そうげい</t>
    </rPh>
    <rPh sb="2" eb="4">
      <t>かさん</t>
    </rPh>
    <phoneticPr fontId="9" type="Hiragana"/>
  </si>
  <si>
    <t>入浴支援加算</t>
    <rPh sb="0" eb="2">
      <t>にゅうよく</t>
    </rPh>
    <rPh sb="2" eb="4">
      <t>しえん</t>
    </rPh>
    <rPh sb="4" eb="6">
      <t>かさん</t>
    </rPh>
    <phoneticPr fontId="9" type="Hiragana"/>
  </si>
  <si>
    <t xml:space="preserve"> (1)の規定により指定通所支援に要する費用の額を算定した場合において、その額に1円未満の端数があるときは、その端数金額は切り捨てて算定しているか。</t>
  </si>
  <si>
    <t>実績</t>
  </si>
  <si>
    <t>１以上</t>
    <rPh sb="1" eb="3">
      <t>いじょう</t>
    </rPh>
    <phoneticPr fontId="9" type="Hiragana"/>
  </si>
  <si>
    <t>　福祉専門職員配置等加算(Ⅰ)を算定している場合は、算定しない。</t>
  </si>
  <si>
    <t>　人工内耳装用児支援加算（Ⅰ）については、別にこども家庭庁長官が定める施設基準に適合するものとして知事に届け出た指定児童発達支援事業所等において、難聴児のうち人工内耳を装用している障害児について、別にこども家庭庁長官が定める基準に適合する指定児童発達支援を行った場合に、利用定員に応じ、加算しているか。</t>
  </si>
  <si>
    <t>・　会議又は連絡調整等を行った場合は、その出席者、開催日時及びその内容の要旨を記録すること。
・　加算（Ⅰ）及び（Ⅱ）は、同一の月においていずれかのみ算定可能。</t>
    <rPh sb="29" eb="30">
      <t>およ</t>
    </rPh>
    <rPh sb="54" eb="55">
      <t>およ</t>
    </rPh>
    <phoneticPr fontId="9" type="Hiragana"/>
  </si>
  <si>
    <t>別にこども家庭庁長官が定める基準（平24厚労告270・第１号の13）
・事業所間連携加算（Ⅰ）
…次の①～⑤のいずれにも適合すること。
①　コア連携事業所（市町村から事業所間の連携を実施するよう以来を受けている指定児童発達支援等）であること。
②　コア連携事業所として、加算対象児に指定児童発達支援等を行っているその他の事業所との間で加算対象児の指定児童発達支援等の実施状況、心身の状況、生活環境その他の加算対象児に係る情報及び加算対象児に係る複数の児童発達支援計画の共有並びに支援の連携を目的とした会議を開催し、当該会議の内容並びに当該会議において整理された加算対象児の状況及び支援に関する要点について、その他事業所、市町村及びセルフプラン作成保護者に対して要求すること。
③　コア連携事業所として、市町村に対して、加算対象児に係る児童発達支援計画及びその他事業所が作成した児童発達支援計画を合わせて共有すること。
④　コア連携事業所として、セルフプラン作成保護者に対して②に規定する会議の内容並びに当該会議において整理された加算対象児の状況並びに支援に関する要点を踏まえた相談援助を行うこと。
⑤　②に規定する会議の内容並びに当該会議において整理された加算対象児の状況並びに支援に関する要点について、従業者に情報共有を行うとともに、必要に応じて加算対象児の児童発達支援計画を見直すこと。
・事業所間連携加算（Ⅱ）
…次の①～③のいずれにも適合すること。
①　その他事業所としてコア連携事業所が開催する会議に参加すること。
②　加算対象児に係る児童発達支援計画をコア連携事業所に共有すること。
③　①に規定する会議の内容並びに当該会議において整理された加算対象児の状況及び支援に関する要点について、従業者に情報共有を行うとともに、必要に応じて加算対象児の児童発達支援計画を見直すこと。</t>
    <rPh sb="29" eb="30">
      <t>ごう</t>
    </rPh>
    <rPh sb="126" eb="128">
      <t>れんけい</t>
    </rPh>
    <rPh sb="128" eb="131">
      <t>じぎょうしょ</t>
    </rPh>
    <rPh sb="135" eb="137">
      <t>かさん</t>
    </rPh>
    <rPh sb="137" eb="139">
      <t>たいしょう</t>
    </rPh>
    <rPh sb="139" eb="140">
      <t>こ</t>
    </rPh>
    <rPh sb="141" eb="143">
      <t>してい</t>
    </rPh>
    <rPh sb="143" eb="145">
      <t>じどう</t>
    </rPh>
    <rPh sb="145" eb="147">
      <t>はったつ</t>
    </rPh>
    <rPh sb="147" eb="149">
      <t>しえん</t>
    </rPh>
    <rPh sb="149" eb="150">
      <t>とう</t>
    </rPh>
    <rPh sb="151" eb="152">
      <t>おこな</t>
    </rPh>
    <rPh sb="158" eb="159">
      <t>た</t>
    </rPh>
    <rPh sb="160" eb="163">
      <t>じぎょうしょ</t>
    </rPh>
    <rPh sb="165" eb="166">
      <t>あいだ</t>
    </rPh>
    <rPh sb="167" eb="169">
      <t>かさん</t>
    </rPh>
    <rPh sb="169" eb="171">
      <t>たいしょう</t>
    </rPh>
    <rPh sb="171" eb="172">
      <t>じ</t>
    </rPh>
    <rPh sb="173" eb="175">
      <t>してい</t>
    </rPh>
    <rPh sb="175" eb="177">
      <t>じどう</t>
    </rPh>
    <rPh sb="177" eb="179">
      <t>はったつ</t>
    </rPh>
    <rPh sb="179" eb="181">
      <t>しえん</t>
    </rPh>
    <rPh sb="181" eb="182">
      <t>とう</t>
    </rPh>
    <rPh sb="183" eb="185">
      <t>じっし</t>
    </rPh>
    <rPh sb="185" eb="187">
      <t>じょうきょう</t>
    </rPh>
    <rPh sb="188" eb="190">
      <t>しんしん</t>
    </rPh>
    <rPh sb="191" eb="193">
      <t>じょうきょう</t>
    </rPh>
    <rPh sb="194" eb="196">
      <t>せいかつ</t>
    </rPh>
    <rPh sb="196" eb="198">
      <t>かんきょう</t>
    </rPh>
    <rPh sb="200" eb="201">
      <t>た</t>
    </rPh>
    <rPh sb="202" eb="204">
      <t>かさん</t>
    </rPh>
    <rPh sb="204" eb="206">
      <t>たいしょう</t>
    </rPh>
    <rPh sb="206" eb="207">
      <t>じ</t>
    </rPh>
    <rPh sb="208" eb="209">
      <t>かか</t>
    </rPh>
    <rPh sb="210" eb="212">
      <t>じょうほう</t>
    </rPh>
    <rPh sb="212" eb="213">
      <t>およ</t>
    </rPh>
    <rPh sb="214" eb="216">
      <t>かさん</t>
    </rPh>
    <rPh sb="216" eb="218">
      <t>たいしょう</t>
    </rPh>
    <rPh sb="218" eb="219">
      <t>じ</t>
    </rPh>
    <rPh sb="220" eb="221">
      <t>かか</t>
    </rPh>
    <rPh sb="222" eb="224">
      <t>ふくすう</t>
    </rPh>
    <rPh sb="225" eb="227">
      <t>じどう</t>
    </rPh>
    <rPh sb="227" eb="229">
      <t>はったつ</t>
    </rPh>
    <rPh sb="229" eb="231">
      <t>しえん</t>
    </rPh>
    <rPh sb="231" eb="233">
      <t>けいかく</t>
    </rPh>
    <rPh sb="234" eb="236">
      <t>きょうゆう</t>
    </rPh>
    <rPh sb="236" eb="237">
      <t>なら</t>
    </rPh>
    <rPh sb="239" eb="241">
      <t>しえん</t>
    </rPh>
    <rPh sb="242" eb="244">
      <t>れんけい</t>
    </rPh>
    <rPh sb="245" eb="247">
      <t>もくてき</t>
    </rPh>
    <rPh sb="250" eb="252">
      <t>かいぎ</t>
    </rPh>
    <rPh sb="253" eb="255">
      <t>かいさい</t>
    </rPh>
    <rPh sb="257" eb="259">
      <t>とうがい</t>
    </rPh>
    <rPh sb="259" eb="261">
      <t>かいぎ</t>
    </rPh>
    <rPh sb="262" eb="264">
      <t>ないよう</t>
    </rPh>
    <rPh sb="264" eb="265">
      <t>なら</t>
    </rPh>
    <rPh sb="267" eb="269">
      <t>とうがい</t>
    </rPh>
    <rPh sb="269" eb="271">
      <t>かいぎ</t>
    </rPh>
    <rPh sb="275" eb="277">
      <t>せいり</t>
    </rPh>
    <rPh sb="280" eb="282">
      <t>かさん</t>
    </rPh>
    <rPh sb="282" eb="284">
      <t>たいしょう</t>
    </rPh>
    <rPh sb="284" eb="285">
      <t>じ</t>
    </rPh>
    <rPh sb="286" eb="288">
      <t>じょうきょう</t>
    </rPh>
    <rPh sb="288" eb="289">
      <t>およ</t>
    </rPh>
    <rPh sb="290" eb="292">
      <t>しえん</t>
    </rPh>
    <rPh sb="293" eb="294">
      <t>かん</t>
    </rPh>
    <rPh sb="296" eb="298">
      <t>ようてん</t>
    </rPh>
    <rPh sb="305" eb="306">
      <t>た</t>
    </rPh>
    <rPh sb="306" eb="309">
      <t>じぎょうしょ</t>
    </rPh>
    <rPh sb="310" eb="313">
      <t>しちょうそん</t>
    </rPh>
    <rPh sb="313" eb="314">
      <t>およ</t>
    </rPh>
    <rPh sb="321" eb="323">
      <t>さくせい</t>
    </rPh>
    <rPh sb="323" eb="326">
      <t>ほごしゃ</t>
    </rPh>
    <rPh sb="327" eb="328">
      <t>たい</t>
    </rPh>
    <rPh sb="330" eb="332">
      <t>ようきゅう</t>
    </rPh>
    <rPh sb="342" eb="344">
      <t>れんけい</t>
    </rPh>
    <rPh sb="344" eb="347">
      <t>じぎょうしょ</t>
    </rPh>
    <rPh sb="351" eb="354">
      <t>しちょうそん</t>
    </rPh>
    <rPh sb="355" eb="356">
      <t>たい</t>
    </rPh>
    <rPh sb="359" eb="361">
      <t>かさん</t>
    </rPh>
    <rPh sb="361" eb="363">
      <t>たいしょう</t>
    </rPh>
    <rPh sb="363" eb="364">
      <t>じ</t>
    </rPh>
    <rPh sb="365" eb="366">
      <t>かか</t>
    </rPh>
    <rPh sb="367" eb="369">
      <t>じどう</t>
    </rPh>
    <rPh sb="369" eb="371">
      <t>はったつ</t>
    </rPh>
    <rPh sb="371" eb="373">
      <t>しえん</t>
    </rPh>
    <rPh sb="373" eb="375">
      <t>けいかく</t>
    </rPh>
    <rPh sb="375" eb="376">
      <t>およ</t>
    </rPh>
    <rPh sb="379" eb="380">
      <t>た</t>
    </rPh>
    <rPh sb="380" eb="383">
      <t>じぎょうしょ</t>
    </rPh>
    <rPh sb="384" eb="386">
      <t>さくせい</t>
    </rPh>
    <rPh sb="388" eb="390">
      <t>じどう</t>
    </rPh>
    <rPh sb="390" eb="392">
      <t>はったつ</t>
    </rPh>
    <rPh sb="392" eb="394">
      <t>しえん</t>
    </rPh>
    <rPh sb="394" eb="396">
      <t>けいかく</t>
    </rPh>
    <rPh sb="397" eb="398">
      <t>あ</t>
    </rPh>
    <rPh sb="401" eb="403">
      <t>きょうゆう</t>
    </rPh>
    <rPh sb="413" eb="415">
      <t>れんけい</t>
    </rPh>
    <rPh sb="415" eb="418">
      <t>じぎょうしょ</t>
    </rPh>
    <rPh sb="428" eb="430">
      <t>さくせい</t>
    </rPh>
    <rPh sb="430" eb="433">
      <t>ほごしゃ</t>
    </rPh>
    <rPh sb="434" eb="435">
      <t>たい</t>
    </rPh>
    <rPh sb="439" eb="441">
      <t>きてい</t>
    </rPh>
    <rPh sb="443" eb="445">
      <t>かいぎ</t>
    </rPh>
    <rPh sb="446" eb="448">
      <t>ないよう</t>
    </rPh>
    <rPh sb="448" eb="449">
      <t>なら</t>
    </rPh>
    <rPh sb="451" eb="453">
      <t>とうがい</t>
    </rPh>
    <rPh sb="453" eb="455">
      <t>かいぎ</t>
    </rPh>
    <rPh sb="459" eb="461">
      <t>せいり</t>
    </rPh>
    <rPh sb="464" eb="466">
      <t>かさん</t>
    </rPh>
    <rPh sb="466" eb="468">
      <t>たいしょう</t>
    </rPh>
    <rPh sb="468" eb="469">
      <t>じ</t>
    </rPh>
    <rPh sb="470" eb="472">
      <t>じょうきょう</t>
    </rPh>
    <rPh sb="472" eb="473">
      <t>なら</t>
    </rPh>
    <rPh sb="475" eb="477">
      <t>しえん</t>
    </rPh>
    <rPh sb="478" eb="479">
      <t>かん</t>
    </rPh>
    <rPh sb="481" eb="483">
      <t>ようてん</t>
    </rPh>
    <rPh sb="484" eb="485">
      <t>ふ</t>
    </rPh>
    <rPh sb="488" eb="490">
      <t>そうだん</t>
    </rPh>
    <rPh sb="490" eb="492">
      <t>えんじょ</t>
    </rPh>
    <rPh sb="493" eb="494">
      <t>おこな</t>
    </rPh>
    <rPh sb="552" eb="555">
      <t>じゅうぎょうしゃ</t>
    </rPh>
    <rPh sb="556" eb="558">
      <t>じょうほう</t>
    </rPh>
    <rPh sb="558" eb="560">
      <t>きょうゆう</t>
    </rPh>
    <rPh sb="561" eb="562">
      <t>おこな</t>
    </rPh>
    <rPh sb="568" eb="570">
      <t>ひつよう</t>
    </rPh>
    <rPh sb="571" eb="572">
      <t>おう</t>
    </rPh>
    <rPh sb="574" eb="576">
      <t>かさん</t>
    </rPh>
    <rPh sb="576" eb="578">
      <t>たいしょう</t>
    </rPh>
    <rPh sb="578" eb="579">
      <t>じ</t>
    </rPh>
    <rPh sb="580" eb="582">
      <t>じどう</t>
    </rPh>
    <rPh sb="582" eb="584">
      <t>はったつ</t>
    </rPh>
    <rPh sb="584" eb="586">
      <t>しえん</t>
    </rPh>
    <rPh sb="586" eb="588">
      <t>けいかく</t>
    </rPh>
    <rPh sb="589" eb="591">
      <t>みなお</t>
    </rPh>
    <rPh sb="634" eb="635">
      <t>た</t>
    </rPh>
    <rPh sb="635" eb="638">
      <t>じぎょうしょ</t>
    </rPh>
    <rPh sb="643" eb="645">
      <t>れんけい</t>
    </rPh>
    <rPh sb="645" eb="648">
      <t>じぎょうしょ</t>
    </rPh>
    <rPh sb="649" eb="651">
      <t>かいさい</t>
    </rPh>
    <rPh sb="653" eb="655">
      <t>かいぎ</t>
    </rPh>
    <rPh sb="656" eb="658">
      <t>さんか</t>
    </rPh>
    <rPh sb="666" eb="668">
      <t>かさん</t>
    </rPh>
    <rPh sb="668" eb="670">
      <t>たいしょう</t>
    </rPh>
    <rPh sb="670" eb="671">
      <t>じ</t>
    </rPh>
    <rPh sb="672" eb="673">
      <t>かか</t>
    </rPh>
    <rPh sb="674" eb="676">
      <t>じどう</t>
    </rPh>
    <rPh sb="676" eb="678">
      <t>はったつ</t>
    </rPh>
    <rPh sb="678" eb="680">
      <t>しえん</t>
    </rPh>
    <rPh sb="680" eb="682">
      <t>けいかく</t>
    </rPh>
    <rPh sb="685" eb="687">
      <t>れんけい</t>
    </rPh>
    <rPh sb="687" eb="690">
      <t>じぎょうしょ</t>
    </rPh>
    <rPh sb="691" eb="693">
      <t>きょうゆう</t>
    </rPh>
    <rPh sb="703" eb="705">
      <t>きてい</t>
    </rPh>
    <rPh sb="707" eb="709">
      <t>かいぎ</t>
    </rPh>
    <rPh sb="710" eb="712">
      <t>ないよう</t>
    </rPh>
    <rPh sb="712" eb="713">
      <t>なら</t>
    </rPh>
    <rPh sb="715" eb="717">
      <t>とうがい</t>
    </rPh>
    <rPh sb="717" eb="719">
      <t>かいぎ</t>
    </rPh>
    <rPh sb="723" eb="725">
      <t>せいり</t>
    </rPh>
    <rPh sb="728" eb="730">
      <t>かさん</t>
    </rPh>
    <rPh sb="730" eb="732">
      <t>たいしょう</t>
    </rPh>
    <rPh sb="732" eb="733">
      <t>じ</t>
    </rPh>
    <rPh sb="734" eb="736">
      <t>じょうきょう</t>
    </rPh>
    <rPh sb="736" eb="737">
      <t>およ</t>
    </rPh>
    <rPh sb="738" eb="740">
      <t>しえん</t>
    </rPh>
    <rPh sb="741" eb="742">
      <t>かん</t>
    </rPh>
    <rPh sb="744" eb="746">
      <t>ようてん</t>
    </rPh>
    <rPh sb="751" eb="754">
      <t>じゅうぎょうしゃ</t>
    </rPh>
    <rPh sb="755" eb="757">
      <t>じょうほう</t>
    </rPh>
    <rPh sb="757" eb="759">
      <t>きょうゆう</t>
    </rPh>
    <rPh sb="760" eb="761">
      <t>おこな</t>
    </rPh>
    <rPh sb="767" eb="769">
      <t>ひつよう</t>
    </rPh>
    <rPh sb="770" eb="771">
      <t>おう</t>
    </rPh>
    <rPh sb="773" eb="775">
      <t>かさん</t>
    </rPh>
    <rPh sb="775" eb="777">
      <t>たいしょう</t>
    </rPh>
    <rPh sb="777" eb="778">
      <t>じ</t>
    </rPh>
    <rPh sb="779" eb="781">
      <t>じどう</t>
    </rPh>
    <rPh sb="781" eb="783">
      <t>はったつ</t>
    </rPh>
    <rPh sb="783" eb="785">
      <t>しえん</t>
    </rPh>
    <rPh sb="785" eb="787">
      <t>けいかく</t>
    </rPh>
    <rPh sb="788" eb="790">
      <t>みなお</t>
    </rPh>
    <phoneticPr fontId="9" type="Hiragana"/>
  </si>
  <si>
    <t>中核機能強化事業所加算</t>
  </si>
  <si>
    <r>
      <t>　加算（Ⅲ）については、医療機関等との連携により、看護職員を事業所等に訪問させ、当該看護職員が障害児に対して</t>
    </r>
    <r>
      <rPr>
        <sz val="11"/>
        <color auto="1"/>
        <rFont val="Meiryo UI"/>
      </rPr>
      <t>２時間以上の看護を行った場合に、当該看護を受けた障害児に対し、1日につき所定単位数を加算しているか。</t>
    </r>
    <rPh sb="33" eb="34">
      <t>とう</t>
    </rPh>
    <rPh sb="47" eb="50">
      <t>しょうがいじ</t>
    </rPh>
    <rPh sb="55" eb="57">
      <t>じかん</t>
    </rPh>
    <rPh sb="57" eb="59">
      <t>いじょう</t>
    </rPh>
    <rPh sb="78" eb="81">
      <t>しょうがいじ</t>
    </rPh>
    <phoneticPr fontId="9" type="Hiragana"/>
  </si>
  <si>
    <t>別にこども家庭庁長官が定める基準（平24厚労告270・第１号の11）
…次のいずれにも適合していること。
①言語聴覚士が人工内耳装用児の状態及び個別に配慮すべき事項等を把握し、これらの事項を児童発達支援計画に位置付けた上で指定児童発達支援を行うこと。
②人工内耳装用児の主治医又は眼科若しくは耳鼻咽喉科の診療を行う医療機関との連携を確保した上で指定児童発達支援を行うこと。
③関係機関に対して、人工内耳装用児に対する支援に関する相談援助を行うこと。</t>
  </si>
  <si>
    <t>児童指導員等加配加算</t>
    <rPh sb="0" eb="2">
      <t>じどう</t>
    </rPh>
    <rPh sb="2" eb="5">
      <t>しどういん</t>
    </rPh>
    <rPh sb="5" eb="6">
      <t>とう</t>
    </rPh>
    <rPh sb="6" eb="8">
      <t>かはい</t>
    </rPh>
    <rPh sb="8" eb="10">
      <t>かさん</t>
    </rPh>
    <phoneticPr fontId="9" type="Hiragana"/>
  </si>
  <si>
    <t>中核機能強化事
業所加算</t>
  </si>
  <si>
    <t>　人工内耳装用児支援加算（Ⅱ）については、言語聴覚士を１以上配置しているものとして知事に届け出た指定児童発達支援事業所等において、難聴児のうち人工内耳を装用している障害児について、別にこども家庭庁長官が定める基準に適合する指定児童発達支援を行った場合に、加算しているか。</t>
    <rPh sb="59" eb="60">
      <t>とう</t>
    </rPh>
    <phoneticPr fontId="9" type="Hiragana"/>
  </si>
  <si>
    <t>歴月</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</si>
  <si>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</si>
  <si>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r>
      <t>　別にこども家庭庁長官が定める基準に適合するものとして知事に届け出た指定児童発達支援事業所（児童発達支援センターに限る。）が、指定児童発達支援を行った場合にあっては、当該基準に掲げる区分に従い</t>
    </r>
    <r>
      <rPr>
        <sz val="11"/>
        <color auto="1"/>
        <rFont val="Meiryo UI"/>
      </rPr>
      <t>、加算しているか。
　ただし、（Ⅰ）～（Ⅲ）のいずれかの当該加算を算定しているときは、他のいずれかの当該加算は算定しない。</t>
    </r>
    <rPh sb="124" eb="126">
      <t>とうがい</t>
    </rPh>
    <rPh sb="139" eb="140">
      <t>た</t>
    </rPh>
    <rPh sb="146" eb="148">
      <t>とうがい</t>
    </rPh>
    <phoneticPr fontId="9" type="Hiragana"/>
  </si>
  <si>
    <t>　調理業務の委託先にのみ管理栄養士等が配置されている場合は、この加算を算定できない。</t>
    <rPh sb="1" eb="3">
      <t>ちょうり</t>
    </rPh>
    <rPh sb="3" eb="5">
      <t>ぎょうむ</t>
    </rPh>
    <rPh sb="6" eb="9">
      <t>いたくさき</t>
    </rPh>
    <rPh sb="12" eb="14">
      <t>かんり</t>
    </rPh>
    <rPh sb="14" eb="17">
      <t>えいようし</t>
    </rPh>
    <rPh sb="17" eb="18">
      <t>とう</t>
    </rPh>
    <rPh sb="19" eb="21">
      <t>はいち</t>
    </rPh>
    <rPh sb="26" eb="28">
      <t>ばあい</t>
    </rPh>
    <rPh sb="32" eb="34">
      <t>かさん</t>
    </rPh>
    <rPh sb="35" eb="37">
      <t>さんてい</t>
    </rPh>
    <phoneticPr fontId="9" type="Hiragana"/>
  </si>
  <si>
    <t>(2)-2　定員</t>
    <rPh sb="6" eb="8">
      <t>テイイン</t>
    </rPh>
    <phoneticPr fontId="5"/>
  </si>
  <si>
    <t>　移行先施設に通うことになった障害児に対して、退所後30日以内に居宅等を訪問して相談援助を行った場合に、１回を限度として加算しているか。</t>
    <rPh sb="1" eb="4">
      <t>いこうさき</t>
    </rPh>
    <rPh sb="4" eb="6">
      <t>しせつ</t>
    </rPh>
    <rPh sb="7" eb="8">
      <t>かよ</t>
    </rPh>
    <rPh sb="15" eb="18">
      <t>しょうがいじ</t>
    </rPh>
    <rPh sb="19" eb="20">
      <t>たい</t>
    </rPh>
    <rPh sb="23" eb="25">
      <t>たいしょ</t>
    </rPh>
    <rPh sb="25" eb="26">
      <t>ご</t>
    </rPh>
    <rPh sb="28" eb="29">
      <t>にち</t>
    </rPh>
    <rPh sb="29" eb="31">
      <t>いない</t>
    </rPh>
    <rPh sb="32" eb="34">
      <t>きょたく</t>
    </rPh>
    <rPh sb="34" eb="35">
      <t>とう</t>
    </rPh>
    <rPh sb="36" eb="38">
      <t>ほうもん</t>
    </rPh>
    <rPh sb="40" eb="42">
      <t>そうだん</t>
    </rPh>
    <rPh sb="42" eb="44">
      <t>えんじょ</t>
    </rPh>
    <rPh sb="45" eb="46">
      <t>おこな</t>
    </rPh>
    <rPh sb="48" eb="50">
      <t>ばあい</t>
    </rPh>
    <rPh sb="53" eb="54">
      <t>かい</t>
    </rPh>
    <rPh sb="55" eb="57">
      <t>げんど</t>
    </rPh>
    <rPh sb="60" eb="62">
      <t>かさん</t>
    </rPh>
    <phoneticPr fontId="9" type="Hiragana"/>
  </si>
  <si>
    <t>例）</t>
    <rPh sb="0" eb="1">
      <t>れい</t>
    </rPh>
    <phoneticPr fontId="9" type="Hiragana"/>
  </si>
  <si>
    <t>別にこども家庭庁長官が定める基準…平24厚労告270・第１号の２</t>
    <rPh sb="17" eb="18">
      <t>ひら</t>
    </rPh>
    <rPh sb="20" eb="22">
      <t>こうろう</t>
    </rPh>
    <rPh sb="22" eb="23">
      <t>つげ</t>
    </rPh>
    <rPh sb="27" eb="28">
      <t>だい</t>
    </rPh>
    <rPh sb="29" eb="30">
      <t>ごう</t>
    </rPh>
    <phoneticPr fontId="9" type="Hiragana"/>
  </si>
  <si>
    <t>　(7) 従業者の氏名を記入してください。</t>
    <rPh sb="5" eb="8">
      <t>ジュウギョウシャ</t>
    </rPh>
    <rPh sb="9" eb="11">
      <t>シメイ</t>
    </rPh>
    <rPh sb="12" eb="14">
      <t>キニュウ</t>
    </rPh>
    <phoneticPr fontId="32"/>
  </si>
  <si>
    <r>
      <t xml:space="preserve">＜定員超過３ヶ月平均＞
利用定員が11人以下…利用定員の数に３を加えて得た数を超える場合
利用定員が12人以上…利用定員×1.25で得た数を超える場合
＜定員超過１日＞
利用定員が50人以下…利用定員×1.5で得た数を超える場合
</t>
    </r>
    <r>
      <rPr>
        <sz val="11"/>
        <color auto="1"/>
        <rFont val="Meiryo UI"/>
      </rPr>
      <t>利用定員が51人以上…利用定員＋(利用定員-50)×0.25＋25で得た数を超える場合</t>
    </r>
    <rPh sb="1" eb="3">
      <t>ていいん</t>
    </rPh>
    <rPh sb="3" eb="5">
      <t>ちょうか</t>
    </rPh>
    <rPh sb="6" eb="8">
      <t>かげつ</t>
    </rPh>
    <rPh sb="8" eb="10">
      <t>へいきん</t>
    </rPh>
    <rPh sb="12" eb="14">
      <t>りよう</t>
    </rPh>
    <rPh sb="14" eb="16">
      <t>ていいん</t>
    </rPh>
    <rPh sb="19" eb="20">
      <t>にん</t>
    </rPh>
    <rPh sb="20" eb="22">
      <t>いか</t>
    </rPh>
    <rPh sb="23" eb="25">
      <t>りよう</t>
    </rPh>
    <rPh sb="25" eb="27">
      <t>ていいん</t>
    </rPh>
    <rPh sb="28" eb="29">
      <t>かず</t>
    </rPh>
    <rPh sb="32" eb="33">
      <t>くわ</t>
    </rPh>
    <rPh sb="35" eb="36">
      <t>え</t>
    </rPh>
    <rPh sb="37" eb="38">
      <t>かず</t>
    </rPh>
    <rPh sb="39" eb="40">
      <t>こ</t>
    </rPh>
    <rPh sb="42" eb="44">
      <t>ばあい</t>
    </rPh>
    <rPh sb="45" eb="47">
      <t>りよう</t>
    </rPh>
    <rPh sb="47" eb="49">
      <t>ていいん</t>
    </rPh>
    <rPh sb="52" eb="53">
      <t>にん</t>
    </rPh>
    <rPh sb="53" eb="55">
      <t>いじょう</t>
    </rPh>
    <rPh sb="56" eb="58">
      <t>りよう</t>
    </rPh>
    <rPh sb="58" eb="60">
      <t>ていいん</t>
    </rPh>
    <rPh sb="66" eb="67">
      <t>え</t>
    </rPh>
    <rPh sb="68" eb="69">
      <t>かず</t>
    </rPh>
    <rPh sb="70" eb="71">
      <t>こ</t>
    </rPh>
    <rPh sb="73" eb="75">
      <t>ばあい</t>
    </rPh>
    <rPh sb="77" eb="79">
      <t>ていいん</t>
    </rPh>
    <rPh sb="79" eb="81">
      <t>ちょうか</t>
    </rPh>
    <rPh sb="82" eb="83">
      <t>にち</t>
    </rPh>
    <rPh sb="85" eb="87">
      <t>りよう</t>
    </rPh>
    <rPh sb="87" eb="89">
      <t>ていいん</t>
    </rPh>
    <rPh sb="92" eb="93">
      <t>にん</t>
    </rPh>
    <rPh sb="93" eb="95">
      <t>いか</t>
    </rPh>
    <rPh sb="96" eb="98">
      <t>りよう</t>
    </rPh>
    <rPh sb="98" eb="100">
      <t>ていいん</t>
    </rPh>
    <rPh sb="105" eb="106">
      <t>え</t>
    </rPh>
    <rPh sb="107" eb="108">
      <t>かず</t>
    </rPh>
    <rPh sb="109" eb="110">
      <t>こ</t>
    </rPh>
    <rPh sb="112" eb="114">
      <t>ばあい</t>
    </rPh>
    <rPh sb="115" eb="117">
      <t>りよう</t>
    </rPh>
    <rPh sb="117" eb="119">
      <t>ていいん</t>
    </rPh>
    <rPh sb="122" eb="125">
      <t>にんいじょう</t>
    </rPh>
    <rPh sb="126" eb="128">
      <t>りよう</t>
    </rPh>
    <rPh sb="128" eb="130">
      <t>ていいん</t>
    </rPh>
    <rPh sb="132" eb="134">
      <t>りよう</t>
    </rPh>
    <rPh sb="134" eb="136">
      <t>ていいん</t>
    </rPh>
    <rPh sb="149" eb="150">
      <t>え</t>
    </rPh>
    <rPh sb="151" eb="152">
      <t>かず</t>
    </rPh>
    <rPh sb="153" eb="154">
      <t>こ</t>
    </rPh>
    <rPh sb="156" eb="158">
      <t>ばあい</t>
    </rPh>
    <phoneticPr fontId="9" type="Hiragana"/>
  </si>
  <si>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2"/>
  </si>
  <si>
    <r>
      <t xml:space="preserve">・特別支援計画
</t>
    </r>
    <r>
      <rPr>
        <sz val="11"/>
        <color auto="1"/>
        <rFont val="Meiryo UI"/>
      </rPr>
      <t>・訓練記録</t>
    </r>
    <rPh sb="1" eb="3">
      <t>とくべつ</t>
    </rPh>
    <rPh sb="3" eb="5">
      <t>しえん</t>
    </rPh>
    <rPh sb="5" eb="7">
      <t>けいかく</t>
    </rPh>
    <rPh sb="9" eb="11">
      <t>くんれん</t>
    </rPh>
    <rPh sb="11" eb="13">
      <t>きろく</t>
    </rPh>
    <phoneticPr fontId="9" type="Hiragana"/>
  </si>
  <si>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2"/>
  </si>
  <si>
    <t>管理者は、支障がない場合は当該事業所の他の職務に従事させ、又は同一敷地内にある他の事業所、施設等の職務に従事させることができる。</t>
    <rPh sb="0" eb="3">
      <t>かんりしゃ</t>
    </rPh>
    <rPh sb="5" eb="7">
      <t>ししょう</t>
    </rPh>
    <rPh sb="10" eb="12">
      <t>ばあい</t>
    </rPh>
    <rPh sb="13" eb="15">
      <t>とうがい</t>
    </rPh>
    <rPh sb="15" eb="18">
      <t>じぎょうしょ</t>
    </rPh>
    <rPh sb="19" eb="20">
      <t>た</t>
    </rPh>
    <rPh sb="21" eb="23">
      <t>しょくむ</t>
    </rPh>
    <rPh sb="24" eb="26">
      <t>じゅうじ</t>
    </rPh>
    <rPh sb="29" eb="30">
      <t>また</t>
    </rPh>
    <rPh sb="31" eb="33">
      <t>どういつ</t>
    </rPh>
    <rPh sb="33" eb="36">
      <t>しきちない</t>
    </rPh>
    <rPh sb="39" eb="40">
      <t>た</t>
    </rPh>
    <rPh sb="41" eb="44">
      <t>じぎょうしょ</t>
    </rPh>
    <rPh sb="45" eb="47">
      <t>しせつ</t>
    </rPh>
    <rPh sb="47" eb="48">
      <t>とう</t>
    </rPh>
    <rPh sb="49" eb="51">
      <t>しょくむ</t>
    </rPh>
    <rPh sb="52" eb="54">
      <t>じゅうじ</t>
    </rPh>
    <phoneticPr fontId="9" type="Hiragana"/>
  </si>
  <si>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</si>
  <si>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t>
  </si>
  <si>
    <t>※選択肢にない職種については直接入力してください</t>
  </si>
  <si>
    <t>看護職員</t>
    <rPh sb="0" eb="2">
      <t>かんご</t>
    </rPh>
    <rPh sb="2" eb="4">
      <t>しょくいん</t>
    </rPh>
    <phoneticPr fontId="9" type="Hiragana"/>
  </si>
  <si>
    <t>・障害児支援利用計画
・運営規程</t>
    <rPh sb="1" eb="4">
      <t>しょうがいじ</t>
    </rPh>
    <rPh sb="4" eb="6">
      <t>しえん</t>
    </rPh>
    <rPh sb="6" eb="8">
      <t>りよう</t>
    </rPh>
    <rPh sb="8" eb="10">
      <t>けいかく</t>
    </rPh>
    <rPh sb="12" eb="14">
      <t>うんえい</t>
    </rPh>
    <rPh sb="14" eb="16">
      <t>きてい</t>
    </rPh>
    <phoneticPr fontId="9" type="Hiragana"/>
  </si>
  <si>
    <t>常勤</t>
    <rPh sb="0" eb="2">
      <t>ジョウキン</t>
    </rPh>
    <phoneticPr fontId="9"/>
  </si>
  <si>
    <t>　(1)及び(2)に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</si>
  <si>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2"/>
  </si>
  <si>
    <t xml:space="preserve">　福祉専門職員配置等加算(Ⅰ)又は(Ⅱ）を算定している場合は、算定しない。
　「3年以上の従事」については、同一法人が経営する他の社会福祉施設等において、サービスを利用者に直接提供する職員として勤務した年数も含めることができる。（非常勤で勤務していた年数も含めて可。）
</t>
    <rPh sb="132" eb="133">
      <t>か</t>
    </rPh>
    <phoneticPr fontId="9" type="Hiragana"/>
  </si>
  <si>
    <t>加算（Ⅳ）</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</si>
  <si>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2"/>
  </si>
  <si>
    <r>
      <t>・　加算（Ⅰ）</t>
    </r>
    <r>
      <rPr>
        <sz val="11"/>
        <color auto="1"/>
        <rFont val="Meiryo UI"/>
      </rPr>
      <t>～（Ⅴ）又は看護職員加配加算（Ⅰ）～（Ⅱ）を算定している場合は、算定しない。
・　児童発達支援給付費において医療的ケア児に係る給付費を適用している障害児については算定しない。</t>
    </r>
    <rPh sb="11" eb="12">
      <t>また</t>
    </rPh>
    <rPh sb="13" eb="15">
      <t>かんご</t>
    </rPh>
    <rPh sb="15" eb="17">
      <t>しょくいん</t>
    </rPh>
    <rPh sb="17" eb="19">
      <t>かはい</t>
    </rPh>
    <rPh sb="19" eb="21">
      <t>かさん</t>
    </rPh>
    <rPh sb="66" eb="67">
      <t>こ</t>
    </rPh>
    <phoneticPr fontId="9" type="Hiragana"/>
  </si>
  <si>
    <t>別にこども家庭庁長官が定める基準（平24厚労告270・第1号の６）
…次の①～③のいずれにも適合すること。
①加算対象児に係る児童発達支援計画を踏まえ、理学療法士等がが、その有する専門性に基づく評価及び計画に則った支援であって心身の健康等に関する領域に重点を置いた支援を行うための計画（専門的支援実施計画）を作成し、当該計画に基づき適切に支援を行うこと。
②専門的支援実施計画の作成後においては、その実施状況の把握を行うとともに、加算対象児の生活全般の質を向上させるための課題を把握し、必要に応じて当該計画の見直しを行うこと。
③専門的支援実施計画の作成又は見直しにあたって、加算対象児に係る通所給付決定保護者及び加算対象児に対し、当該計画の作成又は見直しについて説明するとともに、同意を得ること。</t>
    <rPh sb="55" eb="57">
      <t>かさん</t>
    </rPh>
    <rPh sb="57" eb="59">
      <t>たいしょう</t>
    </rPh>
    <rPh sb="59" eb="60">
      <t>じ</t>
    </rPh>
    <rPh sb="61" eb="62">
      <t>かか</t>
    </rPh>
    <rPh sb="63" eb="65">
      <t>じどう</t>
    </rPh>
    <rPh sb="65" eb="67">
      <t>はったつ</t>
    </rPh>
    <rPh sb="67" eb="69">
      <t>しえん</t>
    </rPh>
    <rPh sb="69" eb="71">
      <t>けいかく</t>
    </rPh>
    <rPh sb="72" eb="73">
      <t>ふ</t>
    </rPh>
    <rPh sb="76" eb="78">
      <t>りがく</t>
    </rPh>
    <rPh sb="78" eb="81">
      <t>りょうほうし</t>
    </rPh>
    <rPh sb="81" eb="82">
      <t>とう</t>
    </rPh>
    <rPh sb="87" eb="88">
      <t>ゆう</t>
    </rPh>
    <rPh sb="90" eb="93">
      <t>せんもんせい</t>
    </rPh>
    <rPh sb="94" eb="95">
      <t>もと</t>
    </rPh>
    <rPh sb="97" eb="99">
      <t>ひょうか</t>
    </rPh>
    <rPh sb="99" eb="100">
      <t>およ</t>
    </rPh>
    <rPh sb="101" eb="103">
      <t>けいかく</t>
    </rPh>
    <rPh sb="104" eb="105">
      <t>のっと</t>
    </rPh>
    <rPh sb="107" eb="109">
      <t>しえん</t>
    </rPh>
    <rPh sb="113" eb="115">
      <t>しんしん</t>
    </rPh>
    <rPh sb="116" eb="118">
      <t>けんこう</t>
    </rPh>
    <rPh sb="118" eb="119">
      <t>とう</t>
    </rPh>
    <rPh sb="120" eb="121">
      <t>かん</t>
    </rPh>
    <rPh sb="123" eb="125">
      <t>りょういき</t>
    </rPh>
    <rPh sb="126" eb="128">
      <t>じゅうてん</t>
    </rPh>
    <rPh sb="129" eb="130">
      <t>お</t>
    </rPh>
    <rPh sb="132" eb="134">
      <t>しえん</t>
    </rPh>
    <rPh sb="135" eb="136">
      <t>おこな</t>
    </rPh>
    <rPh sb="140" eb="142">
      <t>けいかく</t>
    </rPh>
    <rPh sb="143" eb="146">
      <t>せんもんてき</t>
    </rPh>
    <rPh sb="146" eb="148">
      <t>しえん</t>
    </rPh>
    <rPh sb="148" eb="150">
      <t>じっし</t>
    </rPh>
    <rPh sb="150" eb="152">
      <t>けいかく</t>
    </rPh>
    <rPh sb="154" eb="156">
      <t>さくせい</t>
    </rPh>
    <rPh sb="158" eb="160">
      <t>とうがい</t>
    </rPh>
    <rPh sb="160" eb="162">
      <t>けいかく</t>
    </rPh>
    <rPh sb="163" eb="164">
      <t>もと</t>
    </rPh>
    <rPh sb="166" eb="168">
      <t>てきせつ</t>
    </rPh>
    <rPh sb="169" eb="171">
      <t>しえん</t>
    </rPh>
    <rPh sb="172" eb="173">
      <t>おこな</t>
    </rPh>
    <rPh sb="189" eb="192">
      <t>さくせいご</t>
    </rPh>
    <rPh sb="200" eb="202">
      <t>じっし</t>
    </rPh>
    <rPh sb="202" eb="204">
      <t>じょうきょう</t>
    </rPh>
    <rPh sb="205" eb="207">
      <t>はあく</t>
    </rPh>
    <rPh sb="208" eb="209">
      <t>おこな</t>
    </rPh>
    <rPh sb="215" eb="217">
      <t>かさん</t>
    </rPh>
    <rPh sb="217" eb="219">
      <t>たいしょう</t>
    </rPh>
    <rPh sb="219" eb="220">
      <t>じ</t>
    </rPh>
    <rPh sb="221" eb="223">
      <t>せいかつ</t>
    </rPh>
    <rPh sb="223" eb="225">
      <t>ぜんぱん</t>
    </rPh>
    <rPh sb="226" eb="227">
      <t>しつ</t>
    </rPh>
    <rPh sb="228" eb="230">
      <t>こうじょう</t>
    </rPh>
    <rPh sb="236" eb="238">
      <t>かだい</t>
    </rPh>
    <rPh sb="239" eb="241">
      <t>はあく</t>
    </rPh>
    <rPh sb="243" eb="245">
      <t>ひつよう</t>
    </rPh>
    <rPh sb="246" eb="247">
      <t>おう</t>
    </rPh>
    <rPh sb="249" eb="251">
      <t>とうがい</t>
    </rPh>
    <rPh sb="251" eb="253">
      <t>けいかく</t>
    </rPh>
    <rPh sb="254" eb="256">
      <t>みなお</t>
    </rPh>
    <rPh sb="258" eb="259">
      <t>おこな</t>
    </rPh>
    <rPh sb="275" eb="277">
      <t>さくせい</t>
    </rPh>
    <rPh sb="277" eb="278">
      <t>また</t>
    </rPh>
    <rPh sb="279" eb="281">
      <t>みなお</t>
    </rPh>
    <rPh sb="288" eb="290">
      <t>かさん</t>
    </rPh>
    <rPh sb="290" eb="292">
      <t>たいしょう</t>
    </rPh>
    <rPh sb="292" eb="293">
      <t>じ</t>
    </rPh>
    <rPh sb="294" eb="295">
      <t>かか</t>
    </rPh>
    <rPh sb="296" eb="298">
      <t>つうしょ</t>
    </rPh>
    <rPh sb="298" eb="300">
      <t>きゅうふ</t>
    </rPh>
    <rPh sb="300" eb="302">
      <t>けってい</t>
    </rPh>
    <rPh sb="302" eb="305">
      <t>ほごしゃ</t>
    </rPh>
    <rPh sb="305" eb="306">
      <t>およ</t>
    </rPh>
    <rPh sb="307" eb="309">
      <t>かさん</t>
    </rPh>
    <rPh sb="309" eb="311">
      <t>たいしょう</t>
    </rPh>
    <rPh sb="311" eb="312">
      <t>じ</t>
    </rPh>
    <rPh sb="313" eb="314">
      <t>たい</t>
    </rPh>
    <rPh sb="316" eb="318">
      <t>とうがい</t>
    </rPh>
    <rPh sb="318" eb="320">
      <t>けいかく</t>
    </rPh>
    <rPh sb="321" eb="323">
      <t>さくせい</t>
    </rPh>
    <rPh sb="323" eb="324">
      <t>また</t>
    </rPh>
    <rPh sb="325" eb="327">
      <t>みなお</t>
    </rPh>
    <rPh sb="332" eb="334">
      <t>せつめい</t>
    </rPh>
    <rPh sb="341" eb="343">
      <t>どうい</t>
    </rPh>
    <rPh sb="344" eb="345">
      <t>え</t>
    </rPh>
    <phoneticPr fontId="9" type="Hiragana"/>
  </si>
  <si>
    <t xml:space="preserve">　（指定児童発達支援）
</t>
    <rPh sb="4" eb="6">
      <t>じどう</t>
    </rPh>
    <rPh sb="6" eb="8">
      <t>はったつ</t>
    </rPh>
    <phoneticPr fontId="5" type="Hiragana"/>
  </si>
  <si>
    <t>第６　　障害児通所給付費の算定及び取扱い　　</t>
    <rPh sb="0" eb="1">
      <t>ダイ</t>
    </rPh>
    <phoneticPr fontId="9"/>
  </si>
  <si>
    <t>中核機能強化加算</t>
    <rPh sb="0" eb="2">
      <t>ちゅうかく</t>
    </rPh>
    <rPh sb="2" eb="4">
      <t>きのう</t>
    </rPh>
    <rPh sb="4" eb="6">
      <t>きょうか</t>
    </rPh>
    <rPh sb="6" eb="8">
      <t>かさん</t>
    </rPh>
    <phoneticPr fontId="9" type="Hiragana"/>
  </si>
  <si>
    <t>看護職員加配加算</t>
    <rPh sb="0" eb="2">
      <t>カンゴ</t>
    </rPh>
    <rPh sb="2" eb="4">
      <t>ショクイン</t>
    </rPh>
    <rPh sb="4" eb="6">
      <t>カハイ</t>
    </rPh>
    <rPh sb="6" eb="8">
      <t>カサン</t>
    </rPh>
    <phoneticPr fontId="9"/>
  </si>
  <si>
    <t>別にこども家庭庁長官が定める施設基準…平24厚労告269・第4号の４
…医療的ケアを必要とする障害児を送迎する際には、運転手に加え、看護職員を１以上配置していること。</t>
  </si>
  <si>
    <t>加算（Ⅴ）</t>
  </si>
  <si>
    <t>食事提供加算</t>
    <rPh sb="0" eb="2">
      <t>ショクジ</t>
    </rPh>
    <rPh sb="2" eb="4">
      <t>テイキョウ</t>
    </rPh>
    <rPh sb="4" eb="6">
      <t>カサン</t>
    </rPh>
    <phoneticPr fontId="9"/>
  </si>
  <si>
    <t>利用者負担上限額管理加算</t>
    <rPh sb="0" eb="3">
      <t>リヨウシャ</t>
    </rPh>
    <rPh sb="3" eb="5">
      <t>フタン</t>
    </rPh>
    <rPh sb="5" eb="7">
      <t>ジョウゲン</t>
    </rPh>
    <rPh sb="7" eb="8">
      <t>ガク</t>
    </rPh>
    <rPh sb="8" eb="10">
      <t>カンリ</t>
    </rPh>
    <rPh sb="10" eb="12">
      <t>カサン</t>
    </rPh>
    <phoneticPr fontId="9"/>
  </si>
  <si>
    <r>
      <t>○医療連携体制加算（Ⅰ）～（</t>
    </r>
    <r>
      <rPr>
        <sz val="11"/>
        <color auto="1"/>
        <rFont val="Meiryo UI"/>
      </rPr>
      <t>Ⅶ）共通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看護の提供又は喀痰吸引等に係る指導上必要となる衛生材料、医薬品等の費用は指定事業所等が負担するものとする。なお、医薬品等が医療保険の算定対象となる場合は、適正な診療報酬を請求すること。
○医療連携体制加算（Ⅰ）～（Ⅵ）共通
・　児童発達支援給付費において医療的ケア児及び重症心身障害児に係る給付費を適用している障害児については算定しない。
○医療連携体制加算（Ⅰ）～（Ⅴ）共通
・　１回の訪問につき8人の障害児を限度とするが、その適用は（Ⅰ）～（Ⅲ）と（Ⅳ）（Ⅴ）それぞれでの全体数に対するもの。
・　加算（Ⅳ）（Ⅴ）については、加算（Ⅰ）～（Ⅲ）を算定している障害児については算定しない。「１日あたりの訪問時間」については、連続した時間である必要はなく、１日における訪問時間を合算したものであること。</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328" eb="329">
      <t>くすり</t>
    </rPh>
    <rPh sb="432" eb="433">
      <t>こ</t>
    </rPh>
    <rPh sb="503" eb="506">
      <t>しょうがいじ</t>
    </rPh>
    <rPh sb="516" eb="518">
      <t>てきよう</t>
    </rPh>
    <rPh sb="539" eb="542">
      <t>ぜんたいすう</t>
    </rPh>
    <rPh sb="543" eb="544">
      <t>たい</t>
    </rPh>
    <rPh sb="552" eb="554">
      <t>かさん</t>
    </rPh>
    <rPh sb="566" eb="568">
      <t>かさん</t>
    </rPh>
    <rPh sb="576" eb="578">
      <t>さんてい</t>
    </rPh>
    <rPh sb="582" eb="585">
      <t>しょうがいじ</t>
    </rPh>
    <rPh sb="590" eb="592">
      <t>さんてい</t>
    </rPh>
    <phoneticPr fontId="9" type="Hiragana"/>
  </si>
  <si>
    <t>栄養士配置加算</t>
    <rPh sb="0" eb="3">
      <t>エイヨウシ</t>
    </rPh>
    <rPh sb="3" eb="5">
      <t>ハイチ</t>
    </rPh>
    <rPh sb="5" eb="7">
      <t>カサン</t>
    </rPh>
    <phoneticPr fontId="9"/>
  </si>
  <si>
    <t xml:space="preserve">・　支援場面に参加する等の機会の提供及び家族等への相談援助を行った場合には、障害児及び家族等ごとに当該機会の提供及び相談援助を行った日時及びその内容の要点に関する記録を作成すること。
</t>
  </si>
  <si>
    <t>欠席時対応加算</t>
    <rPh sb="0" eb="2">
      <t>ケッセキ</t>
    </rPh>
    <rPh sb="2" eb="3">
      <t>ジ</t>
    </rPh>
    <rPh sb="3" eb="5">
      <t>タイオウ</t>
    </rPh>
    <rPh sb="5" eb="7">
      <t>カサン</t>
    </rPh>
    <phoneticPr fontId="9"/>
  </si>
  <si>
    <t>専門的支援実施加算</t>
    <rPh sb="0" eb="3">
      <t>せんもんてき</t>
    </rPh>
    <rPh sb="3" eb="5">
      <t>しえん</t>
    </rPh>
    <rPh sb="5" eb="7">
      <t>じっし</t>
    </rPh>
    <rPh sb="7" eb="9">
      <t>かさん</t>
    </rPh>
    <phoneticPr fontId="9" type="Hiragana"/>
  </si>
  <si>
    <t>強度行動障害児支援加算</t>
    <rPh sb="0" eb="2">
      <t>キョウド</t>
    </rPh>
    <rPh sb="2" eb="4">
      <t>コウドウ</t>
    </rPh>
    <rPh sb="4" eb="7">
      <t>ショウガイジ</t>
    </rPh>
    <rPh sb="7" eb="9">
      <t>シエン</t>
    </rPh>
    <rPh sb="9" eb="11">
      <t>カサン</t>
    </rPh>
    <phoneticPr fontId="9"/>
  </si>
  <si>
    <t>加算（Ⅱ）</t>
  </si>
  <si>
    <t>人工内耳装用児支援加算</t>
    <rPh sb="0" eb="2">
      <t>じんこう</t>
    </rPh>
    <rPh sb="2" eb="4">
      <t>ないじ</t>
    </rPh>
    <rPh sb="4" eb="6">
      <t>そうよう</t>
    </rPh>
    <rPh sb="6" eb="7">
      <t>じ</t>
    </rPh>
    <rPh sb="7" eb="9">
      <t>しえん</t>
    </rPh>
    <rPh sb="9" eb="11">
      <t>かさん</t>
    </rPh>
    <phoneticPr fontId="9" type="Hiragana"/>
  </si>
  <si>
    <t>個別サポート加算</t>
  </si>
  <si>
    <t>医療連携体制加算</t>
    <rPh sb="0" eb="2">
      <t>イリョウ</t>
    </rPh>
    <rPh sb="2" eb="4">
      <t>レンケイ</t>
    </rPh>
    <rPh sb="4" eb="6">
      <t>タイセイ</t>
    </rPh>
    <rPh sb="6" eb="8">
      <t>カサン</t>
    </rPh>
    <phoneticPr fontId="9"/>
  </si>
  <si>
    <r>
      <t xml:space="preserve">　理学療法士等による支援が必要な障害児に対する専門的な支援の強化を図るために、理学療法士等を１以上配置するものとして知事に届け出た指定児童発達支援事業所において、別にこども家庭庁長官が定める基準に適合する指定児童発達支援を行った場合に、児童発達支援計画に位置付けられた指定児童発達支援の日数に応じ１月につき４回又は６回を限度として、加算しているか。
</t>
    </r>
    <r>
      <rPr>
        <sz val="11"/>
        <color auto="1"/>
        <rFont val="Meiryo UI"/>
      </rPr>
      <t>　ただし、児童発達支援計画未作成減算が算定されている場合は算定しない。</t>
    </r>
    <rPh sb="180" eb="182">
      <t>じどう</t>
    </rPh>
    <rPh sb="182" eb="184">
      <t>はったつ</t>
    </rPh>
    <rPh sb="184" eb="186">
      <t>しえん</t>
    </rPh>
    <rPh sb="186" eb="188">
      <t>けいかく</t>
    </rPh>
    <rPh sb="188" eb="189">
      <t>ひつじ</t>
    </rPh>
    <rPh sb="189" eb="191">
      <t>さくせい</t>
    </rPh>
    <rPh sb="191" eb="193">
      <t>げんさん</t>
    </rPh>
    <rPh sb="194" eb="196">
      <t>さんてい</t>
    </rPh>
    <rPh sb="201" eb="203">
      <t>ばあい</t>
    </rPh>
    <rPh sb="204" eb="206">
      <t>さんてい</t>
    </rPh>
    <phoneticPr fontId="9" type="Hiragana"/>
  </si>
  <si>
    <t>延長支援加算</t>
    <rPh sb="0" eb="2">
      <t>エンチョウ</t>
    </rPh>
    <rPh sb="2" eb="4">
      <t>シエン</t>
    </rPh>
    <rPh sb="4" eb="6">
      <t>カサン</t>
    </rPh>
    <phoneticPr fontId="9"/>
  </si>
  <si>
    <t>次の資格や修了証を持っている場合は、記載すること。</t>
    <rPh sb="0" eb="1">
      <t>つぎ</t>
    </rPh>
    <rPh sb="2" eb="4">
      <t>しかく</t>
    </rPh>
    <rPh sb="5" eb="8">
      <t>しゅうりょうしょう</t>
    </rPh>
    <rPh sb="9" eb="10">
      <t>も</t>
    </rPh>
    <rPh sb="14" eb="16">
      <t>ばあい</t>
    </rPh>
    <rPh sb="18" eb="20">
      <t>きさい</t>
    </rPh>
    <phoneticPr fontId="9" type="Hiragana"/>
  </si>
  <si>
    <t>事業所間連携加算</t>
  </si>
  <si>
    <t>　理学療法士等による支援が必要な障害児への支援や障害児の家族等に対して障害児への関わり方に関する助言を行う等の専門的な支援の強化を図るために、児童発達支援給付費の算定に必要となる従業者（上記の児童指導員等加配加算を算定している場合は、当該加算の算定に必要となる従業者の員数を含む。）に加え、理学療法士等を１以上配置しているものとして知事に届け出た事業所において、支援を行った場合に、利用者定員に応じ、１日につき所定単位数を加算しているか。　</t>
  </si>
  <si>
    <t>　指定児童発達支援等を行う場合については、個々の障害児に対するサービス提供時間（送迎に係る時間は除くものとする。）は30分以上であるか。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</si>
  <si>
    <r>
      <t>専門的支援</t>
    </r>
    <r>
      <rPr>
        <sz val="11"/>
        <color auto="1"/>
        <rFont val="Meiryo UI"/>
      </rPr>
      <t>体制加算</t>
    </r>
    <rPh sb="5" eb="7">
      <t>たいせい</t>
    </rPh>
    <phoneticPr fontId="9" type="Hiragana"/>
  </si>
  <si>
    <t xml:space="preserve">　児童発達支援給付費の算定に当たって、次のいずれかに該当する場合に、それぞれに揚げる割合を所定単位数に乗じて得た数を算定しているか。
①　定員超過に該当する場合　　　　　　　　　　　　　　　　　100分の70
</t>
    <rPh sb="1" eb="3">
      <t>ジドウ</t>
    </rPh>
    <rPh sb="3" eb="5">
      <t>ハッタツ</t>
    </rPh>
    <rPh sb="5" eb="7">
      <t>シエン</t>
    </rPh>
    <rPh sb="70" eb="72">
      <t>テイイン</t>
    </rPh>
    <rPh sb="72" eb="74">
      <t>チョウカ</t>
    </rPh>
    <rPh sb="75" eb="77">
      <t>ガイトウ</t>
    </rPh>
    <rPh sb="79" eb="81">
      <t>バアイ</t>
    </rPh>
    <rPh sb="101" eb="102">
      <t>ブン</t>
    </rPh>
    <phoneticPr fontId="9"/>
  </si>
  <si>
    <t>⑥　運営規程に定める営業時間（送迎のみを実施する時間は含まない）が、別にこども家庭庁長官が定める基準（6時間未満）に該当する場合　　　
　ア　開所時間4時間未満　　　　　　　　 　100分の70
　イ　開所時間4時間以上6時間未満　　　100分の85</t>
  </si>
  <si>
    <t>・相談援助等の記録</t>
  </si>
  <si>
    <t>⑨　業務継続計画未策定減算
以下の基準を満たしていない場合、所定単位数の100分の1に相当する単位数を減算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</si>
  <si>
    <t>　次に掲げる場合について、こども家庭庁長官が定める施設基準に適合するものとして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</si>
  <si>
    <t>加算（Ⅲ）</t>
  </si>
  <si>
    <t>　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４回を限度として、加算しているか。</t>
    <rPh sb="22" eb="24">
      <t>してい</t>
    </rPh>
    <rPh sb="24" eb="26">
      <t>じどう</t>
    </rPh>
    <rPh sb="26" eb="28">
      <t>はったつ</t>
    </rPh>
    <rPh sb="28" eb="30">
      <t>しえん</t>
    </rPh>
    <rPh sb="30" eb="31">
      <t>とう</t>
    </rPh>
    <rPh sb="37" eb="40">
      <t>しょうがいじ</t>
    </rPh>
    <rPh sb="41" eb="43">
      <t>かぞく</t>
    </rPh>
    <rPh sb="43" eb="44">
      <t>とう</t>
    </rPh>
    <rPh sb="45" eb="46">
      <t>たい</t>
    </rPh>
    <rPh sb="49" eb="51">
      <t>じどう</t>
    </rPh>
    <rPh sb="51" eb="53">
      <t>はったつ</t>
    </rPh>
    <rPh sb="53" eb="55">
      <t>しえん</t>
    </rPh>
    <rPh sb="55" eb="58">
      <t>じぎょうしょ</t>
    </rPh>
    <rPh sb="58" eb="59">
      <t>とう</t>
    </rPh>
    <rPh sb="59" eb="62">
      <t>じゅうぎょうしゃ</t>
    </rPh>
    <rPh sb="63" eb="65">
      <t>してい</t>
    </rPh>
    <rPh sb="65" eb="67">
      <t>じどう</t>
    </rPh>
    <rPh sb="67" eb="69">
      <t>はったつ</t>
    </rPh>
    <rPh sb="69" eb="71">
      <t>しえん</t>
    </rPh>
    <rPh sb="71" eb="72">
      <t>とう</t>
    </rPh>
    <rPh sb="73" eb="74">
      <t>おこな</t>
    </rPh>
    <rPh sb="75" eb="77">
      <t>ばめん</t>
    </rPh>
    <rPh sb="78" eb="80">
      <t>かんさつ</t>
    </rPh>
    <rPh sb="82" eb="84">
      <t>きかい</t>
    </rPh>
    <rPh sb="85" eb="87">
      <t>とうがい</t>
    </rPh>
    <rPh sb="87" eb="89">
      <t>ばめん</t>
    </rPh>
    <rPh sb="90" eb="92">
      <t>さんか</t>
    </rPh>
    <rPh sb="94" eb="96">
      <t>きかい</t>
    </rPh>
    <rPh sb="98" eb="99">
      <t>た</t>
    </rPh>
    <rPh sb="100" eb="103">
      <t>しょうがいじ</t>
    </rPh>
    <rPh sb="104" eb="106">
      <t>とくせい</t>
    </rPh>
    <rPh sb="109" eb="111">
      <t>とくせい</t>
    </rPh>
    <rPh sb="112" eb="113">
      <t>ふ</t>
    </rPh>
    <rPh sb="121" eb="122">
      <t>かか</t>
    </rPh>
    <rPh sb="124" eb="125">
      <t>かた</t>
    </rPh>
    <rPh sb="126" eb="127">
      <t>かん</t>
    </rPh>
    <rPh sb="129" eb="131">
      <t>りかい</t>
    </rPh>
    <rPh sb="132" eb="134">
      <t>そくしん</t>
    </rPh>
    <rPh sb="136" eb="138">
      <t>きかい</t>
    </rPh>
    <rPh sb="139" eb="141">
      <t>ていきょう</t>
    </rPh>
    <rPh sb="143" eb="146">
      <t>しょうがいじ</t>
    </rPh>
    <rPh sb="147" eb="149">
      <t>とくせい</t>
    </rPh>
    <rPh sb="152" eb="154">
      <t>とくせい</t>
    </rPh>
    <rPh sb="155" eb="156">
      <t>ふ</t>
    </rPh>
    <rPh sb="164" eb="165">
      <t>かか</t>
    </rPh>
    <rPh sb="167" eb="168">
      <t>かた</t>
    </rPh>
    <rPh sb="168" eb="169">
      <t>とう</t>
    </rPh>
    <rPh sb="170" eb="171">
      <t>かん</t>
    </rPh>
    <rPh sb="173" eb="175">
      <t>そうだん</t>
    </rPh>
    <rPh sb="175" eb="177">
      <t>えんじょ</t>
    </rPh>
    <rPh sb="179" eb="180">
      <t>た</t>
    </rPh>
    <rPh sb="181" eb="183">
      <t>しえん</t>
    </rPh>
    <rPh sb="184" eb="185">
      <t>おこな</t>
    </rPh>
    <rPh sb="187" eb="189">
      <t>ばあい</t>
    </rPh>
    <rPh sb="203" eb="205">
      <t>かさん</t>
    </rPh>
    <phoneticPr fontId="9" type="Hiragana"/>
  </si>
  <si>
    <t>　指定児童発達支援事業所が通所給付決定保護者から依頼を受け、通所利用者負担額合計額の管理を行った場合に、１月につき所定単位数を加算しているか。</t>
    <rPh sb="3" eb="5">
      <t>じどう</t>
    </rPh>
    <rPh sb="5" eb="7">
      <t>はったつ</t>
    </rPh>
    <rPh sb="7" eb="9">
      <t>しえん</t>
    </rPh>
    <phoneticPr fontId="9" type="Hiragana"/>
  </si>
  <si>
    <t>　別にこども家庭庁長官が定める基準に適合する強度の行動障害を有する児童の状態が悪化した場合において、広域的支援人材を指定j児童発達支援事業所に訪問させ、又はテレビ電話装置その他の情報通信機器を活用して、当該広域的支援人材が中心となって当該児童に対し集中的に支援を行ったときに、３月以内の期間に限り１月に４回を限度として、加算しているか。</t>
    <rPh sb="6" eb="8">
      <t>かてい</t>
    </rPh>
    <rPh sb="8" eb="9">
      <t>ちょう</t>
    </rPh>
    <rPh sb="9" eb="11">
      <t>ちょうかん</t>
    </rPh>
    <rPh sb="15" eb="17">
      <t>きじゅん</t>
    </rPh>
    <rPh sb="18" eb="20">
      <t>てきごう</t>
    </rPh>
    <rPh sb="22" eb="24">
      <t>きょうど</t>
    </rPh>
    <rPh sb="25" eb="27">
      <t>こうどう</t>
    </rPh>
    <rPh sb="27" eb="29">
      <t>しょうがい</t>
    </rPh>
    <rPh sb="30" eb="31">
      <t>ゆう</t>
    </rPh>
    <rPh sb="33" eb="35">
      <t>じどう</t>
    </rPh>
    <rPh sb="58" eb="60">
      <t>してい</t>
    </rPh>
    <rPh sb="61" eb="63">
      <t>じどう</t>
    </rPh>
    <rPh sb="63" eb="65">
      <t>はったつ</t>
    </rPh>
    <rPh sb="65" eb="67">
      <t>しえん</t>
    </rPh>
    <rPh sb="67" eb="70">
      <t>じぎょうしょ</t>
    </rPh>
    <rPh sb="87" eb="88">
      <t>た</t>
    </rPh>
    <rPh sb="89" eb="91">
      <t>じょうほう</t>
    </rPh>
    <rPh sb="91" eb="93">
      <t>つうしん</t>
    </rPh>
    <rPh sb="93" eb="95">
      <t>きき</t>
    </rPh>
    <rPh sb="117" eb="119">
      <t>とうがい</t>
    </rPh>
    <rPh sb="119" eb="121">
      <t>じどう</t>
    </rPh>
    <rPh sb="122" eb="123">
      <t>たい</t>
    </rPh>
    <phoneticPr fontId="9" type="Hiragana"/>
  </si>
  <si>
    <t>　視覚障害児等との意思疎通に関し専門性を有する者を配置しているものとして知事に届け出た指定児童発達支援事業所等において、視覚障害児等に対して、指定児童発達支援を行った場合に、加算しているか。</t>
    <rPh sb="1" eb="3">
      <t>しかく</t>
    </rPh>
    <rPh sb="6" eb="7">
      <t>とう</t>
    </rPh>
    <rPh sb="54" eb="55">
      <t>とう</t>
    </rPh>
    <rPh sb="60" eb="62">
      <t>しかく</t>
    </rPh>
    <rPh sb="62" eb="65">
      <t>しょうがいじ</t>
    </rPh>
    <rPh sb="65" eb="66">
      <t>とう</t>
    </rPh>
    <phoneticPr fontId="9" type="Hiragana"/>
  </si>
  <si>
    <t>　調理業務の委託先にのみ管理栄養士等が配置されている場合は、この加算を算定できない。
　（１）の栄養士配置加算を算定している場合は、算定しない。</t>
    <rPh sb="1" eb="3">
      <t>ちょうり</t>
    </rPh>
    <rPh sb="3" eb="5">
      <t>ぎょうむ</t>
    </rPh>
    <rPh sb="6" eb="9">
      <t>いたくさき</t>
    </rPh>
    <rPh sb="12" eb="14">
      <t>かんり</t>
    </rPh>
    <rPh sb="14" eb="17">
      <t>えいようし</t>
    </rPh>
    <rPh sb="17" eb="18">
      <t>とう</t>
    </rPh>
    <rPh sb="19" eb="21">
      <t>はいち</t>
    </rPh>
    <rPh sb="26" eb="28">
      <t>ばあい</t>
    </rPh>
    <rPh sb="32" eb="34">
      <t>かさん</t>
    </rPh>
    <rPh sb="35" eb="37">
      <t>さんてい</t>
    </rPh>
    <rPh sb="49" eb="52">
      <t>えいようし</t>
    </rPh>
    <rPh sb="52" eb="54">
      <t>はいち</t>
    </rPh>
    <rPh sb="54" eb="56">
      <t>かさん</t>
    </rPh>
    <rPh sb="57" eb="59">
      <t>さんてい</t>
    </rPh>
    <rPh sb="63" eb="65">
      <t>ばあい</t>
    </rPh>
    <rPh sb="67" eb="69">
      <t>さんてい</t>
    </rPh>
    <phoneticPr fontId="9" type="Hiragana"/>
  </si>
  <si>
    <r>
      <t>　加算（Ⅳ）については、医療機関等との連携により、看護職員を事業所等に訪問させ、当該看護職員が</t>
    </r>
    <r>
      <rPr>
        <sz val="11"/>
        <color auto="1"/>
        <rFont val="Meiryo UI"/>
      </rPr>
      <t>医療的ケアを必要とする障害児に対して４時間未満の看護を行った場合に、当該看護を受けた障害児に対し、1日につき所定単位数を加算しているか。</t>
    </r>
    <rPh sb="33" eb="34">
      <t>とう</t>
    </rPh>
    <rPh sb="47" eb="50">
      <t>いりょうてき</t>
    </rPh>
    <rPh sb="53" eb="55">
      <t>ひつよう</t>
    </rPh>
    <rPh sb="58" eb="61">
      <t>しょうがいじ</t>
    </rPh>
    <rPh sb="66" eb="68">
      <t>じかん</t>
    </rPh>
    <rPh sb="68" eb="70">
      <t>みまん</t>
    </rPh>
    <rPh sb="89" eb="92">
      <t>しょうがいじ</t>
    </rPh>
    <phoneticPr fontId="9" type="Hiragana"/>
  </si>
  <si>
    <r>
      <t>福祉・介護職員</t>
    </r>
    <r>
      <rPr>
        <sz val="11"/>
        <color auto="1"/>
        <rFont val="Meiryo UI"/>
      </rPr>
      <t>等処遇改善加算</t>
    </r>
    <rPh sb="0" eb="2">
      <t>フクシ</t>
    </rPh>
    <rPh sb="3" eb="5">
      <t>カイゴ</t>
    </rPh>
    <rPh sb="5" eb="7">
      <t>ショクイン</t>
    </rPh>
    <rPh sb="7" eb="8">
      <t>トウ</t>
    </rPh>
    <rPh sb="8" eb="10">
      <t>ショグウ</t>
    </rPh>
    <rPh sb="10" eb="12">
      <t>カイゼン</t>
    </rPh>
    <rPh sb="12" eb="14">
      <t>カサン</t>
    </rPh>
    <phoneticPr fontId="9"/>
  </si>
  <si>
    <t xml:space="preserve">　指定児童発達支援事業所等において、障害児支援利用計画案を市町村に提出した通所給付決定保護者に係る障害児が、複数の指定児童発達支援事業所等において、指定児童発達支援等を受けている場合であって、別にこども家庭庁長官が定める基準に適合する事業所間の連携を行った場合に、１月につき１回を限度として、加算しているか。
</t>
    <rPh sb="1" eb="3">
      <t>してい</t>
    </rPh>
    <rPh sb="3" eb="5">
      <t>じどう</t>
    </rPh>
    <rPh sb="5" eb="7">
      <t>はったつ</t>
    </rPh>
    <rPh sb="7" eb="9">
      <t>しえん</t>
    </rPh>
    <rPh sb="9" eb="12">
      <t>じぎょうしょ</t>
    </rPh>
    <rPh sb="12" eb="13">
      <t>とう</t>
    </rPh>
    <rPh sb="18" eb="21">
      <t>しょうがいじ</t>
    </rPh>
    <rPh sb="21" eb="23">
      <t>しえん</t>
    </rPh>
    <rPh sb="23" eb="25">
      <t>りよう</t>
    </rPh>
    <rPh sb="25" eb="27">
      <t>けいかく</t>
    </rPh>
    <rPh sb="27" eb="28">
      <t>あん</t>
    </rPh>
    <rPh sb="29" eb="32">
      <t>しちょうそん</t>
    </rPh>
    <rPh sb="33" eb="35">
      <t>ていしゅつ</t>
    </rPh>
    <rPh sb="37" eb="39">
      <t>つうしょ</t>
    </rPh>
    <rPh sb="39" eb="41">
      <t>きゅうふ</t>
    </rPh>
    <rPh sb="41" eb="43">
      <t>けってい</t>
    </rPh>
    <rPh sb="43" eb="46">
      <t>ほごしゃ</t>
    </rPh>
    <rPh sb="47" eb="48">
      <t>かか</t>
    </rPh>
    <rPh sb="49" eb="52">
      <t>しょうがいじ</t>
    </rPh>
    <rPh sb="54" eb="56">
      <t>ふくすう</t>
    </rPh>
    <rPh sb="57" eb="59">
      <t>してい</t>
    </rPh>
    <rPh sb="59" eb="61">
      <t>じどう</t>
    </rPh>
    <rPh sb="61" eb="63">
      <t>はったつ</t>
    </rPh>
    <rPh sb="63" eb="65">
      <t>しえん</t>
    </rPh>
    <rPh sb="65" eb="68">
      <t>じぎょうしょ</t>
    </rPh>
    <rPh sb="68" eb="69">
      <t>とう</t>
    </rPh>
    <rPh sb="74" eb="76">
      <t>してい</t>
    </rPh>
    <rPh sb="76" eb="78">
      <t>じどう</t>
    </rPh>
    <rPh sb="78" eb="80">
      <t>はったつ</t>
    </rPh>
    <rPh sb="80" eb="82">
      <t>しえん</t>
    </rPh>
    <rPh sb="82" eb="83">
      <t>とう</t>
    </rPh>
    <rPh sb="84" eb="85">
      <t>う</t>
    </rPh>
    <rPh sb="89" eb="91">
      <t>ばあい</t>
    </rPh>
    <rPh sb="96" eb="97">
      <t>べつ</t>
    </rPh>
    <rPh sb="101" eb="103">
      <t>かてい</t>
    </rPh>
    <rPh sb="103" eb="104">
      <t>ちょう</t>
    </rPh>
    <rPh sb="104" eb="106">
      <t>ちょうかん</t>
    </rPh>
    <rPh sb="107" eb="108">
      <t>さだ</t>
    </rPh>
    <rPh sb="110" eb="112">
      <t>きじゅん</t>
    </rPh>
    <rPh sb="113" eb="115">
      <t>てきごう</t>
    </rPh>
    <rPh sb="117" eb="121">
      <t>じぎょうしょかん</t>
    </rPh>
    <rPh sb="122" eb="124">
      <t>れんけい</t>
    </rPh>
    <rPh sb="125" eb="126">
      <t>おこな</t>
    </rPh>
    <rPh sb="128" eb="130">
      <t>ばあい</t>
    </rPh>
    <rPh sb="133" eb="134">
      <t>つき</t>
    </rPh>
    <rPh sb="138" eb="139">
      <t>かい</t>
    </rPh>
    <rPh sb="140" eb="142">
      <t>げんど</t>
    </rPh>
    <rPh sb="146" eb="148">
      <t>かさん</t>
    </rPh>
    <phoneticPr fontId="9" type="Hiragana"/>
  </si>
  <si>
    <r>
      <t>　指定児童発達支援事業所等において、</t>
    </r>
    <r>
      <rPr>
        <sz val="11"/>
        <color auto="1"/>
        <rFont val="Meiryo UI"/>
      </rPr>
      <t>障害児（２（１）又は（３）の児童発達支援給付費を算定している障害児を除く。）に対して、その居宅等と指定児童発達支援事業所等との間の送迎を行った場合に、片道につき、所定単位数を加算しているか。</t>
    </r>
    <rPh sb="1" eb="3">
      <t>してい</t>
    </rPh>
    <rPh sb="3" eb="5">
      <t>じどう</t>
    </rPh>
    <rPh sb="5" eb="7">
      <t>はったつ</t>
    </rPh>
    <rPh sb="7" eb="9">
      <t>しえん</t>
    </rPh>
    <rPh sb="9" eb="12">
      <t>じぎょうしょ</t>
    </rPh>
    <rPh sb="12" eb="13">
      <t>とう</t>
    </rPh>
    <rPh sb="18" eb="21">
      <t>しょうがいじ</t>
    </rPh>
    <rPh sb="26" eb="27">
      <t>また</t>
    </rPh>
    <rPh sb="32" eb="34">
      <t>じどう</t>
    </rPh>
    <rPh sb="34" eb="36">
      <t>はったつ</t>
    </rPh>
    <rPh sb="36" eb="38">
      <t>しえん</t>
    </rPh>
    <rPh sb="38" eb="41">
      <t>きゅうふひ</t>
    </rPh>
    <rPh sb="42" eb="44">
      <t>さんてい</t>
    </rPh>
    <rPh sb="48" eb="51">
      <t>しょうがいじ</t>
    </rPh>
    <rPh sb="52" eb="53">
      <t>のぞ</t>
    </rPh>
    <rPh sb="57" eb="58">
      <t>たい</t>
    </rPh>
    <rPh sb="65" eb="66">
      <t>とう</t>
    </rPh>
    <rPh sb="69" eb="71">
      <t>じどう</t>
    </rPh>
    <rPh sb="71" eb="73">
      <t>はったつ</t>
    </rPh>
    <rPh sb="73" eb="75">
      <t>しえん</t>
    </rPh>
    <phoneticPr fontId="9" type="Hiragana"/>
  </si>
  <si>
    <t>　指定児童発達支援事業所の従業者が、障害児が当該指定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加算しているか。</t>
  </si>
  <si>
    <t>　移行先施設との連絡調整を行った上で当該施設に通うこととなった障害児について、退所後30日以内に当該施設を訪問して助言援助を行った場合に、１回を限度として加算しているか。</t>
    <rPh sb="1" eb="4">
      <t>いこうさき</t>
    </rPh>
    <rPh sb="4" eb="6">
      <t>しせつ</t>
    </rPh>
    <rPh sb="8" eb="10">
      <t>れんらく</t>
    </rPh>
    <rPh sb="10" eb="12">
      <t>ちょうせい</t>
    </rPh>
    <rPh sb="13" eb="14">
      <t>おこな</t>
    </rPh>
    <rPh sb="16" eb="17">
      <t>うえ</t>
    </rPh>
    <rPh sb="18" eb="20">
      <t>とうがい</t>
    </rPh>
    <rPh sb="20" eb="22">
      <t>しせつ</t>
    </rPh>
    <rPh sb="23" eb="24">
      <t>かよ</t>
    </rPh>
    <rPh sb="31" eb="34">
      <t>しょうがいじ</t>
    </rPh>
    <rPh sb="39" eb="41">
      <t>たいしょ</t>
    </rPh>
    <rPh sb="41" eb="42">
      <t>ご</t>
    </rPh>
    <rPh sb="44" eb="45">
      <t>にち</t>
    </rPh>
    <rPh sb="45" eb="47">
      <t>いない</t>
    </rPh>
    <rPh sb="48" eb="50">
      <t>とうがい</t>
    </rPh>
    <rPh sb="50" eb="52">
      <t>しせつ</t>
    </rPh>
    <rPh sb="53" eb="55">
      <t>ほうもん</t>
    </rPh>
    <rPh sb="57" eb="59">
      <t>じょげん</t>
    </rPh>
    <rPh sb="59" eb="61">
      <t>えんじょ</t>
    </rPh>
    <rPh sb="62" eb="63">
      <t>おこな</t>
    </rPh>
    <rPh sb="65" eb="67">
      <t>ばあい</t>
    </rPh>
    <phoneticPr fontId="9" type="Hiragana"/>
  </si>
  <si>
    <t>別にこども家庭庁長官が定める基準
食事提供加算（Ⅰ）…平成24厚労告270・第１号の５・イ
①当該事業所の従業者として、又は外部との連携により、栄養士が食事の提供に係る献立を確認するとともに、障害児が献饌に発育できるよう、障害児ごとに配慮すべき事項に応じて適切かつ効果的な食事提供の指導及び助言をおこなうこと。
②障害児の障害特性、年齢、発達の程度、食事の摂取状況その他の障害児ごとに配慮すべき事項を踏まえた適切な食事提供を行うこと。
③児童発達支援センターの調理室において調理された食事を敵強していること。
④食事提供を行った場合には障害児ごとの摂食量に関する記録をしていること。
⑤食事提供を行った障害児ごとの身長、体重その他の身体の成長に関する事項を記録すること。
⑥当該事業所における食事提供を活用した食に関する体験の提供その他の食育の推進に関する取組を計画的に実施していること。
⑦通所給付決定保護者の求めに応じて、食事又は栄養に関する相談援助を行うこと。
別にこども家庭庁長官が定める基準
食事提供加算（Ⅱ）…平成24厚労告270・第１号の５・ロ
①当該事業所の従業者として、又は外部との連携により、栄養士が食事の提供に係る献立を確認するとともに、障害児が献饌に発育できるよう、障害児ごとに配慮すべき事項に応じて適切かつ効果的な食事提供の指導及び助言をおこなうこと。
②障害児の家族に対して、年に１回以上食事又は栄養に関する研修を計画的に実施していること。
③加算（Ⅰ）の②から⑦までの基準いずれにも適合していること。</t>
    <rPh sb="40" eb="41">
      <t>ごう</t>
    </rPh>
    <rPh sb="47" eb="49">
      <t>とうがい</t>
    </rPh>
    <rPh sb="49" eb="52">
      <t>じぎょうしょ</t>
    </rPh>
    <rPh sb="53" eb="56">
      <t>じゅうぎょうしゃ</t>
    </rPh>
    <rPh sb="60" eb="61">
      <t>また</t>
    </rPh>
    <rPh sb="62" eb="64">
      <t>がいぶ</t>
    </rPh>
    <rPh sb="66" eb="68">
      <t>れんけい</t>
    </rPh>
    <rPh sb="72" eb="75">
      <t>えいようし</t>
    </rPh>
    <rPh sb="76" eb="78">
      <t>しょくじ</t>
    </rPh>
    <rPh sb="79" eb="81">
      <t>ていきょう</t>
    </rPh>
    <rPh sb="82" eb="83">
      <t>かか</t>
    </rPh>
    <rPh sb="84" eb="86">
      <t>こんだて</t>
    </rPh>
    <rPh sb="87" eb="89">
      <t>かくにん</t>
    </rPh>
    <rPh sb="96" eb="99">
      <t>しょうがいじ</t>
    </rPh>
    <rPh sb="100" eb="102">
      <t>けんせん</t>
    </rPh>
    <rPh sb="103" eb="105">
      <t>はついく</t>
    </rPh>
    <rPh sb="111" eb="114">
      <t>しょうがいじ</t>
    </rPh>
    <rPh sb="117" eb="119">
      <t>はいりょ</t>
    </rPh>
    <rPh sb="122" eb="124">
      <t>じこう</t>
    </rPh>
    <rPh sb="125" eb="126">
      <t>おう</t>
    </rPh>
    <rPh sb="128" eb="130">
      <t>てきせつ</t>
    </rPh>
    <rPh sb="132" eb="135">
      <t>こうかてき</t>
    </rPh>
    <rPh sb="136" eb="138">
      <t>しょくじ</t>
    </rPh>
    <rPh sb="138" eb="140">
      <t>ていきょう</t>
    </rPh>
    <rPh sb="141" eb="143">
      <t>しどう</t>
    </rPh>
    <rPh sb="143" eb="144">
      <t>およ</t>
    </rPh>
    <rPh sb="145" eb="147">
      <t>じょげん</t>
    </rPh>
    <rPh sb="157" eb="160">
      <t>しょうがいじ</t>
    </rPh>
    <rPh sb="161" eb="163">
      <t>しょうがい</t>
    </rPh>
    <rPh sb="163" eb="165">
      <t>とくせい</t>
    </rPh>
    <rPh sb="166" eb="168">
      <t>ねんれい</t>
    </rPh>
    <rPh sb="169" eb="171">
      <t>はったつ</t>
    </rPh>
    <rPh sb="172" eb="174">
      <t>ていど</t>
    </rPh>
    <rPh sb="175" eb="177">
      <t>しょくじ</t>
    </rPh>
    <rPh sb="178" eb="180">
      <t>せっしゅ</t>
    </rPh>
    <rPh sb="180" eb="182">
      <t>じょうきょう</t>
    </rPh>
    <rPh sb="184" eb="185">
      <t>た</t>
    </rPh>
    <rPh sb="186" eb="189">
      <t>しょうがいじ</t>
    </rPh>
    <rPh sb="192" eb="194">
      <t>はいりょ</t>
    </rPh>
    <rPh sb="197" eb="199">
      <t>じこう</t>
    </rPh>
    <rPh sb="200" eb="201">
      <t>ふ</t>
    </rPh>
    <rPh sb="204" eb="206">
      <t>てきせつ</t>
    </rPh>
    <rPh sb="207" eb="209">
      <t>しょくじ</t>
    </rPh>
    <rPh sb="209" eb="211">
      <t>ていきょう</t>
    </rPh>
    <rPh sb="212" eb="213">
      <t>おこな</t>
    </rPh>
    <rPh sb="219" eb="221">
      <t>じどう</t>
    </rPh>
    <rPh sb="221" eb="223">
      <t>はったつ</t>
    </rPh>
    <rPh sb="223" eb="225">
      <t>しえん</t>
    </rPh>
    <rPh sb="230" eb="233">
      <t>ちょうりしつ</t>
    </rPh>
    <rPh sb="237" eb="239">
      <t>ちょうり</t>
    </rPh>
    <rPh sb="242" eb="244">
      <t>しょくじ</t>
    </rPh>
    <rPh sb="245" eb="246">
      <t>てき</t>
    </rPh>
    <rPh sb="246" eb="247">
      <t>きょう</t>
    </rPh>
    <rPh sb="256" eb="258">
      <t>しょくじ</t>
    </rPh>
    <rPh sb="258" eb="260">
      <t>ていきょう</t>
    </rPh>
    <rPh sb="261" eb="262">
      <t>おこな</t>
    </rPh>
    <rPh sb="264" eb="266">
      <t>ばあい</t>
    </rPh>
    <rPh sb="268" eb="271">
      <t>しょうがいじ</t>
    </rPh>
    <rPh sb="274" eb="276">
      <t>せっしょく</t>
    </rPh>
    <rPh sb="276" eb="277">
      <t>りょう</t>
    </rPh>
    <rPh sb="278" eb="279">
      <t>かん</t>
    </rPh>
    <rPh sb="281" eb="283">
      <t>きろく</t>
    </rPh>
    <rPh sb="293" eb="295">
      <t>しょくじ</t>
    </rPh>
    <rPh sb="295" eb="297">
      <t>ていきょう</t>
    </rPh>
    <rPh sb="298" eb="299">
      <t>おこな</t>
    </rPh>
    <rPh sb="301" eb="304">
      <t>しょうがいじ</t>
    </rPh>
    <rPh sb="307" eb="309">
      <t>しんちょう</t>
    </rPh>
    <rPh sb="310" eb="312">
      <t>たいじゅう</t>
    </rPh>
    <rPh sb="314" eb="315">
      <t>た</t>
    </rPh>
    <rPh sb="316" eb="318">
      <t>からだ</t>
    </rPh>
    <rPh sb="319" eb="321">
      <t>せいちょう</t>
    </rPh>
    <rPh sb="322" eb="323">
      <t>かん</t>
    </rPh>
    <rPh sb="325" eb="327">
      <t>じこう</t>
    </rPh>
    <rPh sb="328" eb="330">
      <t>きろく</t>
    </rPh>
    <rPh sb="337" eb="339">
      <t>とうがい</t>
    </rPh>
    <rPh sb="339" eb="342">
      <t>じぎょうしょ</t>
    </rPh>
    <rPh sb="346" eb="348">
      <t>しょくじ</t>
    </rPh>
    <rPh sb="348" eb="350">
      <t>ていきょう</t>
    </rPh>
    <rPh sb="351" eb="353">
      <t>かつよう</t>
    </rPh>
    <rPh sb="355" eb="356">
      <t>しょく</t>
    </rPh>
    <rPh sb="357" eb="358">
      <t>かん</t>
    </rPh>
    <rPh sb="360" eb="362">
      <t>たいけん</t>
    </rPh>
    <rPh sb="363" eb="365">
      <t>ていきょう</t>
    </rPh>
    <rPh sb="367" eb="368">
      <t>た</t>
    </rPh>
    <rPh sb="369" eb="371">
      <t>しょくいく</t>
    </rPh>
    <rPh sb="372" eb="374">
      <t>すいしん</t>
    </rPh>
    <rPh sb="375" eb="376">
      <t>かん</t>
    </rPh>
    <rPh sb="378" eb="380">
      <t>とりくみ</t>
    </rPh>
    <rPh sb="381" eb="384">
      <t>けいかくてき</t>
    </rPh>
    <rPh sb="385" eb="387">
      <t>じっし</t>
    </rPh>
    <rPh sb="396" eb="398">
      <t>つうしょ</t>
    </rPh>
    <rPh sb="398" eb="400">
      <t>きゅうふ</t>
    </rPh>
    <rPh sb="400" eb="402">
      <t>けってい</t>
    </rPh>
    <rPh sb="402" eb="405">
      <t>ほごしゃ</t>
    </rPh>
    <rPh sb="406" eb="407">
      <t>もと</t>
    </rPh>
    <rPh sb="409" eb="410">
      <t>おう</t>
    </rPh>
    <rPh sb="413" eb="415">
      <t>しょくじ</t>
    </rPh>
    <rPh sb="415" eb="416">
      <t>また</t>
    </rPh>
    <rPh sb="417" eb="419">
      <t>えいよう</t>
    </rPh>
    <rPh sb="420" eb="421">
      <t>かん</t>
    </rPh>
    <rPh sb="423" eb="425">
      <t>そうだん</t>
    </rPh>
    <rPh sb="425" eb="427">
      <t>えんじょ</t>
    </rPh>
    <rPh sb="428" eb="429">
      <t>おこな</t>
    </rPh>
    <rPh sb="475" eb="476">
      <t>ごう</t>
    </rPh>
    <phoneticPr fontId="9" type="Hiragana"/>
  </si>
  <si>
    <t>・　急病等によりその利用を中止した日の前々日、前日又は当日に中止の連絡があった場合について算定可。
・　「障害児又はその家族等との連絡調整その他の相談支援を行う」とは、電話等により障害児の状況を確認し、引き続き指定児童発達支援等の利用を促すなどの相談援助を行うとともに、相談援助の内容を記録することであり、直接の面会や自宅への訪問等を要しない。
・　算定する場合、利用者の状況、相談援助の内容等の記録が必要。</t>
    <rPh sb="107" eb="109">
      <t>じどう</t>
    </rPh>
    <rPh sb="109" eb="111">
      <t>はったつ</t>
    </rPh>
    <rPh sb="111" eb="113">
      <t>しえん</t>
    </rPh>
    <phoneticPr fontId="9" type="Hiragana"/>
  </si>
  <si>
    <r>
      <t>　加算（Ⅱ）については、医療機関等との連携により、看護職員を事業所等に訪問させ、当該看護職員が障害児に対して</t>
    </r>
    <r>
      <rPr>
        <sz val="11"/>
        <color auto="1"/>
        <rFont val="Meiryo UI"/>
      </rPr>
      <t>１時間以上２時間未満の看護を行った場合に、当該看護を受けた障害児に対し、1日につき所定単位数を加算しているか。</t>
    </r>
    <rPh sb="33" eb="34">
      <t>とう</t>
    </rPh>
    <rPh sb="47" eb="50">
      <t>しょうがいじ</t>
    </rPh>
    <rPh sb="55" eb="57">
      <t>じかん</t>
    </rPh>
    <rPh sb="57" eb="59">
      <t>いじょう</t>
    </rPh>
    <rPh sb="60" eb="62">
      <t>じかん</t>
    </rPh>
    <rPh sb="62" eb="64">
      <t>みまん</t>
    </rPh>
    <rPh sb="83" eb="86">
      <t>しょうがいじ</t>
    </rPh>
    <phoneticPr fontId="9" type="Hiragana"/>
  </si>
  <si>
    <t>別にこども家庭庁長官が定める基準に適合する強度の行動障害を有する児童（平成24厚労告270・第１の９号）
…準用する第１号の７に規定する表で算出した点数の合計が20点以上であると市町村が認めた障害児</t>
    <rPh sb="58" eb="59">
      <t>だい</t>
    </rPh>
    <rPh sb="60" eb="61">
      <t>ごう</t>
    </rPh>
    <phoneticPr fontId="9" type="Hiragana"/>
  </si>
  <si>
    <r>
      <t>　</t>
    </r>
    <r>
      <rPr>
        <sz val="11"/>
        <color auto="1"/>
        <rFont val="Meiryo UI"/>
      </rPr>
      <t>中重度医療的ケア児に対して行う場合、別にこども家庭庁長官が定める施設基準に適合するものとして知事に届け出た事業所等において、障害児に対して、その居宅等と指定児童発達支援事業所との間の送迎を行った場合に、片道につき所定単位数を加算しているか。</t>
    </r>
  </si>
  <si>
    <t>・　当該配置については、指定通所基準の規定により配置すべき従業者によることも可能である。また、常勤換算ではなく単なる配置によることも可能である。</t>
    <rPh sb="4" eb="6">
      <t>はいち</t>
    </rPh>
    <phoneticPr fontId="9" type="Hiragana"/>
  </si>
  <si>
    <t>別にこども家庭庁長官が定める施設基準…平成24厚労告269・第４の２号
※平成24年厚生労働省告示第122号別表第１の１に規定するスコア表の項目の欄に規定するいずれかの医療行為を必要とする状態である障害児
別にこども家庭庁長官が定める基準…平24厚労告示270・第１号の12
…次のいずれにも適合していること。
①指定児童発達支援事業所の従業者が、事前に加算対象児の障害の特性、家庭における入浴の状況その他の入浴に係る支援を実施するにあたって必要な情報を把握し、これらの情報を踏まえ、児童発達支援計画に位置付けた上で入浴に係る支援を行うこと。
②加算対象児の安全な入浴のために必要な体制を確保した上で、加算対象児の障害の特性や発達段階に応じた適切な方法で入浴に係る支援を行うこと。</t>
    <rPh sb="56" eb="57">
      <t>だい</t>
    </rPh>
    <rPh sb="61" eb="63">
      <t>きてい</t>
    </rPh>
    <rPh sb="68" eb="69">
      <t>ひょう</t>
    </rPh>
    <rPh sb="140" eb="141">
      <t>つぎ</t>
    </rPh>
    <rPh sb="147" eb="149">
      <t>てきごう</t>
    </rPh>
    <rPh sb="158" eb="160">
      <t>してい</t>
    </rPh>
    <rPh sb="160" eb="162">
      <t>じどう</t>
    </rPh>
    <rPh sb="162" eb="164">
      <t>はったつ</t>
    </rPh>
    <rPh sb="164" eb="166">
      <t>しえん</t>
    </rPh>
    <rPh sb="166" eb="169">
      <t>じぎょうしょ</t>
    </rPh>
    <rPh sb="170" eb="173">
      <t>じゅうぎょうしゃ</t>
    </rPh>
    <rPh sb="175" eb="177">
      <t>じぜん</t>
    </rPh>
    <rPh sb="178" eb="180">
      <t>かさん</t>
    </rPh>
    <rPh sb="180" eb="183">
      <t>たいしょうじ</t>
    </rPh>
    <rPh sb="184" eb="186">
      <t>しょうがい</t>
    </rPh>
    <rPh sb="187" eb="189">
      <t>とくせい</t>
    </rPh>
    <rPh sb="190" eb="192">
      <t>かてい</t>
    </rPh>
    <rPh sb="196" eb="198">
      <t>にゅうよく</t>
    </rPh>
    <rPh sb="199" eb="201">
      <t>じょうきょう</t>
    </rPh>
    <rPh sb="203" eb="204">
      <t>た</t>
    </rPh>
    <rPh sb="205" eb="207">
      <t>にゅうよく</t>
    </rPh>
    <rPh sb="208" eb="209">
      <t>かか</t>
    </rPh>
    <rPh sb="210" eb="212">
      <t>しえん</t>
    </rPh>
    <rPh sb="213" eb="215">
      <t>じっし</t>
    </rPh>
    <rPh sb="222" eb="224">
      <t>ひつよう</t>
    </rPh>
    <rPh sb="225" eb="227">
      <t>じょうほう</t>
    </rPh>
    <rPh sb="228" eb="230">
      <t>はあく</t>
    </rPh>
    <rPh sb="236" eb="238">
      <t>じょうほう</t>
    </rPh>
    <rPh sb="239" eb="240">
      <t>ふ</t>
    </rPh>
    <rPh sb="243" eb="245">
      <t>じどう</t>
    </rPh>
    <rPh sb="245" eb="247">
      <t>はったつ</t>
    </rPh>
    <rPh sb="247" eb="249">
      <t>しえん</t>
    </rPh>
    <rPh sb="249" eb="251">
      <t>けいかく</t>
    </rPh>
    <rPh sb="252" eb="255">
      <t>いちづ</t>
    </rPh>
    <rPh sb="257" eb="258">
      <t>うえ</t>
    </rPh>
    <rPh sb="259" eb="261">
      <t>にゅうよく</t>
    </rPh>
    <rPh sb="262" eb="263">
      <t>かか</t>
    </rPh>
    <rPh sb="264" eb="266">
      <t>しえん</t>
    </rPh>
    <rPh sb="267" eb="268">
      <t>おこな</t>
    </rPh>
    <rPh sb="274" eb="276">
      <t>かさん</t>
    </rPh>
    <rPh sb="276" eb="278">
      <t>たいしょう</t>
    </rPh>
    <rPh sb="278" eb="279">
      <t>じ</t>
    </rPh>
    <rPh sb="280" eb="282">
      <t>あんぜん</t>
    </rPh>
    <rPh sb="283" eb="285">
      <t>にゅうよく</t>
    </rPh>
    <rPh sb="289" eb="291">
      <t>ひつよう</t>
    </rPh>
    <rPh sb="292" eb="294">
      <t>たいせい</t>
    </rPh>
    <rPh sb="295" eb="297">
      <t>かくほ</t>
    </rPh>
    <rPh sb="299" eb="300">
      <t>うえ</t>
    </rPh>
    <rPh sb="302" eb="304">
      <t>かさん</t>
    </rPh>
    <rPh sb="304" eb="306">
      <t>たいしょう</t>
    </rPh>
    <rPh sb="306" eb="307">
      <t>じ</t>
    </rPh>
    <rPh sb="308" eb="310">
      <t>しょうがい</t>
    </rPh>
    <rPh sb="311" eb="313">
      <t>とくせい</t>
    </rPh>
    <rPh sb="314" eb="316">
      <t>はったつ</t>
    </rPh>
    <rPh sb="316" eb="318">
      <t>だんかい</t>
    </rPh>
    <rPh sb="319" eb="320">
      <t>おう</t>
    </rPh>
    <rPh sb="322" eb="324">
      <t>てきせつ</t>
    </rPh>
    <rPh sb="325" eb="327">
      <t>ほうほう</t>
    </rPh>
    <rPh sb="328" eb="330">
      <t>にゅうよく</t>
    </rPh>
    <rPh sb="331" eb="332">
      <t>かか</t>
    </rPh>
    <rPh sb="333" eb="335">
      <t>しえん</t>
    </rPh>
    <rPh sb="336" eb="337">
      <t>おこな</t>
    </rPh>
    <phoneticPr fontId="9" type="Hiragana"/>
  </si>
  <si>
    <t>・　指定児童発達支援事業所等と居宅までの送迎のほか、利用者の利便性を考慮し、適切な方法で事業所の最寄駅や集合場所まで行ったものについても、この加算の算定をして差し支えない。ただし、事前に通所給付決定保護者の同意の上、特定の場所を定めておく必要があること留意すること。（以下、送迎加算の項において同じ。）</t>
    <rPh sb="4" eb="6">
      <t>じどう</t>
    </rPh>
    <rPh sb="6" eb="8">
      <t>はったつ</t>
    </rPh>
    <rPh sb="8" eb="10">
      <t>しえん</t>
    </rPh>
    <rPh sb="134" eb="136">
      <t>いか</t>
    </rPh>
    <rPh sb="137" eb="139">
      <t>そうげい</t>
    </rPh>
    <rPh sb="139" eb="141">
      <t>かさん</t>
    </rPh>
    <rPh sb="142" eb="143">
      <t>こう</t>
    </rPh>
    <rPh sb="147" eb="148">
      <t>おな</t>
    </rPh>
    <phoneticPr fontId="9" type="Hiragana"/>
  </si>
  <si>
    <t>　(2) -2　定員数を入力してください。</t>
    <rPh sb="8" eb="11">
      <t>テイインスウ</t>
    </rPh>
    <rPh sb="12" eb="14">
      <t>ニュウリョク</t>
    </rPh>
    <phoneticPr fontId="5"/>
  </si>
  <si>
    <t>別にこども家庭庁長官が定める施設基準…平24厚労告269・第4号の６
…医療的ケアを必要とする障害児を送迎する際には、運転手に加え、看護職員を１以上配置していること。</t>
  </si>
  <si>
    <t xml:space="preserve">・　退所前の保育・教育等移行支援については退所日に、また、退所後の援助については実施日（訪問日）に算定すること。
・　次のアからエまでのいずれかに該当する場合は算定できない。
　ア　退所して病院又は診療所へ入院する場合
　イ　退所して他の社会福祉施設等へ入所する場合
　ウ　学教教育法第１条に規定する学校（幼稚園を除く）へ入学する場合
　エ　死亡退所の場合
・　退所前の保育・教育等移行支援、退所後の居宅等を訪問しての相談援助及び退所後の移行先施設を訪問しての助言援助を行った場合は、当該支援又は援助を行った日及びその内容の要点に関する記録を行うこと。
</t>
  </si>
  <si>
    <t>別にこども家庭庁長官が定める施設基準…平24厚労告270・第2号</t>
    <rPh sb="5" eb="7">
      <t>かてい</t>
    </rPh>
    <rPh sb="7" eb="8">
      <t>ちょう</t>
    </rPh>
    <rPh sb="8" eb="10">
      <t>ちょうかん</t>
    </rPh>
    <phoneticPr fontId="9" type="Hiragana"/>
  </si>
  <si>
    <t>・相談援助の内容の記録</t>
    <rPh sb="1" eb="3">
      <t>そうだん</t>
    </rPh>
    <rPh sb="3" eb="5">
      <t>えんじょ</t>
    </rPh>
    <rPh sb="6" eb="8">
      <t>ないよう</t>
    </rPh>
    <rPh sb="9" eb="11">
      <t>きろく</t>
    </rPh>
    <phoneticPr fontId="9" type="Hiragana"/>
  </si>
  <si>
    <t>児童指導員又は保育士
※２</t>
    <rPh sb="0" eb="2">
      <t>じどう</t>
    </rPh>
    <rPh sb="2" eb="5">
      <t>しどういん</t>
    </rPh>
    <rPh sb="5" eb="6">
      <t>また</t>
    </rPh>
    <rPh sb="7" eb="10">
      <t>ほいくし</t>
    </rPh>
    <phoneticPr fontId="9" type="Hiragana"/>
  </si>
  <si>
    <t>サポート調査表</t>
    <rPh sb="4" eb="6">
      <t>ちょうさ</t>
    </rPh>
    <rPh sb="6" eb="7">
      <t>ひょう</t>
    </rPh>
    <phoneticPr fontId="9" type="Hiragana"/>
  </si>
  <si>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</si>
  <si>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・送迎記録</t>
    <rPh sb="1" eb="3">
      <t>そうげい</t>
    </rPh>
    <rPh sb="3" eb="5">
      <t>きろく</t>
    </rPh>
    <phoneticPr fontId="9" type="Hiragana"/>
  </si>
  <si>
    <t>・会議、連絡調整等の記録</t>
    <rPh sb="1" eb="3">
      <t>かいぎ</t>
    </rPh>
    <rPh sb="4" eb="6">
      <t>れんらく</t>
    </rPh>
    <rPh sb="6" eb="8">
      <t>ちょうせい</t>
    </rPh>
    <rPh sb="8" eb="9">
      <t>とう</t>
    </rPh>
    <rPh sb="10" eb="12">
      <t>きろく</t>
    </rPh>
    <phoneticPr fontId="9" type="Hiragana"/>
  </si>
  <si>
    <t>・連絡調整や相談援助の記録</t>
    <rPh sb="1" eb="3">
      <t>れんらく</t>
    </rPh>
    <rPh sb="3" eb="5">
      <t>ちょうせい</t>
    </rPh>
    <rPh sb="6" eb="8">
      <t>そうだん</t>
    </rPh>
    <rPh sb="8" eb="10">
      <t>えんじょ</t>
    </rPh>
    <rPh sb="11" eb="13">
      <t>きろく</t>
    </rPh>
    <phoneticPr fontId="9" type="Hiragana"/>
  </si>
  <si>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
  </si>
  <si>
    <t>・移行支援及び相談支援の記録</t>
    <rPh sb="1" eb="3">
      <t>いこう</t>
    </rPh>
    <rPh sb="3" eb="5">
      <t>しえん</t>
    </rPh>
    <rPh sb="5" eb="6">
      <t>およ</t>
    </rPh>
    <rPh sb="7" eb="9">
      <t>そうだん</t>
    </rPh>
    <rPh sb="9" eb="11">
      <t>しえん</t>
    </rPh>
    <rPh sb="12" eb="14">
      <t>きろく</t>
    </rPh>
    <phoneticPr fontId="9" type="Hiragana"/>
  </si>
  <si>
    <r>
      <t>⑧　　虐待防止措置未実施減算
以下の基準を満たしていない場合、所定単位数の100分の1に相当する単位数を減算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</si>
  <si>
    <t>事業所間連携加算</t>
    <rPh sb="0" eb="4">
      <t>じぎょうしょかん</t>
    </rPh>
    <rPh sb="4" eb="6">
      <t>れんけい</t>
    </rPh>
    <rPh sb="6" eb="8">
      <t>かさん</t>
    </rPh>
    <phoneticPr fontId="9" type="Hiragana"/>
  </si>
  <si>
    <r>
      <t>③　児童発達支援計画が作成されていない場合
　　　　期間が</t>
    </r>
    <r>
      <rPr>
        <sz val="11"/>
        <color auto="1"/>
        <rFont val="Meiryo UI"/>
      </rPr>
      <t>３月未満の場合　　　　　　　　　　　　　　　　　100分の70
　　　　期間が３月以上の場合　　　　　　　　　　　　　　　　　100分の50</t>
    </r>
    <rPh sb="2" eb="4">
      <t>ジドウ</t>
    </rPh>
    <rPh sb="4" eb="6">
      <t>ハッタツ</t>
    </rPh>
    <rPh sb="6" eb="8">
      <t>シエン</t>
    </rPh>
    <rPh sb="8" eb="10">
      <t>ケイカク</t>
    </rPh>
    <rPh sb="11" eb="13">
      <t>サクセイ</t>
    </rPh>
    <rPh sb="19" eb="21">
      <t>バアイ</t>
    </rPh>
    <rPh sb="26" eb="28">
      <t>キカン</t>
    </rPh>
    <rPh sb="30" eb="31">
      <t>ツキ</t>
    </rPh>
    <rPh sb="31" eb="33">
      <t>ミマン</t>
    </rPh>
    <rPh sb="34" eb="36">
      <t>バアイ</t>
    </rPh>
    <rPh sb="56" eb="57">
      <t>ブン</t>
    </rPh>
    <rPh sb="65" eb="67">
      <t>キカン</t>
    </rPh>
    <rPh sb="69" eb="70">
      <t>ツキ</t>
    </rPh>
    <rPh sb="70" eb="72">
      <t>イジョウ</t>
    </rPh>
    <rPh sb="73" eb="75">
      <t>バアイ</t>
    </rPh>
    <rPh sb="95" eb="96">
      <t>ブン</t>
    </rPh>
    <phoneticPr fontId="9"/>
  </si>
  <si>
    <r>
      <t>⑦　</t>
    </r>
    <r>
      <rPr>
        <sz val="11"/>
        <color auto="1"/>
        <rFont val="Meiryo UI"/>
      </rPr>
      <t>身体拘束廃止未実施減算　　　　　</t>
    </r>
    <r>
      <rPr>
        <strike/>
        <sz val="11"/>
        <color auto="1"/>
        <rFont val="Meiryo UI"/>
      </rPr>
      <t xml:space="preserve">
</t>
    </r>
    <r>
      <rPr>
        <sz val="11"/>
        <color auto="1"/>
        <rFont val="Meiryo UI"/>
      </rPr>
      <t xml:space="preserve">　　　　以下の基準を満たしていない場合　100分の１に相当する単位数を減算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23" eb="25">
      <t>いか</t>
    </rPh>
    <rPh sb="26" eb="28">
      <t>きじゅん</t>
    </rPh>
    <rPh sb="29" eb="30">
      <t>み</t>
    </rPh>
    <rPh sb="36" eb="38">
      <t>ばあい</t>
    </rPh>
    <rPh sb="42" eb="43">
      <t>ぶん</t>
    </rPh>
    <rPh sb="60" eb="62">
      <t>しんたい</t>
    </rPh>
    <rPh sb="62" eb="64">
      <t>こうそく</t>
    </rPh>
    <rPh sb="64" eb="65">
      <t>とう</t>
    </rPh>
    <rPh sb="69" eb="71">
      <t>きろく</t>
    </rPh>
    <rPh sb="72" eb="75">
      <t>みさくせい</t>
    </rPh>
    <rPh sb="76" eb="78">
      <t>ばあい</t>
    </rPh>
    <rPh sb="110" eb="112">
      <t>ばあい</t>
    </rPh>
    <rPh sb="132" eb="134">
      <t>せいび</t>
    </rPh>
    <rPh sb="139" eb="141">
      <t>ばあい</t>
    </rPh>
    <rPh sb="161" eb="162">
      <t>ねん</t>
    </rPh>
    <rPh sb="163" eb="164">
      <t>かい</t>
    </rPh>
    <rPh sb="164" eb="166">
      <t>いじょう</t>
    </rPh>
    <rPh sb="173" eb="175">
      <t>ばあい</t>
    </rPh>
    <phoneticPr fontId="9" type="Hiragana"/>
  </si>
  <si>
    <r>
      <t>　　児童発達支援事業所等従業者（栄養士及び調理員を除く）が、児童発達支援計画に基づき、あらかじめ通所給付決定保護者の同意を得て、障害児及びその家族（障害児のきょうだいを含む）等に対する相談援助を行った場合に、</t>
    </r>
    <r>
      <rPr>
        <sz val="11"/>
        <color auto="1"/>
        <rFont val="Meiryo UI"/>
      </rPr>
      <t>加算（Ⅰ）又は（Ⅱ）それぞれについて、１日につき１回及び１月につき４回を限度として、以下に掲げる場合に応じ、それぞれの所定単位数を加算しているか。
・　家族支援加算（Ⅰ）
①障害児の家族等の居宅を訪問して相談援助を行った場合
②指定福祉型障害児入所施設等において対面により相談援助をおこなった場合
③テレビ電話装置その他の情報通信機器を活用して相談援助を行った場合
・　家族支援加算（Ⅱ）
①対面により他の障害児及びその家族等と合わせて相談援助を行った場合
②テレビ電話装置その他の情報通信機器を活用して他の障害児及びその家族等と合わせて相談援助を行った場合
※多機能型事業所に該当する場合には、障害児及びその家族等について、指定児童発達支援、放課後等デイサービス、居宅訪問型児童発達支援及び保育所等訪問支援の家族支援加算（Ⅰ）又は（Ⅱ）を算定した回数が、それぞれ１日につき１回又は１月につき４回を超えているときは、加算（Ⅰ）又は（Ⅱ）をそれぞれ算定しない。</t>
    </r>
    <rPh sb="2" eb="4">
      <t>じどう</t>
    </rPh>
    <rPh sb="4" eb="6">
      <t>はったつ</t>
    </rPh>
    <rPh sb="6" eb="8">
      <t>しえん</t>
    </rPh>
    <rPh sb="8" eb="11">
      <t>じぎょうしょ</t>
    </rPh>
    <rPh sb="11" eb="12">
      <t>とう</t>
    </rPh>
    <rPh sb="12" eb="15">
      <t>じゅうぎょうしゃ</t>
    </rPh>
    <rPh sb="30" eb="32">
      <t>じどう</t>
    </rPh>
    <rPh sb="32" eb="34">
      <t>はったつ</t>
    </rPh>
    <rPh sb="48" eb="50">
      <t>つうしょ</t>
    </rPh>
    <rPh sb="50" eb="52">
      <t>きゅうふ</t>
    </rPh>
    <rPh sb="104" eb="106">
      <t>かさん</t>
    </rPh>
    <rPh sb="109" eb="110">
      <t>また</t>
    </rPh>
    <rPh sb="420" eb="422">
      <t>してい</t>
    </rPh>
    <rPh sb="422" eb="424">
      <t>じどう</t>
    </rPh>
    <rPh sb="424" eb="426">
      <t>はったつ</t>
    </rPh>
    <rPh sb="426" eb="428">
      <t>しえん</t>
    </rPh>
    <rPh sb="440" eb="442">
      <t>きょたく</t>
    </rPh>
    <rPh sb="442" eb="445">
      <t>ほうもんがた</t>
    </rPh>
    <rPh sb="445" eb="447">
      <t>じどう</t>
    </rPh>
    <rPh sb="447" eb="449">
      <t>はったつ</t>
    </rPh>
    <rPh sb="449" eb="451">
      <t>しえん</t>
    </rPh>
    <rPh sb="451" eb="452">
      <t>およ</t>
    </rPh>
    <rPh sb="471" eb="472">
      <t>また</t>
    </rPh>
    <rPh sb="515" eb="517">
      <t>かさん</t>
    </rPh>
    <rPh sb="520" eb="521">
      <t>また</t>
    </rPh>
    <rPh sb="530" eb="532">
      <t>さんてい</t>
    </rPh>
    <phoneticPr fontId="9" type="Hiragana"/>
  </si>
  <si>
    <t>別にこども家庭庁長官が定める施設基準（平24厚労告269・第４号）
…次のいずれにも適合していること。
①平成24年厚生労働省告示第122号別表第１の１の児童発達支援給付費の算定に必要となる従業者の員数に加えて、言語聴覚士を配置していること。
②聴力検査室を有すること。
別にこども家庭庁長官が定める基準（平24厚労告270・第１号の10）
…次のいずれにも適合していること。
①言語聴覚士が人工内耳装用児の状態及び個別に配慮すべき事項等を把握し、これらの事項を児童発達支援計画に位置付けた上で指定児童発達支援を行うこと。
②人工内耳装用児の主治医又は眼科若しくは耳鼻咽喉科の診療を行う医療機関との連携を確保した上で指定児童発達支援を行うこと。
③関係機関（保育所、学校、地域の障害児通所支援事業所等）に対して、人工内耳装用児に対する支援に関する相談援助を行うこと。
④関係機関に対して、人工内耳装用児に関する理解及び支援を促進する取組を計画的に実施していること。</t>
    <rPh sb="31" eb="32">
      <t>ごう</t>
    </rPh>
    <rPh sb="35" eb="36">
      <t>つぎ</t>
    </rPh>
    <rPh sb="42" eb="44">
      <t>てきごう</t>
    </rPh>
    <rPh sb="72" eb="73">
      <t>だい</t>
    </rPh>
    <rPh sb="77" eb="79">
      <t>じどう</t>
    </rPh>
    <rPh sb="79" eb="81">
      <t>はったつ</t>
    </rPh>
    <rPh sb="81" eb="83">
      <t>しえん</t>
    </rPh>
    <rPh sb="83" eb="86">
      <t>きゅうふひ</t>
    </rPh>
    <rPh sb="87" eb="89">
      <t>さんてい</t>
    </rPh>
    <rPh sb="90" eb="92">
      <t>ひつよう</t>
    </rPh>
    <rPh sb="95" eb="98">
      <t>じゅうぎょうしゃ</t>
    </rPh>
    <rPh sb="99" eb="101">
      <t>いんすう</t>
    </rPh>
    <rPh sb="102" eb="103">
      <t>くわ</t>
    </rPh>
    <rPh sb="106" eb="108">
      <t>げんご</t>
    </rPh>
    <rPh sb="108" eb="111">
      <t>ちょうかくし</t>
    </rPh>
    <rPh sb="112" eb="114">
      <t>はいち</t>
    </rPh>
    <rPh sb="123" eb="125">
      <t>ちょうりょく</t>
    </rPh>
    <rPh sb="125" eb="128">
      <t>けんさしつ</t>
    </rPh>
    <rPh sb="129" eb="130">
      <t>ゆう</t>
    </rPh>
    <rPh sb="191" eb="193">
      <t>げんご</t>
    </rPh>
    <rPh sb="193" eb="196">
      <t>ちょうかくし</t>
    </rPh>
    <rPh sb="197" eb="199">
      <t>じんこう</t>
    </rPh>
    <rPh sb="199" eb="201">
      <t>ないじ</t>
    </rPh>
    <rPh sb="201" eb="203">
      <t>そうよう</t>
    </rPh>
    <rPh sb="203" eb="204">
      <t>じ</t>
    </rPh>
    <rPh sb="205" eb="207">
      <t>じょうたい</t>
    </rPh>
    <rPh sb="207" eb="208">
      <t>およ</t>
    </rPh>
    <rPh sb="209" eb="211">
      <t>こべつ</t>
    </rPh>
    <rPh sb="212" eb="214">
      <t>はいりょ</t>
    </rPh>
    <rPh sb="217" eb="219">
      <t>じこう</t>
    </rPh>
    <rPh sb="219" eb="220">
      <t>とう</t>
    </rPh>
    <rPh sb="221" eb="223">
      <t>はあく</t>
    </rPh>
    <rPh sb="229" eb="231">
      <t>じこう</t>
    </rPh>
    <rPh sb="232" eb="234">
      <t>じどう</t>
    </rPh>
    <rPh sb="234" eb="236">
      <t>はったつ</t>
    </rPh>
    <rPh sb="236" eb="238">
      <t>しえん</t>
    </rPh>
    <rPh sb="238" eb="240">
      <t>けいかく</t>
    </rPh>
    <rPh sb="241" eb="244">
      <t>いちづ</t>
    </rPh>
    <rPh sb="246" eb="247">
      <t>うえ</t>
    </rPh>
    <rPh sb="248" eb="250">
      <t>してい</t>
    </rPh>
    <rPh sb="250" eb="252">
      <t>じどう</t>
    </rPh>
    <rPh sb="252" eb="254">
      <t>はったつ</t>
    </rPh>
    <rPh sb="254" eb="256">
      <t>しえん</t>
    </rPh>
    <rPh sb="257" eb="258">
      <t>おこな</t>
    </rPh>
    <rPh sb="272" eb="275">
      <t>しゅじい</t>
    </rPh>
    <rPh sb="275" eb="276">
      <t>また</t>
    </rPh>
    <rPh sb="277" eb="279">
      <t>がんか</t>
    </rPh>
    <rPh sb="279" eb="280">
      <t>も</t>
    </rPh>
    <rPh sb="283" eb="285">
      <t>じび</t>
    </rPh>
    <rPh sb="285" eb="288">
      <t>いんこうか</t>
    </rPh>
    <rPh sb="289" eb="291">
      <t>しんりょう</t>
    </rPh>
    <rPh sb="292" eb="293">
      <t>おこな</t>
    </rPh>
    <rPh sb="294" eb="296">
      <t>いりょう</t>
    </rPh>
    <rPh sb="296" eb="298">
      <t>きかん</t>
    </rPh>
    <rPh sb="300" eb="302">
      <t>れんけい</t>
    </rPh>
    <rPh sb="303" eb="305">
      <t>かくほ</t>
    </rPh>
    <rPh sb="307" eb="308">
      <t>うえ</t>
    </rPh>
    <rPh sb="309" eb="311">
      <t>してい</t>
    </rPh>
    <rPh sb="311" eb="313">
      <t>じどう</t>
    </rPh>
    <rPh sb="313" eb="315">
      <t>はったつ</t>
    </rPh>
    <rPh sb="315" eb="317">
      <t>しえん</t>
    </rPh>
    <rPh sb="318" eb="319">
      <t>おこな</t>
    </rPh>
    <rPh sb="330" eb="333">
      <t>ほいくじょ</t>
    </rPh>
    <rPh sb="334" eb="336">
      <t>がっこう</t>
    </rPh>
    <rPh sb="337" eb="339">
      <t>ちいき</t>
    </rPh>
    <rPh sb="340" eb="343">
      <t>しょうがいじ</t>
    </rPh>
    <rPh sb="343" eb="345">
      <t>つうしょ</t>
    </rPh>
    <rPh sb="345" eb="347">
      <t>しえん</t>
    </rPh>
    <rPh sb="347" eb="350">
      <t>じぎょうしょ</t>
    </rPh>
    <rPh sb="350" eb="351">
      <t>とう</t>
    </rPh>
    <rPh sb="353" eb="354">
      <t>たい</t>
    </rPh>
    <rPh sb="357" eb="359">
      <t>じんこう</t>
    </rPh>
    <rPh sb="359" eb="361">
      <t>ないじ</t>
    </rPh>
    <rPh sb="361" eb="363">
      <t>そうよう</t>
    </rPh>
    <rPh sb="363" eb="364">
      <t>じ</t>
    </rPh>
    <rPh sb="365" eb="366">
      <t>たい</t>
    </rPh>
    <rPh sb="368" eb="370">
      <t>しえん</t>
    </rPh>
    <rPh sb="371" eb="372">
      <t>かん</t>
    </rPh>
    <rPh sb="374" eb="376">
      <t>そうだん</t>
    </rPh>
    <rPh sb="376" eb="378">
      <t>えんじょ</t>
    </rPh>
    <rPh sb="379" eb="380">
      <t>おこな</t>
    </rPh>
    <rPh sb="386" eb="388">
      <t>かんけい</t>
    </rPh>
    <rPh sb="388" eb="390">
      <t>きかん</t>
    </rPh>
    <rPh sb="391" eb="392">
      <t>たい</t>
    </rPh>
    <rPh sb="403" eb="404">
      <t>かん</t>
    </rPh>
    <rPh sb="406" eb="408">
      <t>りかい</t>
    </rPh>
    <rPh sb="408" eb="409">
      <t>およ</t>
    </rPh>
    <rPh sb="410" eb="412">
      <t>しえん</t>
    </rPh>
    <rPh sb="413" eb="415">
      <t>そくしん</t>
    </rPh>
    <rPh sb="417" eb="419">
      <t>とりくみ</t>
    </rPh>
    <rPh sb="420" eb="423">
      <t>けいかくてき</t>
    </rPh>
    <rPh sb="424" eb="426">
      <t>じっし</t>
    </rPh>
    <phoneticPr fontId="9" type="Hiragana"/>
  </si>
  <si>
    <r>
      <t>　低所得・中間所得者の通所給付決定に係る障害児に対して、</t>
    </r>
    <r>
      <rPr>
        <sz val="11"/>
        <color auto="1"/>
        <rFont val="Meiryo UI"/>
      </rPr>
      <t>児童発達支援センターの調理室において調理された食事を提供するものとして知事に届け出た児童発達支援センターにおいて、別にこども家庭庁長官が定める基準に適合する食事提供を行った場合に、令和９年３月31日までの間、加算しているか。
・　児童発達支援センター内の調理室を使用して施設が自ら調理し、提供することとするが、食事の提供に関する業務を施設の最終的責任の下で第三者に委託することは差し支えない。
・　調理委託が行えるのは施設内の調理室を使用して調理させる場合に限り、施設外で調理し、搬入する方法は認められない。出前の方法や市販の弁当を購入して、障害児に提供するような方法も認められない。</t>
    </r>
    <rPh sb="1" eb="4">
      <t>ていしょとく</t>
    </rPh>
    <rPh sb="5" eb="7">
      <t>ちゅうかん</t>
    </rPh>
    <rPh sb="7" eb="9">
      <t>しょとく</t>
    </rPh>
    <rPh sb="9" eb="10">
      <t>しゃ</t>
    </rPh>
    <rPh sb="11" eb="13">
      <t>つうしょ</t>
    </rPh>
    <rPh sb="13" eb="15">
      <t>きゅうふ</t>
    </rPh>
    <rPh sb="15" eb="17">
      <t>けってい</t>
    </rPh>
    <rPh sb="18" eb="19">
      <t>かか</t>
    </rPh>
    <rPh sb="28" eb="30">
      <t>じどう</t>
    </rPh>
    <rPh sb="30" eb="32">
      <t>はったつ</t>
    </rPh>
    <rPh sb="32" eb="34">
      <t>しえん</t>
    </rPh>
    <rPh sb="39" eb="42">
      <t>ちょうりしつ</t>
    </rPh>
    <rPh sb="46" eb="48">
      <t>ちょうり</t>
    </rPh>
    <rPh sb="51" eb="53">
      <t>しょくじ</t>
    </rPh>
    <rPh sb="54" eb="56">
      <t>ていきょう</t>
    </rPh>
    <rPh sb="63" eb="65">
      <t>ちじ</t>
    </rPh>
    <rPh sb="66" eb="67">
      <t>とど</t>
    </rPh>
    <rPh sb="68" eb="69">
      <t>で</t>
    </rPh>
    <rPh sb="70" eb="72">
      <t>じどう</t>
    </rPh>
    <rPh sb="72" eb="74">
      <t>はったつ</t>
    </rPh>
    <rPh sb="74" eb="76">
      <t>しえん</t>
    </rPh>
    <rPh sb="85" eb="86">
      <t>べつ</t>
    </rPh>
    <rPh sb="90" eb="92">
      <t>かてい</t>
    </rPh>
    <rPh sb="92" eb="93">
      <t>ちょう</t>
    </rPh>
    <rPh sb="93" eb="95">
      <t>ちょうかん</t>
    </rPh>
    <rPh sb="96" eb="97">
      <t>さだ</t>
    </rPh>
    <rPh sb="99" eb="101">
      <t>きじゅん</t>
    </rPh>
    <rPh sb="102" eb="104">
      <t>てきごう</t>
    </rPh>
    <rPh sb="106" eb="108">
      <t>しょくじ</t>
    </rPh>
    <rPh sb="108" eb="110">
      <t>ていきょう</t>
    </rPh>
    <rPh sb="111" eb="112">
      <t>おこな</t>
    </rPh>
    <rPh sb="114" eb="116">
      <t>ばあい</t>
    </rPh>
    <rPh sb="118" eb="120">
      <t>れいわ</t>
    </rPh>
    <rPh sb="121" eb="122">
      <t>ねん</t>
    </rPh>
    <rPh sb="123" eb="124">
      <t>がつ</t>
    </rPh>
    <rPh sb="126" eb="127">
      <t>にち</t>
    </rPh>
    <rPh sb="130" eb="131">
      <t>かん</t>
    </rPh>
    <rPh sb="132" eb="134">
      <t>かさん</t>
    </rPh>
    <rPh sb="174" eb="176">
      <t>ていきょう</t>
    </rPh>
    <phoneticPr fontId="9" type="Hiragana"/>
  </si>
  <si>
    <r>
      <t xml:space="preserve">　別にこども家庭庁長官が定める基準に適合する強度の行動障害を有する児童に対し、別にこども家庭庁長官が定める基準に適合する指定児童発達支援を行うものとして知事に届け出た指定児童発達支援事業所において、指定児童発達支援を行った場合に、加算しているか。
　さらに、加算の算定を開始した日から起算して90日以内の期間については、さらに500単位を所定単位数に加算しているか。
</t>
    </r>
    <r>
      <rPr>
        <sz val="11"/>
        <color auto="1"/>
        <rFont val="Meiryo UI"/>
      </rPr>
      <t>　ただし、２（３）の児童発達支援給付費（法第６条の２の２第２項で規定する内閣府令で定める施設において、重症心身障害児に対して指定児童発達支援を行う場合）を算定している場合は、算定しない。</t>
    </r>
    <rPh sb="194" eb="198">
      <t>じど</t>
    </rPh>
    <rPh sb="198" eb="200">
      <t>しえん</t>
    </rPh>
    <rPh sb="200" eb="203">
      <t>きゅう</t>
    </rPh>
    <rPh sb="271" eb="273">
      <t>さんてい</t>
    </rPh>
    <phoneticPr fontId="9" type="Hiragana"/>
  </si>
  <si>
    <r>
      <t>　加算（Ⅴ）については、医療機関等との連携により、看護職員を事業所等に訪問させ、当該看護職員が</t>
    </r>
    <r>
      <rPr>
        <sz val="11"/>
        <color auto="1"/>
        <rFont val="Meiryo UI"/>
      </rPr>
      <t>医療的ケアを必要とする障害児に対して４時間以上の看護を行った場合に、当該看護を受けた障害児に対し、1日につき所定単位数を加算しているか。</t>
    </r>
    <rPh sb="33" eb="34">
      <t>とう</t>
    </rPh>
    <rPh sb="58" eb="61">
      <t>しょうがいじ</t>
    </rPh>
    <rPh sb="66" eb="68">
      <t>じかん</t>
    </rPh>
    <rPh sb="68" eb="70">
      <t>いじょう</t>
    </rPh>
    <rPh sb="89" eb="92">
      <t>しょうがいじ</t>
    </rPh>
    <phoneticPr fontId="9" type="Hiragana"/>
  </si>
  <si>
    <r>
      <t>　加算（</t>
    </r>
    <r>
      <rPr>
        <sz val="11"/>
        <color auto="1"/>
        <rFont val="Meiryo UI"/>
      </rPr>
      <t xml:space="preserve">Ⅵ）については、医療機関等との連携により、看護職員を事業所等に訪問させ、当該看護職員が認定特定行為業務従事者に喀痰吸引等に係る指導を行った場合に当該看護職員１人に対し、加算しているか。
</t>
    </r>
    <rPh sb="33" eb="34">
      <t>とう</t>
    </rPh>
    <rPh sb="76" eb="78">
      <t>とうがい</t>
    </rPh>
    <rPh sb="80" eb="82">
      <t>しょくいん</t>
    </rPh>
    <rPh sb="83" eb="84">
      <t>にん</t>
    </rPh>
    <phoneticPr fontId="9" type="Hiragana"/>
  </si>
  <si>
    <r>
      <t>　加算（</t>
    </r>
    <r>
      <rPr>
        <sz val="11"/>
        <color auto="1"/>
        <rFont val="Meiryo UI"/>
      </rPr>
      <t xml:space="preserve">Ⅶ）については、喀痰吸引等が必要な障害児に対して、認定特定行為業務従事者が喀痰吸引等を行った場合に、加算しているか。
</t>
    </r>
    <rPh sb="12" eb="16">
      <t>かくたんきゅういん</t>
    </rPh>
    <rPh sb="16" eb="17">
      <t>とう</t>
    </rPh>
    <rPh sb="18" eb="20">
      <t>ひつよう</t>
    </rPh>
    <rPh sb="21" eb="24">
      <t>しょうがいじ</t>
    </rPh>
    <rPh sb="25" eb="26">
      <t>たい</t>
    </rPh>
    <phoneticPr fontId="9" type="Hiragana"/>
  </si>
  <si>
    <r>
      <t>＜人員基準に関する実人数集計＞</t>
    </r>
    <r>
      <rPr>
        <sz val="10"/>
        <color rgb="FFC00000"/>
        <rFont val="ＭＳ ゴシック"/>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9"/>
  </si>
  <si>
    <r>
      <t>　</t>
    </r>
    <r>
      <rPr>
        <sz val="11"/>
        <color auto="1"/>
        <rFont val="Meiryo UI"/>
      </rPr>
      <t>重症心身障害児又は医療的ケア児に対して行う場合、別にこども家庭庁長官が定める施設基準に適合するものとして知事に届け出た事業所等において、障害児（２（１）又は（３）の児童発達支援給付費を査定している障害児に限る。（５）において同じ。）に対して、その居宅等と指定児童発達支援事業所との間の送迎を行った場合に、片道につき所定単位数を加算しているか。</t>
    </r>
    <rPh sb="103" eb="104">
      <t>かぎ</t>
    </rPh>
    <rPh sb="113" eb="114">
      <t>おな</t>
    </rPh>
    <phoneticPr fontId="9" type="Hiragana"/>
  </si>
  <si>
    <r>
      <t>　次に掲げる場合について、こども家庭庁長官が定める施設基準に適合するものとして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t>
    </r>
    <r>
      <rPr>
        <sz val="11"/>
        <color auto="1"/>
        <rFont val="Meiryo UI"/>
      </rPr>
      <t>及び（３）イに規定する場合を除く。
　① 障害児の場合（（２）に規定する場合を除く。）
　②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① 障害児の場合（（２）に規定する場合を除く。）
　② 医療的ケア児の場合</t>
    </r>
    <rPh sb="367" eb="368">
      <t>およ</t>
    </rPh>
    <phoneticPr fontId="9" type="Hiragana"/>
  </si>
  <si>
    <r>
      <t>　関係機関連携加算（Ⅰ）については、</t>
    </r>
    <r>
      <rPr>
        <sz val="11"/>
        <color auto="1"/>
        <rFont val="Meiryo UI"/>
      </rPr>
      <t>指定児童発達支援事業所等において、保育所その他の障害児が日常的に通う施設（保育所等施設）との連携を図るため、あらかじめ通所給付決定保護者の同意を得て、保育所等施設の間で当該障害児に係る児童発達支援計画の作成又は見直しに関する会議を開催した場合に、１月に１回を限度として、加算しているか。</t>
    </r>
    <rPh sb="1" eb="3">
      <t>カンケイ</t>
    </rPh>
    <rPh sb="3" eb="5">
      <t>キカン</t>
    </rPh>
    <rPh sb="5" eb="7">
      <t>レンケイ</t>
    </rPh>
    <rPh sb="7" eb="9">
      <t>カサン</t>
    </rPh>
    <rPh sb="18" eb="20">
      <t>シテイ</t>
    </rPh>
    <rPh sb="20" eb="22">
      <t>ジドウ</t>
    </rPh>
    <rPh sb="22" eb="24">
      <t>ハッタツ</t>
    </rPh>
    <rPh sb="24" eb="26">
      <t>シエン</t>
    </rPh>
    <rPh sb="26" eb="29">
      <t>ジギョウショ</t>
    </rPh>
    <rPh sb="29" eb="30">
      <t>トウ</t>
    </rPh>
    <rPh sb="35" eb="38">
      <t>ホイクショ</t>
    </rPh>
    <rPh sb="46" eb="49">
      <t>ニチジョウテキ</t>
    </rPh>
    <rPh sb="52" eb="54">
      <t>シセツ</t>
    </rPh>
    <rPh sb="55" eb="58">
      <t>ホイクジョ</t>
    </rPh>
    <rPh sb="58" eb="59">
      <t>トウ</t>
    </rPh>
    <rPh sb="59" eb="61">
      <t>シセツ</t>
    </rPh>
    <rPh sb="93" eb="96">
      <t>ホイクジョ</t>
    </rPh>
    <rPh sb="96" eb="97">
      <t>トウ</t>
    </rPh>
    <rPh sb="97" eb="99">
      <t>シセツ</t>
    </rPh>
    <rPh sb="100" eb="101">
      <t>アイダ</t>
    </rPh>
    <rPh sb="104" eb="106">
      <t>ショウガイ</t>
    </rPh>
    <rPh sb="110" eb="112">
      <t>ジドウ</t>
    </rPh>
    <rPh sb="112" eb="114">
      <t>ハッタツ</t>
    </rPh>
    <rPh sb="114" eb="116">
      <t>シエン</t>
    </rPh>
    <rPh sb="119" eb="121">
      <t>サクセイ</t>
    </rPh>
    <rPh sb="121" eb="122">
      <t>マタ</t>
    </rPh>
    <rPh sb="123" eb="125">
      <t>ミナオ</t>
    </rPh>
    <rPh sb="137" eb="139">
      <t>バアイ</t>
    </rPh>
    <rPh sb="142" eb="143">
      <t>ツキ</t>
    </rPh>
    <phoneticPr fontId="9"/>
  </si>
  <si>
    <r>
      <t>　関係機関連携加算（</t>
    </r>
    <r>
      <rPr>
        <sz val="11"/>
        <color auto="1"/>
        <rFont val="Meiryo UI"/>
      </rPr>
      <t xml:space="preserve">Ⅳ）については、障害児が就学予定の小学校等との連携を図るため、あらかじめ通所給付決定保護者の同意を得て、小学校等との連絡調整及び相談援助を行った場合に、１回を限度として、加算しているか。
</t>
    </r>
    <rPh sb="1" eb="3">
      <t>カンケイ</t>
    </rPh>
    <rPh sb="3" eb="5">
      <t>キカン</t>
    </rPh>
    <rPh sb="5" eb="7">
      <t>レンケイ</t>
    </rPh>
    <rPh sb="7" eb="9">
      <t>カサン</t>
    </rPh>
    <rPh sb="18" eb="21">
      <t>ショウガイジ</t>
    </rPh>
    <rPh sb="22" eb="24">
      <t>シュウガク</t>
    </rPh>
    <rPh sb="27" eb="30">
      <t>ショウガッコウ</t>
    </rPh>
    <rPh sb="62" eb="65">
      <t>ショウガッコウ</t>
    </rPh>
    <phoneticPr fontId="9"/>
  </si>
  <si>
    <r>
      <t xml:space="preserve">法第６条の２の２第２項で規定する内閣府令で定める施設（児童発達支援センターであるものを除く）において障害児に対し指定児童発達支援を行う場合
</t>
    </r>
    <r>
      <rPr>
        <sz val="11"/>
        <color auto="1"/>
        <rFont val="Meiryo UI"/>
      </rPr>
      <t xml:space="preserve">
別にこども家庭庁長官が定める基準…平24厚労告269・第２号</t>
    </r>
    <rPh sb="0" eb="1">
      <t>ほう</t>
    </rPh>
    <rPh sb="1" eb="2">
      <t>だい</t>
    </rPh>
    <rPh sb="3" eb="4">
      <t>じょう</t>
    </rPh>
    <rPh sb="8" eb="9">
      <t>だい</t>
    </rPh>
    <rPh sb="10" eb="11">
      <t>こう</t>
    </rPh>
    <rPh sb="12" eb="14">
      <t>きてい</t>
    </rPh>
    <rPh sb="16" eb="20">
      <t>ないかくふれい</t>
    </rPh>
    <rPh sb="21" eb="22">
      <t>さだ</t>
    </rPh>
    <rPh sb="24" eb="26">
      <t>しせつ</t>
    </rPh>
    <rPh sb="27" eb="29">
      <t>じどう</t>
    </rPh>
    <rPh sb="29" eb="31">
      <t>はったつ</t>
    </rPh>
    <rPh sb="31" eb="33">
      <t>しえん</t>
    </rPh>
    <rPh sb="43" eb="44">
      <t>のぞ</t>
    </rPh>
    <phoneticPr fontId="9" type="Hiragana"/>
  </si>
  <si>
    <r>
      <t>・連携先機関等との※の共有は、</t>
    </r>
    <r>
      <rPr>
        <sz val="11"/>
        <color auto="1"/>
        <rFont val="Meiryo UI"/>
      </rPr>
      <t>６月に１回以上行うこととし、その記録を文書で保管すること。なお、ここでいう文書は、連携先機関等が作成した文書又は事業所が作成した文書であって、連携先機関等と共有するなど、事業所と連携先機関等の双方で共有しているものであり、単に事業所において口頭でのやりとりをメモして保管しているだけの文書は対象とならない。
・※の共有をしながら支援をしていくことについて、児童発達支援計画に位置づけ、通所給付決定保護者の同意を得ること。</t>
    </r>
    <rPh sb="1" eb="3">
      <t>れんけい</t>
    </rPh>
    <rPh sb="3" eb="4">
      <t>さき</t>
    </rPh>
    <rPh sb="4" eb="6">
      <t>きかん</t>
    </rPh>
    <rPh sb="6" eb="7">
      <t>とう</t>
    </rPh>
    <rPh sb="11" eb="13">
      <t>きょうゆう</t>
    </rPh>
    <rPh sb="16" eb="17">
      <t>つき</t>
    </rPh>
    <rPh sb="19" eb="20">
      <t>かい</t>
    </rPh>
    <rPh sb="20" eb="22">
      <t>いじょう</t>
    </rPh>
    <rPh sb="22" eb="23">
      <t>おこな</t>
    </rPh>
    <rPh sb="31" eb="33">
      <t>きろく</t>
    </rPh>
    <rPh sb="34" eb="36">
      <t>ぶんしょ</t>
    </rPh>
    <rPh sb="37" eb="39">
      <t>ほかん</t>
    </rPh>
    <rPh sb="52" eb="54">
      <t>ぶんしょ</t>
    </rPh>
    <rPh sb="56" eb="58">
      <t>れんけい</t>
    </rPh>
    <rPh sb="58" eb="59">
      <t>さき</t>
    </rPh>
    <rPh sb="59" eb="62">
      <t>きかんとう</t>
    </rPh>
    <rPh sb="63" eb="65">
      <t>さくせい</t>
    </rPh>
    <rPh sb="67" eb="69">
      <t>ぶんしょ</t>
    </rPh>
    <rPh sb="69" eb="70">
      <t>また</t>
    </rPh>
    <rPh sb="71" eb="74">
      <t>じぎょうしょ</t>
    </rPh>
    <rPh sb="75" eb="77">
      <t>さくせい</t>
    </rPh>
    <rPh sb="79" eb="81">
      <t>ぶんしょ</t>
    </rPh>
    <rPh sb="86" eb="88">
      <t>れんけい</t>
    </rPh>
    <rPh sb="88" eb="89">
      <t>さき</t>
    </rPh>
    <rPh sb="89" eb="92">
      <t>きかんとう</t>
    </rPh>
    <rPh sb="93" eb="95">
      <t>きょうゆう</t>
    </rPh>
    <rPh sb="100" eb="103">
      <t>じぎょうしょ</t>
    </rPh>
    <rPh sb="104" eb="106">
      <t>れんけい</t>
    </rPh>
    <rPh sb="106" eb="107">
      <t>さき</t>
    </rPh>
    <rPh sb="107" eb="110">
      <t>きかんとう</t>
    </rPh>
    <rPh sb="111" eb="113">
      <t>そうほう</t>
    </rPh>
    <rPh sb="114" eb="116">
      <t>きょうゆう</t>
    </rPh>
    <rPh sb="126" eb="127">
      <t>たん</t>
    </rPh>
    <rPh sb="128" eb="131">
      <t>じぎょうしょ</t>
    </rPh>
    <rPh sb="135" eb="137">
      <t>こうとう</t>
    </rPh>
    <rPh sb="148" eb="150">
      <t>ほかん</t>
    </rPh>
    <rPh sb="157" eb="159">
      <t>ぶんしょ</t>
    </rPh>
    <rPh sb="160" eb="162">
      <t>たいしょう</t>
    </rPh>
    <rPh sb="172" eb="174">
      <t>きょうゆう</t>
    </rPh>
    <rPh sb="179" eb="181">
      <t>しえん</t>
    </rPh>
    <rPh sb="193" eb="195">
      <t>じどう</t>
    </rPh>
    <rPh sb="195" eb="197">
      <t>はったつ</t>
    </rPh>
    <rPh sb="197" eb="199">
      <t>しえん</t>
    </rPh>
    <rPh sb="199" eb="201">
      <t>けいかく</t>
    </rPh>
    <rPh sb="202" eb="204">
      <t>いち</t>
    </rPh>
    <rPh sb="207" eb="209">
      <t>つうしょ</t>
    </rPh>
    <rPh sb="209" eb="211">
      <t>きゅうふ</t>
    </rPh>
    <rPh sb="211" eb="213">
      <t>けってい</t>
    </rPh>
    <rPh sb="213" eb="216">
      <t>ほごしゃ</t>
    </rPh>
    <rPh sb="217" eb="219">
      <t>どうい</t>
    </rPh>
    <rPh sb="220" eb="221">
      <t>え</t>
    </rPh>
    <phoneticPr fontId="9" type="Hiragana"/>
  </si>
  <si>
    <r>
      <t>・　</t>
    </r>
    <r>
      <rPr>
        <sz val="11"/>
        <color auto="1"/>
        <rFont val="Meiryo UI"/>
      </rPr>
      <t>通所支援計画に関係機関との連携の具体的な方法等を記載し、通所支援計画を作成又は見直しをすること。
・　会議又は連絡調整等を行った場合は、その出席者、開催日時、その内容の要旨及び通所支援計画に反映させるべき内容を記録すること。
・　加算（Ⅰ）及び（Ⅱ）は、同一の月においていずれかのみ算定可能。</t>
    </r>
    <rPh sb="2" eb="4">
      <t>つうしょ</t>
    </rPh>
    <rPh sb="4" eb="6">
      <t>しえん</t>
    </rPh>
    <rPh sb="30" eb="32">
      <t>つうしょ</t>
    </rPh>
    <rPh sb="32" eb="34">
      <t>しえん</t>
    </rPh>
    <rPh sb="90" eb="92">
      <t>つうしょ</t>
    </rPh>
    <rPh sb="92" eb="94">
      <t>しえん</t>
    </rPh>
    <rPh sb="117" eb="119">
      <t>かさん</t>
    </rPh>
    <rPh sb="122" eb="123">
      <t>およ</t>
    </rPh>
    <rPh sb="129" eb="131">
      <t>どういつ</t>
    </rPh>
    <rPh sb="132" eb="133">
      <t>つき</t>
    </rPh>
    <rPh sb="143" eb="145">
      <t>さんてい</t>
    </rPh>
    <rPh sb="145" eb="147">
      <t>かのう</t>
    </rPh>
    <phoneticPr fontId="9" type="Hiragana"/>
  </si>
  <si>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3"/>
  </si>
  <si>
    <r>
      <t xml:space="preserve">・　保育所等訪問支援との多機能型事業所に該当する場合においては、保育所等訪問支援の関係機関連携加算を算定しているときは、算定しない。
</t>
    </r>
    <r>
      <rPr>
        <sz val="11"/>
        <color auto="1"/>
        <rFont val="Meiryo UI"/>
      </rPr>
      <t>・　会議又は連絡調整等を行った場合は、その出席者、開催日時及びその内容の要旨を記録すること。</t>
    </r>
    <rPh sb="60" eb="62">
      <t>さんてい</t>
    </rPh>
    <phoneticPr fontId="9" type="Hiragana"/>
  </si>
  <si>
    <r>
      <t>・　就学又は就職の機会を捉えて評価するものである。
・　小学校等に入学する際に連絡調整等を行った場合に算定できる。
・　障害児の状態や支援方法を記録した文書を保護者の同意を得たうえで就学先</t>
    </r>
    <r>
      <rPr>
        <sz val="11"/>
        <color auto="1"/>
        <rFont val="Meiryo UI"/>
      </rPr>
      <t>又は就職先に渡すこと。なお、必ずしも会議の開催まで求めるものではない。
・　連携先との連絡調整や相談援助を行った場合には、相手ややり取りの内容について記録をすること。</t>
    </r>
    <rPh sb="28" eb="31">
      <t>しょうがっこう</t>
    </rPh>
    <rPh sb="31" eb="32">
      <t>とう</t>
    </rPh>
    <rPh sb="33" eb="35">
      <t>にゅうがく</t>
    </rPh>
    <rPh sb="37" eb="38">
      <t>さい</t>
    </rPh>
    <rPh sb="39" eb="41">
      <t>れんらく</t>
    </rPh>
    <rPh sb="41" eb="43">
      <t>ちょうせい</t>
    </rPh>
    <rPh sb="43" eb="44">
      <t>とう</t>
    </rPh>
    <rPh sb="45" eb="46">
      <t>おこな</t>
    </rPh>
    <rPh sb="48" eb="50">
      <t>ばあい</t>
    </rPh>
    <rPh sb="51" eb="53">
      <t>さんてい</t>
    </rPh>
    <rPh sb="94" eb="95">
      <t>また</t>
    </rPh>
    <rPh sb="96" eb="99">
      <t>しゅうしょくさき</t>
    </rPh>
    <phoneticPr fontId="9" type="Hiragana"/>
  </si>
  <si>
    <r>
      <t>加算（Ⅰ）</t>
    </r>
    <r>
      <rPr>
        <sz val="11"/>
        <color auto="1"/>
        <rFont val="Meiryo UI"/>
      </rPr>
      <t>イ</t>
    </r>
  </si>
  <si>
    <r>
      <t>　別にこども家庭庁長官が定める基準に適合するものとして知事に届け出た指定児童発達支援事業所（児童発達支援センターを除く。）が、指定児童発達支援を行った場合にあっては、中核機能強化事業所加算として、</t>
    </r>
    <r>
      <rPr>
        <sz val="11"/>
        <color auto="1"/>
        <rFont val="Meiryo UI"/>
      </rPr>
      <t>加算しているか。</t>
    </r>
  </si>
  <si>
    <t>別にこども家庭庁長官が定める基準
・　加算（Ⅰ）…平成24厚労告270・第1号のイ
・　加算（Ⅱ）…平成24厚労告270・第1号のロ
・　加算（Ⅲ）…平成24厚労告270・第1号のハ</t>
  </si>
  <si>
    <t>年</t>
    <rPh sb="0" eb="1">
      <t>ネン</t>
    </rPh>
    <phoneticPr fontId="9"/>
  </si>
  <si>
    <r>
      <t>※理学療法士等…理学療法士、作業療法士、言語聴覚士、保育士（保育士として5年以上児童福祉事業に従事した者に限る。）、児童指導員（児童指導員として5年以上児童福祉事業に従事した者に限る。）</t>
    </r>
    <r>
      <rPr>
        <sz val="11"/>
        <color auto="1"/>
        <rFont val="Meiryo UI"/>
      </rPr>
      <t>又はこども家庭庁長官が別に定める基準（平24厚労告270・第１号の４）に適合する専門職員
　個別支援計画未作成減算に該当する場合は、加算しない。</t>
    </r>
    <rPh sb="58" eb="60">
      <t>じどう</t>
    </rPh>
    <rPh sb="60" eb="63">
      <t>しどういん</t>
    </rPh>
    <rPh sb="93" eb="94">
      <t>また</t>
    </rPh>
    <rPh sb="98" eb="100">
      <t>かてい</t>
    </rPh>
    <rPh sb="100" eb="101">
      <t>ちょう</t>
    </rPh>
    <rPh sb="101" eb="103">
      <t>ちょうかん</t>
    </rPh>
    <rPh sb="104" eb="105">
      <t>べつ</t>
    </rPh>
    <rPh sb="106" eb="107">
      <t>さだ</t>
    </rPh>
    <rPh sb="109" eb="111">
      <t>きじゅん</t>
    </rPh>
    <rPh sb="129" eb="131">
      <t>てきごう</t>
    </rPh>
    <rPh sb="133" eb="135">
      <t>せんもん</t>
    </rPh>
    <rPh sb="135" eb="137">
      <t>しょくいん</t>
    </rPh>
    <rPh sb="140" eb="142">
      <t>こべつ</t>
    </rPh>
    <rPh sb="142" eb="144">
      <t>しえん</t>
    </rPh>
    <rPh sb="144" eb="146">
      <t>けいかく</t>
    </rPh>
    <rPh sb="146" eb="149">
      <t>みさくせい</t>
    </rPh>
    <rPh sb="149" eb="151">
      <t>げんさん</t>
    </rPh>
    <phoneticPr fontId="9" type="Hiragana"/>
  </si>
  <si>
    <r>
      <t>　別にこども家庭庁長官が定める施設基準に適合するものとして知事に届け出た指定児童発達支援事業所において、指定児童発達支援を行った場合に、看護職員加配加算として、加算しているか。</t>
    </r>
    <r>
      <rPr>
        <sz val="11"/>
        <color auto="1"/>
        <rFont val="Meiryo UI"/>
      </rPr>
      <t>ただし、（Ⅰ）～（Ⅱ）のいずれかの当該加算を算定しているときは、他のいずれかの当該加算は算定しない。</t>
    </r>
  </si>
  <si>
    <r>
      <t xml:space="preserve">別にこども家庭庁長官が定める施設基準…平24厚労告269・第3号
</t>
    </r>
    <r>
      <rPr>
        <sz val="11"/>
        <color auto="1"/>
        <rFont val="Meiryo UI"/>
      </rPr>
      <t>・医療的ケア児に対して支援を提供できる旨を公表していること
・加算（Ⅰ）：加配看護職員１以上かつスコア表合算点数４０点以上
・加算（Ⅱ）：加配看護職員２以上かつスコア表合算点数７２点以上</t>
    </r>
    <rPh sb="5" eb="7">
      <t>かてい</t>
    </rPh>
    <rPh sb="7" eb="8">
      <t>ちょう</t>
    </rPh>
    <rPh sb="8" eb="10">
      <t>ちょうかん</t>
    </rPh>
    <rPh sb="19" eb="20">
      <t>ひら</t>
    </rPh>
    <rPh sb="22" eb="24">
      <t>こうろう</t>
    </rPh>
    <rPh sb="24" eb="25">
      <t>つげ</t>
    </rPh>
    <rPh sb="29" eb="30">
      <t>だい</t>
    </rPh>
    <rPh sb="31" eb="32">
      <t>ごう</t>
    </rPh>
    <rPh sb="34" eb="37">
      <t>いりょうてき</t>
    </rPh>
    <rPh sb="39" eb="40">
      <t>じ</t>
    </rPh>
    <rPh sb="41" eb="42">
      <t>たい</t>
    </rPh>
    <rPh sb="44" eb="46">
      <t>しえん</t>
    </rPh>
    <rPh sb="47" eb="49">
      <t>ていきょう</t>
    </rPh>
    <rPh sb="52" eb="53">
      <t>むね</t>
    </rPh>
    <rPh sb="54" eb="56">
      <t>こうひょう</t>
    </rPh>
    <rPh sb="64" eb="66">
      <t>かさん</t>
    </rPh>
    <rPh sb="70" eb="72">
      <t>かはい</t>
    </rPh>
    <rPh sb="72" eb="74">
      <t>かんご</t>
    </rPh>
    <rPh sb="74" eb="76">
      <t>しょくいん</t>
    </rPh>
    <rPh sb="77" eb="79">
      <t>いじょう</t>
    </rPh>
    <phoneticPr fontId="9" type="Hiragana"/>
  </si>
  <si>
    <r>
      <t>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相談援助を行うとともに、当該障害児の状況、相談援助の内容等を記録した場合に、1月につき4回を限度として、算定しているか。
　</t>
    </r>
    <r>
      <rPr>
        <sz val="11"/>
        <color auto="1"/>
        <rFont val="Meiryo UI"/>
      </rPr>
      <t>ただし、重症心身障害児に対し指定児童発達支援を行う場合は、１月に利用した障害児の数（延べ人数）を利用定員に当該月の営業日数を乗じた数で除して得た率が100分の80に満たない場合は、１月につき８回を限度として、算定する。</t>
    </r>
    <rPh sb="3" eb="5">
      <t>ジドウ</t>
    </rPh>
    <rPh sb="5" eb="7">
      <t>ハッタツ</t>
    </rPh>
    <rPh sb="7" eb="9">
      <t>シエン</t>
    </rPh>
    <rPh sb="19" eb="21">
      <t>ジドウ</t>
    </rPh>
    <rPh sb="21" eb="23">
      <t>ハッタツ</t>
    </rPh>
    <rPh sb="23" eb="25">
      <t>シエン</t>
    </rPh>
    <rPh sb="31" eb="34">
      <t>ショウガイジ</t>
    </rPh>
    <rPh sb="45" eb="47">
      <t>ジドウ</t>
    </rPh>
    <rPh sb="47" eb="49">
      <t>ハッタツ</t>
    </rPh>
    <rPh sb="49" eb="51">
      <t>シエン</t>
    </rPh>
    <rPh sb="88" eb="90">
      <t>ジドウ</t>
    </rPh>
    <rPh sb="90" eb="92">
      <t>ハッタツ</t>
    </rPh>
    <rPh sb="92" eb="94">
      <t>シエン</t>
    </rPh>
    <rPh sb="103" eb="106">
      <t>ショウガイジ</t>
    </rPh>
    <rPh sb="136" eb="139">
      <t>ショウガイジ</t>
    </rPh>
    <rPh sb="188" eb="190">
      <t>ジュウショウ</t>
    </rPh>
    <rPh sb="190" eb="192">
      <t>シンシン</t>
    </rPh>
    <rPh sb="192" eb="195">
      <t>ショウガイジ</t>
    </rPh>
    <rPh sb="196" eb="197">
      <t>タイ</t>
    </rPh>
    <rPh sb="198" eb="200">
      <t>シテイ</t>
    </rPh>
    <rPh sb="200" eb="202">
      <t>ジドウ</t>
    </rPh>
    <rPh sb="202" eb="204">
      <t>ハッタツ</t>
    </rPh>
    <rPh sb="204" eb="206">
      <t>シエン</t>
    </rPh>
    <rPh sb="207" eb="208">
      <t>オコナ</t>
    </rPh>
    <rPh sb="209" eb="211">
      <t>バアイ</t>
    </rPh>
    <rPh sb="214" eb="215">
      <t>ツキ</t>
    </rPh>
    <rPh sb="216" eb="218">
      <t>リヨウ</t>
    </rPh>
    <rPh sb="220" eb="223">
      <t>ショウガイジ</t>
    </rPh>
    <rPh sb="224" eb="225">
      <t>カズ</t>
    </rPh>
    <rPh sb="226" eb="227">
      <t>ノ</t>
    </rPh>
    <rPh sb="228" eb="229">
      <t>ニン</t>
    </rPh>
    <rPh sb="229" eb="230">
      <t>カズ</t>
    </rPh>
    <rPh sb="232" eb="234">
      <t>リヨウ</t>
    </rPh>
    <rPh sb="234" eb="236">
      <t>テイイン</t>
    </rPh>
    <rPh sb="237" eb="239">
      <t>トウガイ</t>
    </rPh>
    <rPh sb="239" eb="240">
      <t>ツキ</t>
    </rPh>
    <rPh sb="241" eb="243">
      <t>エイギョウ</t>
    </rPh>
    <rPh sb="243" eb="245">
      <t>ニッスウ</t>
    </rPh>
    <rPh sb="246" eb="247">
      <t>ジョウ</t>
    </rPh>
    <rPh sb="249" eb="250">
      <t>カズ</t>
    </rPh>
    <rPh sb="251" eb="252">
      <t>ジョ</t>
    </rPh>
    <rPh sb="254" eb="255">
      <t>エ</t>
    </rPh>
    <rPh sb="256" eb="257">
      <t>リツ</t>
    </rPh>
    <rPh sb="261" eb="262">
      <t>ブン</t>
    </rPh>
    <rPh sb="266" eb="267">
      <t>ミ</t>
    </rPh>
    <rPh sb="270" eb="272">
      <t>バアイ</t>
    </rPh>
    <rPh sb="275" eb="276">
      <t>ツキ</t>
    </rPh>
    <rPh sb="280" eb="281">
      <t>カイ</t>
    </rPh>
    <rPh sb="282" eb="284">
      <t>ゲンド</t>
    </rPh>
    <rPh sb="288" eb="290">
      <t>サンテイ</t>
    </rPh>
    <phoneticPr fontId="9"/>
  </si>
  <si>
    <r>
      <t>　加算(Ⅰ)について、</t>
    </r>
    <r>
      <rPr>
        <sz val="11"/>
        <color auto="1"/>
        <rFont val="Meiryo UI"/>
      </rPr>
      <t>重症心身障害児、身体に重度の障害がある児童、重度の知的障害がある児童又は精神に重度の障害がある児童に対し指定児童発達支援等を行った場合に、1日につき所定単位数を加算しているか。ただし、重症心身障害児に対する支援給付費を算定している場合は、加算しない。</t>
    </r>
    <rPh sb="11" eb="13">
      <t>じゅうしょう</t>
    </rPh>
    <rPh sb="13" eb="15">
      <t>しんしん</t>
    </rPh>
    <rPh sb="15" eb="18">
      <t>しょうがいじ</t>
    </rPh>
    <rPh sb="19" eb="21">
      <t>しんたい</t>
    </rPh>
    <rPh sb="22" eb="24">
      <t>じゅうど</t>
    </rPh>
    <rPh sb="25" eb="27">
      <t>しょうがい</t>
    </rPh>
    <rPh sb="30" eb="32">
      <t>じどう</t>
    </rPh>
    <rPh sb="33" eb="35">
      <t>じゅうど</t>
    </rPh>
    <rPh sb="36" eb="38">
      <t>ちてき</t>
    </rPh>
    <rPh sb="38" eb="40">
      <t>しょうがい</t>
    </rPh>
    <rPh sb="43" eb="45">
      <t>じどう</t>
    </rPh>
    <rPh sb="45" eb="46">
      <t>また</t>
    </rPh>
    <rPh sb="47" eb="49">
      <t>せいしん</t>
    </rPh>
    <rPh sb="50" eb="52">
      <t>じゅうど</t>
    </rPh>
    <rPh sb="53" eb="55">
      <t>しょうがい</t>
    </rPh>
    <rPh sb="58" eb="60">
      <t>じどう</t>
    </rPh>
    <rPh sb="61" eb="62">
      <t>たい</t>
    </rPh>
    <rPh sb="63" eb="65">
      <t>してい</t>
    </rPh>
    <rPh sb="65" eb="67">
      <t>じどう</t>
    </rPh>
    <rPh sb="67" eb="69">
      <t>はったつ</t>
    </rPh>
    <rPh sb="103" eb="105">
      <t>じゅうしょう</t>
    </rPh>
    <rPh sb="105" eb="107">
      <t>しんしん</t>
    </rPh>
    <rPh sb="107" eb="109">
      <t>しょうがい</t>
    </rPh>
    <rPh sb="111" eb="112">
      <t>たい</t>
    </rPh>
    <rPh sb="114" eb="116">
      <t>しえん</t>
    </rPh>
    <rPh sb="116" eb="119">
      <t>きゅうふひ</t>
    </rPh>
    <rPh sb="120" eb="122">
      <t>さんてい</t>
    </rPh>
    <phoneticPr fontId="9" type="Hiragana"/>
  </si>
  <si>
    <t>　別にこども家庭庁長官が定める施設基準に適合するものとして知事に届け出た指定児童発達支援事業所において、医療的ケアを必要とする障害児（※）又は重症心身障害児に対して、別にこども家庭庁長官が定める基準に適合する入浴に係る支援を行った場合に、１月に８回を限度として、加算しているか。</t>
  </si>
  <si>
    <t>　（１）を算定している指定児童発達支援事業所が、別にこども家庭庁長官が定める施設基準に適合しているものとして知事に届け出た指定児童発達支援事業所であり、送迎した障害児が中重度医療的ケア児の場合には、片道につき所定単位数を加算しているか。</t>
  </si>
  <si>
    <r>
      <t>別に</t>
    </r>
    <r>
      <rPr>
        <sz val="11"/>
        <color auto="1"/>
        <rFont val="Meiryo UI"/>
      </rPr>
      <t>こども家庭庁長官が定める施設基準…平24厚労告269・第4号の５
…次のいずれかに該当すること。
・　送迎の際に、運転手に加え、指定通所基準の規定により置くべき職員（直接支援業務に従事する者に限る。）を１人以上配置していること。
・　医療的ケアを必要とする障害児を送迎する際には、運転手に加え、看護職員を１以上配置していること。</t>
    </r>
    <rPh sb="0" eb="1">
      <t>べつ</t>
    </rPh>
    <rPh sb="5" eb="7">
      <t>かてい</t>
    </rPh>
    <rPh sb="7" eb="8">
      <t>ちょう</t>
    </rPh>
    <rPh sb="8" eb="10">
      <t>ちょうかん</t>
    </rPh>
    <rPh sb="11" eb="12">
      <t>さだ</t>
    </rPh>
    <rPh sb="14" eb="16">
      <t>しせつ</t>
    </rPh>
    <rPh sb="16" eb="18">
      <t>きじゅん</t>
    </rPh>
    <rPh sb="19" eb="20">
      <t>ひら</t>
    </rPh>
    <rPh sb="22" eb="24">
      <t>こうろう</t>
    </rPh>
    <rPh sb="24" eb="25">
      <t>こく</t>
    </rPh>
    <rPh sb="29" eb="30">
      <t>だい</t>
    </rPh>
    <rPh sb="31" eb="32">
      <t>ごう</t>
    </rPh>
    <rPh sb="36" eb="37">
      <t>つぎ</t>
    </rPh>
    <phoneticPr fontId="9" type="Hiragana"/>
  </si>
  <si>
    <t>別にこども家庭庁長官が定める施設基準…平24厚労告269・第5号
…次の①～③のいずれにも適合すること。
①運営規程に定められている営業時間（送迎のみを実施する時間は含まない。）が８時間以上であること。
②８時間以上の営業時間の前後の時間において、支援を行うこと。
③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t>
  </si>
  <si>
    <t>令和７年度 児童発達支援給付費</t>
    <rPh sb="0" eb="2">
      <t>レイワ</t>
    </rPh>
    <rPh sb="3" eb="5">
      <t>ネンド</t>
    </rPh>
    <phoneticPr fontId="9"/>
  </si>
  <si>
    <t>基本報酬</t>
    <rPh sb="0" eb="2">
      <t>きほん</t>
    </rPh>
    <rPh sb="2" eb="4">
      <t>ほうしゅう</t>
    </rPh>
    <phoneticPr fontId="15" type="Hiragana"/>
  </si>
  <si>
    <t>児童発達支援センター</t>
    <rPh sb="0" eb="2">
      <t>じどう</t>
    </rPh>
    <rPh sb="2" eb="4">
      <t>はったつ</t>
    </rPh>
    <rPh sb="4" eb="6">
      <t>しえん</t>
    </rPh>
    <phoneticPr fontId="9" type="Hiragana"/>
  </si>
  <si>
    <t>主として重症心身障害児以外を通わせる事業所</t>
    <rPh sb="0" eb="1">
      <t>しゅ</t>
    </rPh>
    <rPh sb="4" eb="6">
      <t>じゅうしょう</t>
    </rPh>
    <rPh sb="6" eb="8">
      <t>しんしん</t>
    </rPh>
    <rPh sb="8" eb="11">
      <t>しょうがいじ</t>
    </rPh>
    <rPh sb="11" eb="13">
      <t>いがい</t>
    </rPh>
    <rPh sb="14" eb="15">
      <t>かよ</t>
    </rPh>
    <rPh sb="18" eb="21">
      <t>じぎょうしょ</t>
    </rPh>
    <phoneticPr fontId="9" type="Hiragana"/>
  </si>
  <si>
    <t>人員配置（児童発達支援センター以外）</t>
    <rPh sb="0" eb="2">
      <t>じんいん</t>
    </rPh>
    <rPh sb="2" eb="4">
      <t>はいち</t>
    </rPh>
    <rPh sb="5" eb="9">
      <t>じど</t>
    </rPh>
    <rPh sb="9" eb="11">
      <t>しえん</t>
    </rPh>
    <rPh sb="15" eb="17">
      <t>いがい</t>
    </rPh>
    <phoneticPr fontId="9" type="Hiragana"/>
  </si>
  <si>
    <t>児童発達支援管理責任者</t>
    <rPh sb="0" eb="2">
      <t>じどう</t>
    </rPh>
    <rPh sb="2" eb="4">
      <t>はったつ</t>
    </rPh>
    <rPh sb="4" eb="6">
      <t>しえん</t>
    </rPh>
    <rPh sb="6" eb="8">
      <t>かんり</t>
    </rPh>
    <rPh sb="8" eb="11">
      <t>せきにんしゃ</t>
    </rPh>
    <phoneticPr fontId="9" type="Hiragana"/>
  </si>
  <si>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2"/>
  </si>
  <si>
    <t>管理者　※１</t>
    <rPh sb="0" eb="3">
      <t>かんりしゃ</t>
    </rPh>
    <phoneticPr fontId="9" type="Hiragana"/>
  </si>
  <si>
    <t>機能訓練担当職員は、機能訓練を行わない時間帯は置かないことができる。</t>
    <rPh sb="0" eb="2">
      <t>きのう</t>
    </rPh>
    <rPh sb="2" eb="4">
      <t>くんれん</t>
    </rPh>
    <rPh sb="4" eb="6">
      <t>たんとう</t>
    </rPh>
    <rPh sb="6" eb="8">
      <t>しょくいん</t>
    </rPh>
    <rPh sb="10" eb="12">
      <t>きのう</t>
    </rPh>
    <rPh sb="12" eb="14">
      <t>くんれん</t>
    </rPh>
    <rPh sb="15" eb="16">
      <t>おこな</t>
    </rPh>
    <rPh sb="19" eb="22">
      <t>じかんたい</t>
    </rPh>
    <rPh sb="23" eb="24">
      <t>お</t>
    </rPh>
    <phoneticPr fontId="9" type="Hiragana"/>
  </si>
  <si>
    <t>１以上
※このうち１人以上は専任かつ常勤</t>
    <rPh sb="1" eb="3">
      <t>いじょう</t>
    </rPh>
    <rPh sb="10" eb="11">
      <t>にん</t>
    </rPh>
    <rPh sb="11" eb="13">
      <t>いじょう</t>
    </rPh>
    <rPh sb="14" eb="16">
      <t>せんにん</t>
    </rPh>
    <rPh sb="18" eb="20">
      <t>じょうきん</t>
    </rPh>
    <phoneticPr fontId="9" type="Hiragana"/>
  </si>
  <si>
    <t>食事提供加算</t>
    <rPh sb="0" eb="2">
      <t>しょくじ</t>
    </rPh>
    <rPh sb="2" eb="4">
      <t>ていきょう</t>
    </rPh>
    <rPh sb="4" eb="6">
      <t>かさん</t>
    </rPh>
    <phoneticPr fontId="9" type="Hiragana"/>
  </si>
  <si>
    <t>資格・修了証　※４</t>
    <rPh sb="0" eb="2">
      <t>しかく</t>
    </rPh>
    <rPh sb="3" eb="6">
      <t>しゅうりょうしょう</t>
    </rPh>
    <phoneticPr fontId="9" type="Hiragana"/>
  </si>
  <si>
    <t>嘱託医</t>
    <rPh sb="0" eb="3">
      <t>しょくたくい</t>
    </rPh>
    <phoneticPr fontId="9" type="Hiragana"/>
  </si>
  <si>
    <r>
      <t xml:space="preserve">「障害児の数が10人以下の事業所」
２以上
「障害児の数が10人を超える事業所」
２に、障害児の数が10を超えて５又はその端数を増すごとに１を加えて得た数以上
※このうち１人以上は常勤
</t>
    </r>
    <r>
      <rPr>
        <sz val="11"/>
        <color auto="1"/>
        <rFont val="Meiryo UI"/>
      </rPr>
      <t>※合計数の半数以上は児童指導員又は保育士</t>
    </r>
    <rPh sb="1" eb="4">
      <t>しょうがいじ</t>
    </rPh>
    <rPh sb="5" eb="6">
      <t>かず</t>
    </rPh>
    <rPh sb="9" eb="10">
      <t>にん</t>
    </rPh>
    <rPh sb="10" eb="12">
      <t>いか</t>
    </rPh>
    <rPh sb="13" eb="16">
      <t>じぎょうしょ</t>
    </rPh>
    <rPh sb="19" eb="21">
      <t>いじょう</t>
    </rPh>
    <rPh sb="24" eb="27">
      <t>しょうがいじ</t>
    </rPh>
    <rPh sb="28" eb="29">
      <t>かず</t>
    </rPh>
    <rPh sb="32" eb="33">
      <t>にん</t>
    </rPh>
    <rPh sb="34" eb="35">
      <t>こ</t>
    </rPh>
    <rPh sb="37" eb="40">
      <t>じぎょうしょ</t>
    </rPh>
    <rPh sb="45" eb="48">
      <t>しょうがいじ</t>
    </rPh>
    <rPh sb="49" eb="50">
      <t>かず</t>
    </rPh>
    <rPh sb="54" eb="55">
      <t>こ</t>
    </rPh>
    <rPh sb="58" eb="59">
      <t>また</t>
    </rPh>
    <rPh sb="62" eb="64">
      <t>はすう</t>
    </rPh>
    <rPh sb="65" eb="66">
      <t>ま</t>
    </rPh>
    <rPh sb="72" eb="73">
      <t>くわ</t>
    </rPh>
    <rPh sb="75" eb="76">
      <t>え</t>
    </rPh>
    <rPh sb="77" eb="78">
      <t>かず</t>
    </rPh>
    <rPh sb="78" eb="80">
      <t>いじょう</t>
    </rPh>
    <rPh sb="88" eb="89">
      <t>にん</t>
    </rPh>
    <rPh sb="89" eb="91">
      <t>いじょう</t>
    </rPh>
    <rPh sb="92" eb="94">
      <t>じょうきん</t>
    </rPh>
    <rPh sb="96" eb="99">
      <t>ごうけいすう</t>
    </rPh>
    <rPh sb="100" eb="102">
      <t>はんすう</t>
    </rPh>
    <rPh sb="102" eb="104">
      <t>いじょう</t>
    </rPh>
    <rPh sb="105" eb="107">
      <t>じどう</t>
    </rPh>
    <rPh sb="107" eb="110">
      <t>しどういん</t>
    </rPh>
    <rPh sb="110" eb="111">
      <t>また</t>
    </rPh>
    <rPh sb="112" eb="115">
      <t>ほいくし</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</si>
  <si>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</si>
  <si>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</si>
  <si>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</si>
  <si>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合計</t>
    <rPh sb="0" eb="2">
      <t>ゴウケイ</t>
    </rPh>
    <phoneticPr fontId="9"/>
  </si>
  <si>
    <t>サービス提供時間</t>
    <rPh sb="4" eb="6">
      <t>テイキョウ</t>
    </rPh>
    <rPh sb="6" eb="8">
      <t>ジカン</t>
    </rPh>
    <phoneticPr fontId="9"/>
  </si>
  <si>
    <t>支援プログラム未公表減算</t>
    <rPh sb="0" eb="2">
      <t>しえん</t>
    </rPh>
    <rPh sb="7" eb="10">
      <t>みこうひょう</t>
    </rPh>
    <rPh sb="10" eb="12">
      <t>げんさん</t>
    </rPh>
    <phoneticPr fontId="9" type="Hiragana"/>
  </si>
  <si>
    <t>　(2) 「予定」・「実績」のいずれかを選択してください。</t>
    <rPh sb="6" eb="8">
      <t>ヨテイ</t>
    </rPh>
    <rPh sb="11" eb="13">
      <t>ジッセキ</t>
    </rPh>
    <rPh sb="20" eb="22">
      <t>センタク</t>
    </rPh>
    <phoneticPr fontId="3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</si>
  <si>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2"/>
  </si>
  <si>
    <t>　(4) 従業者の職種を入力してください。</t>
    <rPh sb="5" eb="8">
      <t>ジュウギョウシャ</t>
    </rPh>
    <rPh sb="9" eb="11">
      <t>ショクシュ</t>
    </rPh>
    <rPh sb="12" eb="14">
      <t>ニュウリョク</t>
    </rPh>
    <phoneticPr fontId="32"/>
  </si>
  <si>
    <t xml:space="preserve"> 　　 記入の順序は、職種ごとにまとめてください。</t>
    <rPh sb="4" eb="6">
      <t>キニュウ</t>
    </rPh>
    <rPh sb="7" eb="9">
      <t>ジュンジョ</t>
    </rPh>
    <rPh sb="11" eb="13">
      <t>ショクシュ</t>
    </rPh>
    <phoneticPr fontId="32"/>
  </si>
  <si>
    <t>　(6) 従業者の保有する資格を入力してください。</t>
    <rPh sb="5" eb="8">
      <t>ジュウギョウシャ</t>
    </rPh>
    <rPh sb="9" eb="11">
      <t>ホユウ</t>
    </rPh>
    <rPh sb="13" eb="15">
      <t>シカク</t>
    </rPh>
    <rPh sb="16" eb="18">
      <t>ニュウリョク</t>
    </rPh>
    <phoneticPr fontId="32"/>
  </si>
  <si>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2"/>
  </si>
  <si>
    <t>自己評価結果等未公表減算</t>
    <rPh sb="0" eb="2">
      <t>じこ</t>
    </rPh>
    <rPh sb="2" eb="4">
      <t>ひょうか</t>
    </rPh>
    <rPh sb="4" eb="6">
      <t>けっか</t>
    </rPh>
    <rPh sb="6" eb="7">
      <t>とう</t>
    </rPh>
    <rPh sb="7" eb="10">
      <t>みこうひょう</t>
    </rPh>
    <rPh sb="10" eb="12">
      <t>げんさん</t>
    </rPh>
    <phoneticPr fontId="9" type="Hiragana"/>
  </si>
  <si>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2"/>
  </si>
  <si>
    <t>　(10) 従業者ごとに、合計勤務時間数を入力してください。</t>
    <rPh sb="6" eb="9">
      <t>ジュウギョウシャ</t>
    </rPh>
    <rPh sb="13" eb="15">
      <t>ゴウケイ</t>
    </rPh>
    <rPh sb="15" eb="17">
      <t>キンム</t>
    </rPh>
    <rPh sb="17" eb="20">
      <t>ジカンスウ</t>
    </rPh>
    <rPh sb="21" eb="23">
      <t>ニュウリョク</t>
    </rPh>
    <phoneticPr fontId="3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</si>
  <si>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</si>
  <si>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2"/>
  </si>
  <si>
    <t>　　　 その他、特記事項欄としてもご活用ください。</t>
    <rPh sb="6" eb="7">
      <t>タ</t>
    </rPh>
    <rPh sb="8" eb="10">
      <t>トッキ</t>
    </rPh>
    <rPh sb="10" eb="12">
      <t>ジコウ</t>
    </rPh>
    <rPh sb="12" eb="13">
      <t>ラン</t>
    </rPh>
    <rPh sb="18" eb="20">
      <t>カツヨウ</t>
    </rPh>
    <phoneticPr fontId="33"/>
  </si>
  <si>
    <t xml:space="preserve"> （14) 必要項目を満たしていれば、各事業所で使用するシフト表等をもって代替書類として差し支えありません。</t>
  </si>
  <si>
    <t>※提出前月の実績を記入してください。</t>
  </si>
  <si>
    <t>(4)職種</t>
    <rPh sb="3" eb="5">
      <t>ショクシュ</t>
    </rPh>
    <phoneticPr fontId="9"/>
  </si>
  <si>
    <t>管理者</t>
    <rPh sb="0" eb="3">
      <t>カンリシャ</t>
    </rPh>
    <phoneticPr fontId="5"/>
  </si>
  <si>
    <t>開所時間減算</t>
    <rPh sb="0" eb="2">
      <t>かいしょ</t>
    </rPh>
    <rPh sb="2" eb="4">
      <t>じかん</t>
    </rPh>
    <rPh sb="4" eb="6">
      <t>げんさん</t>
    </rPh>
    <phoneticPr fontId="9" type="Hiragana"/>
  </si>
  <si>
    <t>児童発達支援管理責任者</t>
  </si>
  <si>
    <t>児童指導員</t>
    <rPh sb="0" eb="2">
      <t>ジドウ</t>
    </rPh>
    <rPh sb="2" eb="5">
      <t>シドウイン</t>
    </rPh>
    <phoneticPr fontId="5"/>
  </si>
  <si>
    <t>その他職員</t>
    <rPh sb="2" eb="3">
      <t>タ</t>
    </rPh>
    <rPh sb="3" eb="5">
      <t>ショクイン</t>
    </rPh>
    <phoneticPr fontId="5"/>
  </si>
  <si>
    <t>非常勤</t>
    <rPh sb="0" eb="3">
      <t>ヒジョウキン</t>
    </rPh>
    <phoneticPr fontId="9"/>
  </si>
  <si>
    <t>記号</t>
    <rPh sb="0" eb="2">
      <t>キゴウ</t>
    </rPh>
    <phoneticPr fontId="32"/>
  </si>
  <si>
    <t>A</t>
  </si>
  <si>
    <t>B</t>
  </si>
  <si>
    <t>C</t>
  </si>
  <si>
    <t>D</t>
  </si>
  <si>
    <t>（注）常勤・非常勤の区分について</t>
    <rPh sb="1" eb="2">
      <t>チュウ</t>
    </rPh>
    <rPh sb="3" eb="5">
      <t>ジョウキン</t>
    </rPh>
    <rPh sb="6" eb="9">
      <t>ヒジョウキン</t>
    </rPh>
    <rPh sb="10" eb="12">
      <t>クブン</t>
    </rPh>
    <phoneticPr fontId="32"/>
  </si>
  <si>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</si>
  <si>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</si>
  <si>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専従</t>
    <rPh sb="0" eb="2">
      <t>センジュウ</t>
    </rPh>
    <phoneticPr fontId="34"/>
  </si>
  <si>
    <t>区分</t>
    <rPh sb="0" eb="2">
      <t>クブン</t>
    </rPh>
    <phoneticPr fontId="32"/>
  </si>
  <si>
    <t>常勤で専従</t>
    <rPh sb="0" eb="2">
      <t>ジョウキン</t>
    </rPh>
    <rPh sb="3" eb="5">
      <t>センジュウ</t>
    </rPh>
    <phoneticPr fontId="32"/>
  </si>
  <si>
    <t>常勤で兼務</t>
    <rPh sb="0" eb="2">
      <t>ジョウキン</t>
    </rPh>
    <rPh sb="3" eb="5">
      <t>ケンム</t>
    </rPh>
    <phoneticPr fontId="32"/>
  </si>
  <si>
    <t>非常勤で専従</t>
    <rPh sb="0" eb="3">
      <t>ヒジョウキン</t>
    </rPh>
    <rPh sb="4" eb="6">
      <t>センジュウ</t>
    </rPh>
    <phoneticPr fontId="32"/>
  </si>
  <si>
    <t>(6)資格</t>
    <rPh sb="3" eb="5">
      <t>シカク</t>
    </rPh>
    <phoneticPr fontId="9"/>
  </si>
  <si>
    <t>兼務</t>
    <rPh sb="0" eb="2">
      <t>ケンム</t>
    </rPh>
    <phoneticPr fontId="34"/>
  </si>
  <si>
    <t>(7)氏名</t>
    <rPh sb="3" eb="5">
      <t>シメイ</t>
    </rPh>
    <phoneticPr fontId="9"/>
  </si>
  <si>
    <t>中核機能強化加算</t>
  </si>
  <si>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</si>
  <si>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</si>
  <si>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</si>
  <si>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</si>
  <si>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サービス種別</t>
    <rPh sb="4" eb="6">
      <t>シュベツ</t>
    </rPh>
    <phoneticPr fontId="32"/>
  </si>
  <si>
    <t>(2)予定/実績の別</t>
    <rPh sb="3" eb="5">
      <t>ヨテイ</t>
    </rPh>
    <rPh sb="6" eb="8">
      <t>ジッセキ</t>
    </rPh>
    <rPh sb="9" eb="10">
      <t>ベツ</t>
    </rPh>
    <phoneticPr fontId="9"/>
  </si>
  <si>
    <t>児童発達支援・放課後等デイサービス</t>
    <rPh sb="0" eb="2">
      <t>ジドウ</t>
    </rPh>
    <rPh sb="2" eb="4">
      <t>ハッタツ</t>
    </rPh>
    <rPh sb="4" eb="6">
      <t>シエン</t>
    </rPh>
    <rPh sb="7" eb="11">
      <t>ホウカゴトウ</t>
    </rPh>
    <phoneticPr fontId="32"/>
  </si>
  <si>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</si>
  <si>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</si>
  <si>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</si>
  <si>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専従</t>
    <rPh sb="0" eb="2">
      <t>センジュウ</t>
    </rPh>
    <phoneticPr fontId="9"/>
  </si>
  <si>
    <t>時間/月</t>
    <rPh sb="0" eb="2">
      <t>ジカン</t>
    </rPh>
    <rPh sb="3" eb="4">
      <t>ツキ</t>
    </rPh>
    <phoneticPr fontId="9"/>
  </si>
  <si>
    <t>(11)兼務状況
（兼務先／兼務する職務の内容）等</t>
  </si>
  <si>
    <t>兼務</t>
    <rPh sb="0" eb="2">
      <t>ケンム</t>
    </rPh>
    <phoneticPr fontId="9"/>
  </si>
  <si>
    <t>嘱託医</t>
    <rPh sb="0" eb="2">
      <t>ショクタク</t>
    </rPh>
    <phoneticPr fontId="5"/>
  </si>
  <si>
    <t>児童発達管理責任者欠如減算</t>
    <rPh sb="0" eb="2">
      <t>じどう</t>
    </rPh>
    <rPh sb="2" eb="4">
      <t>はったつ</t>
    </rPh>
    <rPh sb="4" eb="6">
      <t>かんり</t>
    </rPh>
    <rPh sb="6" eb="9">
      <t>せきにんしゃ</t>
    </rPh>
    <rPh sb="9" eb="11">
      <t>けつじょ</t>
    </rPh>
    <rPh sb="11" eb="13">
      <t>げんさん</t>
    </rPh>
    <phoneticPr fontId="9" type="Hiragana"/>
  </si>
  <si>
    <t>児童発達支援計画未作成減算</t>
    <rPh sb="0" eb="2">
      <t>じどう</t>
    </rPh>
    <rPh sb="2" eb="4">
      <t>はったつ</t>
    </rPh>
    <rPh sb="4" eb="6">
      <t>しえん</t>
    </rPh>
    <rPh sb="6" eb="8">
      <t>けいかく</t>
    </rPh>
    <rPh sb="8" eb="11">
      <t>みさくせい</t>
    </rPh>
    <rPh sb="11" eb="13">
      <t>げんさん</t>
    </rPh>
    <phoneticPr fontId="9" type="Hiragana"/>
  </si>
  <si>
    <t>該当あり（４時間以上６時間未満）</t>
    <rPh sb="0" eb="2">
      <t>がいとう</t>
    </rPh>
    <rPh sb="6" eb="8">
      <t>じかん</t>
    </rPh>
    <rPh sb="8" eb="10">
      <t>いじょう</t>
    </rPh>
    <rPh sb="11" eb="13">
      <t>じかん</t>
    </rPh>
    <rPh sb="13" eb="15">
      <t>みまん</t>
    </rPh>
    <phoneticPr fontId="9" type="Hiragana"/>
  </si>
  <si>
    <t>医療連携体制加算</t>
  </si>
  <si>
    <t>栄養士配置加算</t>
    <rPh sb="0" eb="3">
      <t>えいようし</t>
    </rPh>
    <rPh sb="3" eb="5">
      <t>はいち</t>
    </rPh>
    <rPh sb="5" eb="7">
      <t>かさん</t>
    </rPh>
    <phoneticPr fontId="9" type="Hiragana"/>
  </si>
  <si>
    <t>強度行動障害児支援加算</t>
    <rPh sb="0" eb="2">
      <t>きょうど</t>
    </rPh>
    <rPh sb="2" eb="4">
      <t>こうどう</t>
    </rPh>
    <rPh sb="4" eb="6">
      <t>しょうがい</t>
    </rPh>
    <rPh sb="6" eb="7">
      <t>じ</t>
    </rPh>
    <rPh sb="7" eb="9">
      <t>しえん</t>
    </rPh>
    <rPh sb="9" eb="11">
      <t>かさん</t>
    </rPh>
    <phoneticPr fontId="9" type="Hiragana"/>
  </si>
  <si>
    <t>視覚・聴覚・言語機能障害児支援加算</t>
  </si>
  <si>
    <t>個別サポート加算</t>
    <rPh sb="0" eb="2">
      <t>こべつ</t>
    </rPh>
    <rPh sb="6" eb="8">
      <t>かさん</t>
    </rPh>
    <phoneticPr fontId="9" type="Hiragana"/>
  </si>
  <si>
    <t>関係機関連携加算</t>
    <rPh sb="0" eb="2">
      <t>かんけい</t>
    </rPh>
    <rPh sb="2" eb="4">
      <t>きかん</t>
    </rPh>
    <rPh sb="4" eb="6">
      <t>れんけい</t>
    </rPh>
    <rPh sb="6" eb="8">
      <t>かさん</t>
    </rPh>
    <phoneticPr fontId="9" type="Hiragana"/>
  </si>
  <si>
    <t>保育・教育等移行支援加算</t>
    <rPh sb="0" eb="2">
      <t>ほいく</t>
    </rPh>
    <rPh sb="3" eb="5">
      <t>きょういく</t>
    </rPh>
    <rPh sb="5" eb="6">
      <t>とう</t>
    </rPh>
    <rPh sb="6" eb="8">
      <t>いこう</t>
    </rPh>
    <rPh sb="8" eb="10">
      <t>しえん</t>
    </rPh>
    <rPh sb="10" eb="12">
      <t>かさん</t>
    </rPh>
    <phoneticPr fontId="9" type="Hiragana"/>
  </si>
  <si>
    <t>加算（Ⅰ）</t>
  </si>
  <si>
    <t>加算（Ⅶ）</t>
  </si>
  <si>
    <r>
      <t>　別にこども家庭庁長官が定める基準に適合している福祉・介護職員</t>
    </r>
    <r>
      <rPr>
        <sz val="11"/>
        <color auto="1"/>
        <rFont val="Meiryo UI"/>
      </rPr>
      <t>等の賃金の改善等を実施しているものとして知事に届け出た指定児童発達支援事業所が、障害児に対し、指定児童発達支援を行った場合には、当該基準に掲げる区分に従い、加算しているか。ただし、次に掲げるいずれかの加算を算定している場合にあっては、次に掲げるその他の加算は算定しない。
　・　福祉・介護職員処遇改善加算(Ⅰ)イ・ロ
　・　福祉・介護職員処遇改善加算(Ⅱ)イ・ロ
　・　福祉・介護職員処遇改善加算(Ⅲ)
　・　福祉・介護職員処遇改善加算(Ⅳ)</t>
    </r>
    <rPh sb="31" eb="32">
      <t>とう</t>
    </rPh>
    <phoneticPr fontId="9" type="Hiragana"/>
  </si>
  <si>
    <r>
      <t>加算（Ⅰ）</t>
    </r>
    <r>
      <rPr>
        <sz val="11"/>
        <color auto="1"/>
        <rFont val="Meiryo UI"/>
      </rPr>
      <t>ロ</t>
    </r>
  </si>
  <si>
    <r>
      <t>加算（Ⅱ）</t>
    </r>
    <r>
      <rPr>
        <sz val="11"/>
        <color auto="1"/>
        <rFont val="Meiryo UI"/>
      </rPr>
      <t>ロ</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</si>
</sst>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1]&quot;〇&quot;;General"/>
    <numFmt numFmtId="178" formatCode="[$-409]d;@"/>
    <numFmt numFmtId="179" formatCode="aaa"/>
    <numFmt numFmtId="180" formatCode="0.0_ "/>
  </numFmts>
  <fonts count="35">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trike/>
      <sz val="11"/>
      <color auto="1"/>
      <name val="Meiryo UI"/>
      <family val="3"/>
    </font>
    <font>
      <strike/>
      <sz val="11"/>
      <color rgb="FFFF0000"/>
      <name val="Meiryo UI"/>
    </font>
    <font>
      <sz val="9"/>
      <color auto="1"/>
      <name val="Meiryo UI"/>
      <family val="3"/>
    </font>
    <font>
      <sz val="6"/>
      <color auto="1"/>
      <name val="Yu Gothic UI"/>
      <family val="3"/>
    </font>
    <font>
      <sz val="18"/>
      <color auto="1"/>
      <name val="Meiryo UI"/>
      <family val="3"/>
    </font>
    <font>
      <b/>
      <sz val="18"/>
      <color auto="1"/>
      <name val="Meiryo UI"/>
      <family val="3"/>
    </font>
    <font>
      <b/>
      <sz val="11"/>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2"/>
      <color theme="0" tint="-0.25"/>
      <name val="ＭＳ ゴシック"/>
      <family val="3"/>
    </font>
    <font>
      <sz val="12"/>
      <color rgb="FFC00000"/>
      <name val="ＭＳ ゴシック"/>
      <family val="3"/>
    </font>
    <font>
      <sz val="10"/>
      <color indexed="8"/>
      <name val="ＭＳ ゴシック"/>
      <family val="3"/>
    </font>
    <font>
      <sz val="10"/>
      <color auto="1"/>
      <name val="ＭＳ ゴシック"/>
      <family val="3"/>
    </font>
    <font>
      <sz val="6"/>
      <color auto="1"/>
      <name val="ＭＳ ゴシック"/>
      <family val="3"/>
    </font>
  </fonts>
  <fills count="8">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auto="1"/>
      </right>
      <top style="thin">
        <color auto="1"/>
      </top>
      <bottom style="thin">
        <color auto="1"/>
      </bottom>
      <diagonal/>
    </border>
    <border>
      <left style="thin">
        <color indexed="64"/>
      </left>
      <right style="thin">
        <color indexed="64"/>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2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27">
    <xf numFmtId="0" fontId="0" fillId="0" borderId="0" xfId="0">
      <alignment vertical="center"/>
    </xf>
    <xf numFmtId="0" fontId="6" fillId="0" borderId="0" xfId="6" applyFont="1">
      <alignment vertical="center"/>
    </xf>
    <xf numFmtId="0" fontId="7" fillId="0" borderId="0" xfId="6" applyFont="1" applyBorder="1" applyAlignment="1">
      <alignment horizontal="center" vertical="center"/>
    </xf>
    <xf numFmtId="0" fontId="8" fillId="0" borderId="0" xfId="6" applyFont="1" applyBorder="1" applyAlignment="1">
      <alignment horizontal="center" vertical="center" wrapText="1"/>
    </xf>
    <xf numFmtId="0" fontId="6" fillId="0" borderId="1" xfId="6" applyFont="1" applyBorder="1">
      <alignment vertical="center"/>
    </xf>
    <xf numFmtId="0" fontId="8" fillId="0" borderId="0" xfId="6" applyFont="1" applyBorder="1" applyAlignment="1">
      <alignment horizontal="center" vertical="center"/>
    </xf>
    <xf numFmtId="0" fontId="6" fillId="0" borderId="1" xfId="6"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6" xfId="0" applyFont="1" applyBorder="1" applyAlignment="1">
      <alignment vertical="top"/>
    </xf>
    <xf numFmtId="0" fontId="10" fillId="0" borderId="7" xfId="0" applyFont="1" applyBorder="1" applyAlignment="1">
      <alignment vertical="top"/>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vertical="top" wrapText="1"/>
    </xf>
    <xf numFmtId="0" fontId="10" fillId="0" borderId="9" xfId="0" applyFont="1" applyBorder="1" applyAlignment="1">
      <alignment vertical="top"/>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7" xfId="0" applyFont="1" applyBorder="1" applyAlignment="1">
      <alignment vertical="top" wrapText="1"/>
    </xf>
    <xf numFmtId="176" fontId="10" fillId="3" borderId="1" xfId="0" applyNumberFormat="1" applyFont="1" applyFill="1" applyBorder="1" applyAlignment="1">
      <alignment vertical="center" shrinkToFit="1"/>
    </xf>
    <xf numFmtId="176" fontId="10" fillId="0" borderId="10"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applyNumberFormat="1" applyFont="1" applyBorder="1" applyAlignment="1">
      <alignment horizontal="right" vertical="center" shrinkToFit="1"/>
    </xf>
    <xf numFmtId="176" fontId="10" fillId="0" borderId="14" xfId="0" quotePrefix="1" applyNumberFormat="1" applyFont="1" applyBorder="1" applyAlignment="1">
      <alignment horizontal="right" vertical="top" shrinkToFit="1"/>
    </xf>
    <xf numFmtId="176" fontId="10" fillId="0" borderId="15" xfId="0" applyNumberFormat="1" applyFont="1" applyBorder="1" applyAlignment="1">
      <alignment horizontal="right" vertical="center" shrinkToFit="1"/>
    </xf>
    <xf numFmtId="176" fontId="10" fillId="0" borderId="5" xfId="0" quotePrefix="1" applyNumberFormat="1" applyFont="1" applyBorder="1" applyAlignment="1">
      <alignment horizontal="right" vertical="top" shrinkToFit="1"/>
    </xf>
    <xf numFmtId="176" fontId="10" fillId="0" borderId="5" xfId="0" applyNumberFormat="1" applyFont="1" applyBorder="1" applyAlignment="1">
      <alignment horizontal="right" vertical="center" shrinkToFit="1"/>
    </xf>
    <xf numFmtId="176" fontId="10" fillId="0" borderId="5" xfId="11" quotePrefix="1" applyNumberFormat="1" applyFont="1" applyBorder="1" applyAlignment="1">
      <alignment horizontal="left" vertical="top" shrinkToFit="1"/>
    </xf>
    <xf numFmtId="176" fontId="10" fillId="0" borderId="2" xfId="0" quotePrefix="1" applyNumberFormat="1" applyFont="1" applyBorder="1" applyAlignment="1">
      <alignment horizontal="right" vertical="top" shrinkToFit="1"/>
    </xf>
    <xf numFmtId="176" fontId="10" fillId="0" borderId="3" xfId="0" quotePrefix="1" applyNumberFormat="1" applyFont="1" applyBorder="1" applyAlignment="1">
      <alignment horizontal="right" vertical="top" shrinkToFit="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9" xfId="0" applyFont="1" applyBorder="1" applyAlignment="1">
      <alignment horizontal="left" vertical="top" wrapText="1"/>
    </xf>
    <xf numFmtId="0" fontId="11" fillId="0" borderId="9" xfId="0" applyFont="1" applyFill="1" applyBorder="1" applyAlignment="1">
      <alignment horizontal="left" vertical="top" wrapText="1"/>
    </xf>
    <xf numFmtId="0" fontId="10" fillId="2" borderId="5" xfId="0" applyFont="1" applyFill="1" applyBorder="1" applyAlignment="1">
      <alignment horizontal="center" vertical="center"/>
    </xf>
    <xf numFmtId="0" fontId="10" fillId="3" borderId="1" xfId="0" applyFont="1" applyFill="1" applyBorder="1" applyAlignment="1">
      <alignment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26" xfId="0" applyNumberFormat="1" applyFont="1" applyBorder="1">
      <alignment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1" xfId="0" applyNumberFormat="1" applyFont="1" applyBorder="1">
      <alignment vertical="center"/>
    </xf>
    <xf numFmtId="177" fontId="10" fillId="0" borderId="24" xfId="0" applyNumberFormat="1" applyFont="1" applyBorder="1">
      <alignment vertical="center"/>
    </xf>
    <xf numFmtId="177" fontId="10" fillId="0" borderId="25" xfId="0" applyNumberFormat="1" applyFont="1" applyBorder="1">
      <alignment vertical="center"/>
    </xf>
    <xf numFmtId="177" fontId="10" fillId="0" borderId="30" xfId="0" applyNumberFormat="1" applyFont="1" applyBorder="1">
      <alignment vertical="center"/>
    </xf>
    <xf numFmtId="177" fontId="10" fillId="0" borderId="31" xfId="0" applyNumberFormat="1" applyFont="1" applyBorder="1">
      <alignment vertical="center"/>
    </xf>
    <xf numFmtId="0" fontId="10" fillId="2" borderId="3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2" fillId="0" borderId="28" xfId="0" applyFont="1" applyBorder="1" applyAlignment="1">
      <alignment horizontal="left" vertical="top" wrapText="1"/>
    </xf>
    <xf numFmtId="0" fontId="10" fillId="0" borderId="28" xfId="0" applyFont="1" applyBorder="1" applyAlignment="1">
      <alignment horizontal="left" vertical="top" wrapText="1"/>
    </xf>
    <xf numFmtId="0" fontId="10" fillId="0" borderId="29" xfId="11" applyFont="1" applyBorder="1" applyAlignment="1">
      <alignment horizontal="left" vertical="top" wrapText="1"/>
    </xf>
    <xf numFmtId="0" fontId="10" fillId="0" borderId="1" xfId="0" applyFont="1" applyBorder="1" applyAlignment="1">
      <alignment horizontal="left" vertical="top" wrapText="1"/>
    </xf>
    <xf numFmtId="0" fontId="13" fillId="0" borderId="24"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2" borderId="30" xfId="0" applyFont="1" applyFill="1" applyBorder="1" applyAlignment="1">
      <alignment horizontal="center" vertical="center" wrapText="1" shrinkToFit="1"/>
    </xf>
    <xf numFmtId="0" fontId="14" fillId="2" borderId="31"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1"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6" fillId="0" borderId="0" xfId="6" applyFont="1" applyAlignment="1">
      <alignment vertical="center"/>
    </xf>
    <xf numFmtId="0" fontId="10" fillId="0" borderId="0" xfId="0" applyFont="1" applyAlignment="1">
      <alignment vertical="center"/>
    </xf>
    <xf numFmtId="0" fontId="16" fillId="0" borderId="0" xfId="0" applyFont="1" applyAlignment="1">
      <alignment horizontal="left" vertical="center"/>
    </xf>
    <xf numFmtId="0" fontId="10" fillId="4" borderId="5" xfId="0" applyFont="1" applyFill="1" applyBorder="1" applyAlignment="1">
      <alignment vertical="center"/>
    </xf>
    <xf numFmtId="0" fontId="10" fillId="0" borderId="1" xfId="0" applyFont="1" applyBorder="1" applyAlignment="1">
      <alignment vertical="center" shrinkToFit="1"/>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35" xfId="0" applyFont="1" applyBorder="1" applyAlignment="1">
      <alignment vertical="center" shrinkToFit="1"/>
    </xf>
    <xf numFmtId="0" fontId="10" fillId="4" borderId="32" xfId="0" applyFont="1" applyFill="1" applyBorder="1" applyAlignment="1">
      <alignment vertical="center"/>
    </xf>
    <xf numFmtId="177" fontId="10" fillId="5" borderId="1" xfId="0" applyNumberFormat="1" applyFont="1" applyFill="1" applyBorder="1" applyAlignment="1">
      <alignment horizontal="center" vertical="center"/>
    </xf>
    <xf numFmtId="0" fontId="10" fillId="4" borderId="9" xfId="0" applyFont="1" applyFill="1" applyBorder="1" applyAlignment="1">
      <alignment vertical="center"/>
    </xf>
    <xf numFmtId="0" fontId="10" fillId="0" borderId="9" xfId="0" applyFont="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shrinkToFit="1"/>
    </xf>
    <xf numFmtId="0" fontId="11" fillId="0" borderId="9" xfId="0" applyFont="1" applyFill="1" applyBorder="1" applyAlignment="1">
      <alignment vertical="center"/>
    </xf>
    <xf numFmtId="0" fontId="16" fillId="0" borderId="0" xfId="0" applyFont="1" applyAlignment="1">
      <alignment horizontal="left" vertical="center" wrapText="1"/>
    </xf>
    <xf numFmtId="0" fontId="10" fillId="4" borderId="5" xfId="0" applyFont="1" applyFill="1" applyBorder="1">
      <alignment vertical="center"/>
    </xf>
    <xf numFmtId="0" fontId="10" fillId="0" borderId="30" xfId="0" applyFont="1" applyBorder="1" applyAlignment="1">
      <alignment vertical="center" wrapText="1" shrinkToFit="1"/>
    </xf>
    <xf numFmtId="0" fontId="10" fillId="0" borderId="33" xfId="0" applyFont="1" applyBorder="1" applyAlignment="1">
      <alignment vertical="center" wrapText="1" shrinkToFit="1"/>
    </xf>
    <xf numFmtId="0" fontId="10" fillId="0" borderId="31" xfId="0" applyFont="1" applyBorder="1" applyAlignment="1">
      <alignment vertical="center" wrapText="1" shrinkToFit="1"/>
    </xf>
    <xf numFmtId="0" fontId="10" fillId="4" borderId="32" xfId="0" applyFont="1" applyFill="1" applyBorder="1">
      <alignment vertical="center"/>
    </xf>
    <xf numFmtId="0" fontId="10" fillId="4" borderId="9" xfId="0" applyFont="1" applyFill="1" applyBorder="1">
      <alignment vertical="center"/>
    </xf>
    <xf numFmtId="0" fontId="10" fillId="0" borderId="1" xfId="0" applyFont="1" applyBorder="1">
      <alignment vertical="center"/>
    </xf>
    <xf numFmtId="0" fontId="10" fillId="0" borderId="9" xfId="0" applyFont="1" applyBorder="1">
      <alignment vertical="center"/>
    </xf>
    <xf numFmtId="0" fontId="10" fillId="0" borderId="6" xfId="0" applyFont="1" applyBorder="1">
      <alignment vertical="center"/>
    </xf>
    <xf numFmtId="0" fontId="17" fillId="0" borderId="0" xfId="8" applyFont="1" applyBorder="1" applyAlignment="1">
      <alignment horizontal="center" vertical="center"/>
    </xf>
    <xf numFmtId="0" fontId="18" fillId="0" borderId="0" xfId="8" applyFont="1" applyFill="1">
      <alignment vertical="center"/>
    </xf>
    <xf numFmtId="0" fontId="10" fillId="0" borderId="0" xfId="8" quotePrefix="1" applyFont="1">
      <alignment vertical="center"/>
    </xf>
    <xf numFmtId="0" fontId="10" fillId="0" borderId="0" xfId="8" applyFont="1" applyBorder="1" applyAlignment="1">
      <alignment horizontal="center" vertical="center"/>
    </xf>
    <xf numFmtId="0" fontId="10" fillId="0" borderId="0" xfId="8" applyFont="1" applyAlignment="1">
      <alignment horizontal="center" vertical="center"/>
    </xf>
    <xf numFmtId="0" fontId="10" fillId="4" borderId="1" xfId="8" applyFont="1" applyFill="1" applyBorder="1" applyAlignment="1">
      <alignment horizontal="center" vertical="center"/>
    </xf>
    <xf numFmtId="0" fontId="10" fillId="0" borderId="33" xfId="8" applyFont="1" applyBorder="1" applyAlignment="1">
      <alignment vertical="center" wrapText="1"/>
    </xf>
    <xf numFmtId="0" fontId="10" fillId="0" borderId="0" xfId="8" applyFont="1" applyBorder="1" applyAlignment="1">
      <alignment vertical="center"/>
    </xf>
    <xf numFmtId="0" fontId="10" fillId="0" borderId="0" xfId="8" applyFont="1" applyBorder="1" applyAlignment="1">
      <alignment vertical="top"/>
    </xf>
    <xf numFmtId="0" fontId="10" fillId="0" borderId="36" xfId="8" applyFont="1" applyBorder="1" applyAlignment="1">
      <alignment vertical="center" wrapText="1"/>
    </xf>
    <xf numFmtId="0" fontId="10" fillId="0" borderId="37" xfId="8" applyFont="1" applyBorder="1" applyAlignment="1">
      <alignment vertical="center" wrapText="1"/>
    </xf>
    <xf numFmtId="0" fontId="10" fillId="0" borderId="38" xfId="8" applyFont="1" applyBorder="1" applyAlignment="1">
      <alignment vertical="center" wrapText="1"/>
    </xf>
    <xf numFmtId="0" fontId="10" fillId="0" borderId="0" xfId="8" applyFont="1" applyBorder="1" applyAlignment="1">
      <alignment vertical="top" wrapText="1"/>
    </xf>
    <xf numFmtId="0" fontId="10" fillId="0" borderId="0" xfId="8" applyFont="1" applyAlignment="1">
      <alignment vertical="top"/>
    </xf>
    <xf numFmtId="0" fontId="10" fillId="0" borderId="39" xfId="8" applyFont="1" applyBorder="1">
      <alignment vertical="center"/>
    </xf>
    <xf numFmtId="0" fontId="10" fillId="0" borderId="29" xfId="8" applyFont="1" applyBorder="1">
      <alignment vertical="center"/>
    </xf>
    <xf numFmtId="0" fontId="10" fillId="0" borderId="28" xfId="8" applyFont="1" applyBorder="1">
      <alignment vertical="center"/>
    </xf>
    <xf numFmtId="0" fontId="10" fillId="0" borderId="30" xfId="8" applyFont="1" applyBorder="1">
      <alignment vertical="center"/>
    </xf>
    <xf numFmtId="0" fontId="10" fillId="0" borderId="31" xfId="8" applyFont="1" applyBorder="1">
      <alignment vertical="center"/>
    </xf>
    <xf numFmtId="0" fontId="18" fillId="0" borderId="0" xfId="8" applyFont="1" applyBorder="1">
      <alignment vertical="center"/>
    </xf>
    <xf numFmtId="0" fontId="10" fillId="0" borderId="0" xfId="8" quotePrefix="1" applyFont="1" applyBorder="1">
      <alignment vertical="center"/>
    </xf>
    <xf numFmtId="0" fontId="10" fillId="0" borderId="0" xfId="8" applyFont="1" applyBorder="1" applyAlignment="1">
      <alignment vertical="center" wrapText="1"/>
    </xf>
    <xf numFmtId="0" fontId="10" fillId="0" borderId="30" xfId="8" applyFont="1" applyBorder="1" applyAlignment="1">
      <alignment horizontal="left" vertical="center" wrapText="1"/>
    </xf>
    <xf numFmtId="0" fontId="10" fillId="0" borderId="31" xfId="8" applyFont="1" applyBorder="1" applyAlignment="1">
      <alignment horizontal="left" vertical="center" wrapText="1"/>
    </xf>
    <xf numFmtId="0" fontId="10" fillId="0" borderId="40" xfId="8" applyFont="1" applyBorder="1">
      <alignment vertical="center"/>
    </xf>
    <xf numFmtId="0" fontId="10" fillId="0" borderId="41" xfId="8" applyFont="1" applyBorder="1">
      <alignment vertical="center"/>
    </xf>
    <xf numFmtId="0" fontId="19" fillId="0" borderId="0" xfId="14" applyFont="1">
      <alignment vertical="center"/>
    </xf>
    <xf numFmtId="0" fontId="19" fillId="0" borderId="0" xfId="14" applyFont="1" applyAlignment="1">
      <alignment vertical="center" textRotation="255" shrinkToFit="1"/>
    </xf>
    <xf numFmtId="0" fontId="20" fillId="0" borderId="0" xfId="14" applyFont="1">
      <alignment vertical="center"/>
    </xf>
    <xf numFmtId="0" fontId="21" fillId="0" borderId="0" xfId="14" applyFont="1" applyAlignment="1">
      <alignment horizontal="left" vertical="center"/>
    </xf>
    <xf numFmtId="0" fontId="22" fillId="0" borderId="0" xfId="14" applyFont="1">
      <alignment vertical="center"/>
    </xf>
    <xf numFmtId="0" fontId="23" fillId="0" borderId="0" xfId="16" applyFont="1">
      <alignment vertical="center"/>
    </xf>
    <xf numFmtId="0" fontId="22" fillId="0" borderId="1" xfId="14" applyFont="1" applyBorder="1" applyAlignment="1">
      <alignment vertical="center"/>
    </xf>
    <xf numFmtId="0" fontId="22" fillId="0" borderId="1" xfId="14" applyFont="1" applyBorder="1">
      <alignment vertical="center"/>
    </xf>
    <xf numFmtId="0" fontId="20" fillId="0" borderId="5" xfId="14" applyFont="1" applyBorder="1" applyAlignment="1">
      <alignment horizontal="center" vertical="center"/>
    </xf>
    <xf numFmtId="0" fontId="20" fillId="0" borderId="32" xfId="14" applyFont="1" applyBorder="1" applyAlignment="1">
      <alignment horizontal="center" vertical="center"/>
    </xf>
    <xf numFmtId="0" fontId="20" fillId="0" borderId="0" xfId="14" applyFont="1" applyAlignment="1">
      <alignment horizontal="center" vertical="center"/>
    </xf>
    <xf numFmtId="0" fontId="20" fillId="0" borderId="0" xfId="14" applyFont="1" applyAlignment="1">
      <alignment horizontal="left" vertical="center"/>
    </xf>
    <xf numFmtId="0" fontId="22" fillId="0" borderId="0" xfId="14" applyFont="1" applyAlignment="1">
      <alignment horizontal="left" vertical="center"/>
    </xf>
    <xf numFmtId="0" fontId="22" fillId="0" borderId="0" xfId="14" applyFont="1" applyAlignment="1">
      <alignment horizontal="center" vertical="center"/>
    </xf>
    <xf numFmtId="0" fontId="23" fillId="6" borderId="0" xfId="18" applyFont="1" applyFill="1">
      <alignment vertical="center"/>
    </xf>
    <xf numFmtId="0" fontId="20" fillId="0" borderId="2" xfId="14" applyFont="1" applyBorder="1" applyAlignment="1">
      <alignment horizontal="center" vertical="center"/>
    </xf>
    <xf numFmtId="0" fontId="20" fillId="0" borderId="4" xfId="14" applyFont="1" applyBorder="1" applyAlignment="1">
      <alignment horizontal="center" vertical="center"/>
    </xf>
    <xf numFmtId="0" fontId="24" fillId="0" borderId="4" xfId="14" applyFont="1" applyBorder="1" applyAlignment="1">
      <alignment horizontal="center" vertical="center" wrapText="1"/>
    </xf>
    <xf numFmtId="0" fontId="24" fillId="0" borderId="3" xfId="14" applyFont="1" applyBorder="1" applyAlignment="1">
      <alignment horizontal="center" vertical="center" wrapText="1"/>
    </xf>
    <xf numFmtId="0" fontId="20" fillId="5" borderId="1" xfId="14" applyFont="1" applyFill="1" applyBorder="1" applyAlignment="1">
      <alignment horizontal="left" vertical="center"/>
    </xf>
    <xf numFmtId="0" fontId="20" fillId="0" borderId="1" xfId="14" applyFont="1" applyBorder="1" applyAlignment="1">
      <alignment horizontal="center" vertical="center"/>
    </xf>
    <xf numFmtId="0" fontId="20" fillId="0" borderId="1" xfId="14" applyFont="1" applyBorder="1" applyAlignment="1">
      <alignment horizontal="center" vertical="center" wrapText="1"/>
    </xf>
    <xf numFmtId="0" fontId="25" fillId="0" borderId="0" xfId="14" applyFont="1" applyAlignment="1">
      <alignment horizontal="center" vertical="center"/>
    </xf>
    <xf numFmtId="0" fontId="20" fillId="0" borderId="0" xfId="14" applyFont="1" applyAlignment="1">
      <alignment vertical="center" textRotation="255" shrinkToFit="1"/>
    </xf>
    <xf numFmtId="0" fontId="20" fillId="0" borderId="1" xfId="14" applyFont="1" applyBorder="1" applyAlignment="1">
      <alignment vertical="center" textRotation="255" shrinkToFit="1"/>
    </xf>
    <xf numFmtId="0" fontId="26" fillId="0" borderId="0" xfId="14" applyFont="1" applyAlignment="1">
      <alignment horizontal="left" vertical="center"/>
    </xf>
    <xf numFmtId="0" fontId="20" fillId="0" borderId="2" xfId="14" applyFont="1" applyBorder="1" applyAlignment="1">
      <alignment horizontal="center" vertical="center" wrapText="1"/>
    </xf>
    <xf numFmtId="0" fontId="20" fillId="0" borderId="4" xfId="14" applyFont="1" applyBorder="1" applyAlignment="1">
      <alignment horizontal="center" vertical="center" wrapText="1"/>
    </xf>
    <xf numFmtId="0" fontId="20" fillId="0" borderId="3" xfId="14" applyFont="1" applyBorder="1" applyAlignment="1">
      <alignment horizontal="center" vertical="center" wrapText="1"/>
    </xf>
    <xf numFmtId="0" fontId="20" fillId="5" borderId="5" xfId="14" applyFont="1" applyFill="1" applyBorder="1" applyAlignment="1">
      <alignment horizontal="center" vertical="center"/>
    </xf>
    <xf numFmtId="0" fontId="20" fillId="0" borderId="5" xfId="3" applyFont="1" applyBorder="1" applyAlignment="1">
      <alignment horizontal="center" vertical="center" wrapText="1"/>
    </xf>
    <xf numFmtId="0" fontId="27" fillId="0" borderId="0" xfId="3" applyFont="1" applyAlignment="1">
      <alignment horizontal="center" vertical="center"/>
    </xf>
    <xf numFmtId="0" fontId="20" fillId="0" borderId="1" xfId="14" applyFont="1" applyBorder="1" applyAlignment="1">
      <alignment vertical="center"/>
    </xf>
    <xf numFmtId="0" fontId="20" fillId="5" borderId="1" xfId="14" applyFont="1" applyFill="1" applyBorder="1">
      <alignment vertical="center"/>
    </xf>
    <xf numFmtId="0" fontId="20" fillId="0" borderId="32" xfId="3" applyFont="1" applyBorder="1" applyAlignment="1">
      <alignment horizontal="center" vertical="center" wrapText="1"/>
    </xf>
    <xf numFmtId="0" fontId="20" fillId="0" borderId="9" xfId="14" applyFont="1" applyBorder="1" applyAlignment="1">
      <alignment horizontal="center" vertical="center" wrapText="1"/>
    </xf>
    <xf numFmtId="0" fontId="20" fillId="5" borderId="5" xfId="14" applyFont="1" applyFill="1" applyBorder="1">
      <alignment vertical="center"/>
    </xf>
    <xf numFmtId="0" fontId="20" fillId="0" borderId="9" xfId="14" applyFont="1" applyBorder="1" applyAlignment="1">
      <alignment horizontal="center" vertical="center"/>
    </xf>
    <xf numFmtId="49" fontId="20" fillId="0" borderId="1" xfId="14" applyNumberFormat="1" applyFont="1" applyBorder="1" applyAlignment="1">
      <alignment horizontal="center" vertical="center"/>
    </xf>
    <xf numFmtId="178" fontId="20" fillId="0" borderId="1" xfId="14" applyNumberFormat="1" applyFont="1" applyBorder="1">
      <alignment vertical="center"/>
    </xf>
    <xf numFmtId="179" fontId="20" fillId="0" borderId="1" xfId="14" applyNumberFormat="1" applyFont="1" applyBorder="1">
      <alignment vertical="center"/>
    </xf>
    <xf numFmtId="0" fontId="20" fillId="5" borderId="1" xfId="14" applyFont="1" applyFill="1" applyBorder="1" applyAlignment="1">
      <alignment horizontal="right" vertical="center"/>
    </xf>
    <xf numFmtId="0" fontId="20" fillId="0" borderId="1" xfId="14" applyFont="1" applyBorder="1" applyAlignment="1">
      <alignment horizontal="right" vertical="center"/>
    </xf>
    <xf numFmtId="0" fontId="20" fillId="5" borderId="31" xfId="14" applyFont="1" applyFill="1" applyBorder="1" applyAlignment="1">
      <alignment horizontal="right" vertical="center"/>
    </xf>
    <xf numFmtId="0" fontId="25" fillId="0" borderId="0" xfId="14" applyFont="1">
      <alignment vertical="center"/>
    </xf>
    <xf numFmtId="0" fontId="22" fillId="5" borderId="17" xfId="14" applyFont="1" applyFill="1" applyBorder="1" applyAlignment="1">
      <alignment horizontal="center" vertical="center"/>
    </xf>
    <xf numFmtId="0" fontId="28" fillId="0" borderId="0" xfId="14" applyFont="1">
      <alignment vertical="center"/>
    </xf>
    <xf numFmtId="0" fontId="22" fillId="0" borderId="17" xfId="14" applyFont="1" applyBorder="1" applyAlignment="1">
      <alignment horizontal="center" vertical="center"/>
    </xf>
    <xf numFmtId="0" fontId="3" fillId="0" borderId="0" xfId="16">
      <alignment vertical="center"/>
    </xf>
    <xf numFmtId="0" fontId="1" fillId="0" borderId="0" xfId="16" applyFont="1">
      <alignment vertical="center"/>
    </xf>
    <xf numFmtId="0" fontId="22" fillId="0" borderId="0" xfId="14" applyFont="1" applyAlignment="1">
      <alignment horizontal="right" vertical="center"/>
    </xf>
    <xf numFmtId="0" fontId="29" fillId="0" borderId="0" xfId="16" applyFont="1">
      <alignment vertical="center"/>
    </xf>
    <xf numFmtId="0" fontId="1" fillId="0" borderId="0" xfId="16" applyFont="1" applyAlignment="1">
      <alignment horizontal="right" vertical="center"/>
    </xf>
    <xf numFmtId="0" fontId="27" fillId="0" borderId="0" xfId="14" applyFont="1">
      <alignment vertical="center"/>
    </xf>
    <xf numFmtId="0" fontId="1" fillId="5" borderId="1" xfId="16" applyFont="1" applyFill="1" applyBorder="1" applyAlignment="1">
      <alignment vertical="center"/>
    </xf>
    <xf numFmtId="0" fontId="22" fillId="7" borderId="1" xfId="14" applyFont="1" applyFill="1" applyBorder="1" applyAlignment="1">
      <alignment horizontal="center" vertical="center" wrapText="1"/>
    </xf>
    <xf numFmtId="0" fontId="22" fillId="5" borderId="1" xfId="14" applyFont="1" applyFill="1" applyBorder="1" applyAlignment="1">
      <alignment horizontal="center" vertical="center"/>
    </xf>
    <xf numFmtId="0" fontId="22" fillId="7" borderId="1" xfId="14" applyFont="1" applyFill="1" applyBorder="1" applyAlignment="1">
      <alignment horizontal="center" vertical="center"/>
    </xf>
    <xf numFmtId="0" fontId="20" fillId="0" borderId="9" xfId="14" applyFont="1" applyBorder="1" applyAlignment="1">
      <alignment horizontal="right" vertical="center"/>
    </xf>
    <xf numFmtId="0" fontId="1" fillId="5" borderId="31" xfId="16" applyFont="1" applyFill="1" applyBorder="1">
      <alignment vertical="center"/>
    </xf>
    <xf numFmtId="180" fontId="20" fillId="0" borderId="1" xfId="14" applyNumberFormat="1" applyFont="1" applyBorder="1" applyAlignment="1">
      <alignment horizontal="right" vertical="center"/>
    </xf>
    <xf numFmtId="0" fontId="20" fillId="0" borderId="36" xfId="14" applyFont="1" applyBorder="1" applyAlignment="1">
      <alignment horizontal="right" vertical="center"/>
    </xf>
    <xf numFmtId="0" fontId="22" fillId="0" borderId="1" xfId="14" applyFont="1" applyBorder="1" applyAlignment="1">
      <alignment horizontal="center" vertical="center" wrapText="1"/>
    </xf>
    <xf numFmtId="0" fontId="22" fillId="5" borderId="1" xfId="14" applyFont="1" applyFill="1" applyBorder="1" applyAlignment="1">
      <alignment vertical="center"/>
    </xf>
    <xf numFmtId="0" fontId="30" fillId="0" borderId="0" xfId="14" applyFont="1">
      <alignment vertical="center"/>
    </xf>
    <xf numFmtId="0" fontId="31" fillId="0" borderId="0" xfId="14" applyFont="1">
      <alignment vertical="center"/>
    </xf>
    <xf numFmtId="0" fontId="1" fillId="5" borderId="1" xfId="16" applyFont="1" applyFill="1" applyBorder="1">
      <alignment vertical="center"/>
    </xf>
  </cellXfs>
  <cellStyles count="27">
    <cellStyle name="標準" xfId="0" builtinId="0"/>
    <cellStyle name="標準 2" xfId="1"/>
    <cellStyle name="標準 2_【共通】勤務形態一覧表・利用者数調査票" xfId="2"/>
    <cellStyle name="標準 2_【共通】勤務形態一覧表・利用者数調査票 (2)" xfId="3"/>
    <cellStyle name="標準 6" xfId="4"/>
    <cellStyle name="標準 8" xfId="5"/>
    <cellStyle name="標準_01_R8一般監査編　作り直し中" xfId="6"/>
    <cellStyle name="標準_01Ｒ３者施設（一般監査編）案" xfId="7"/>
    <cellStyle name="標準_03 R7指定児童発達支援（人員配置・報酬編）" xfId="8"/>
    <cellStyle name="標準_03_R7生介・生訓・機訓" xfId="9"/>
    <cellStyle name="標準_03_R7生介・生訓・機訓_1" xfId="10"/>
    <cellStyle name="標準_21H30施設入所支援（人員配置・報酬編）" xfId="11"/>
    <cellStyle name="標準_③-２加算様式（就労）" xfId="12"/>
    <cellStyle name="標準_③-２加算様式（就労）_【共通】勤務形態一覧表・利用者数調査票" xfId="13"/>
    <cellStyle name="標準_③-２加算様式（就労）_【共通】勤務形態一覧表・利用者数調査票 (2)" xfId="14"/>
    <cellStyle name="標準_【共通】勤務形態一覧表・利用者数調査票" xfId="15"/>
    <cellStyle name="標準_【共通】勤務形態一覧表・利用者数調査票 (2)" xfId="16"/>
    <cellStyle name="標準_【共通】勤務形態一覧表・利用者数調査票_1" xfId="17"/>
    <cellStyle name="標準_【共通】勤務形態一覧表・利用者数調査票_【共通】勤務形態一覧表・利用者数調査票 (2)" xfId="18"/>
    <cellStyle name="標準_現行" xfId="19"/>
    <cellStyle name="標準_Ｒ２障害者支援施設" xfId="20"/>
    <cellStyle name="標準_Ｒ２障害者支援施設_04Ｒ３療介・短入・自生援・共生援" xfId="21"/>
    <cellStyle name="標準_Ｒ２障害者支援施設_04Ｒ３療介・短入・自生援・共生援_01Ｒ３者施設（一般監査編）" xfId="22"/>
    <cellStyle name="標準_Ｒ２障害者支援施設_04Ｒ３療介・短入・自生援・共生援_01Ｒ３者施設（一般監査編）_現行" xfId="23"/>
    <cellStyle name="標準_Ｒ２障害者支援施設_04Ｒ３療介・短入・自生援・共生援_03_R7生介・生訓・機訓" xfId="24"/>
    <cellStyle name="標準_Ｒ２障害者支援施設_04Ｒ３療介・短入・自生援・共生援_現行" xfId="25"/>
    <cellStyle name="標準_Ｒ２障害者支援施設_04Ｒ３療介・短入・自生援・共生援_現行_03_R7生介・生訓・機訓" xfId="2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38</v>
      </c>
      <c r="B1" s="2"/>
    </row>
    <row r="2" spans="1:2" ht="81.75" customHeight="1">
      <c r="A2" s="3" t="s">
        <v>146</v>
      </c>
      <c r="B2" s="5"/>
    </row>
    <row r="3" spans="1:2">
      <c r="A3" s="4" t="s">
        <v>6</v>
      </c>
      <c r="B3" s="4"/>
    </row>
    <row r="4" spans="1:2">
      <c r="A4" s="4" t="s">
        <v>1</v>
      </c>
      <c r="B4" s="6"/>
    </row>
    <row r="5" spans="1:2">
      <c r="A5" s="4" t="s">
        <v>8</v>
      </c>
      <c r="B5" s="6"/>
    </row>
    <row r="6" spans="1:2">
      <c r="A6" s="4" t="s">
        <v>25</v>
      </c>
      <c r="B6" s="6"/>
    </row>
    <row r="7" spans="1:2">
      <c r="A7" s="4" t="s">
        <v>29</v>
      </c>
      <c r="B7" s="6"/>
    </row>
    <row r="8" spans="1:2">
      <c r="A8" s="4" t="s">
        <v>14</v>
      </c>
      <c r="B8" s="6"/>
    </row>
    <row r="9" spans="1:2">
      <c r="A9" s="4" t="s">
        <v>16</v>
      </c>
      <c r="B9" s="6"/>
    </row>
    <row r="10" spans="1:2">
      <c r="A10" s="4" t="s">
        <v>4</v>
      </c>
      <c r="B10" s="6"/>
    </row>
    <row r="11" spans="1:2">
      <c r="A11" s="4" t="s">
        <v>18</v>
      </c>
      <c r="B11" s="6"/>
    </row>
    <row r="12" spans="1:2">
      <c r="A12" s="4" t="s">
        <v>20</v>
      </c>
      <c r="B12" s="6"/>
    </row>
    <row r="13" spans="1:2">
      <c r="A13" s="4" t="s">
        <v>23</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70"/>
  <sheetViews>
    <sheetView zoomScale="70" zoomScaleNormal="70" workbookViewId="0">
      <pane ySplit="2" topLeftCell="A3" activePane="bottomLeft" state="frozen"/>
      <selection pane="bottomLeft" activeCell="D6" sqref="D6"/>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5.375" style="9" customWidth="1"/>
    <col min="11" max="11" width="21.5" style="7" customWidth="1"/>
    <col min="12" max="16384" width="9" style="1" customWidth="1"/>
  </cols>
  <sheetData>
    <row r="1" spans="1:11">
      <c r="A1" s="10" t="s">
        <v>30</v>
      </c>
      <c r="B1" s="17"/>
      <c r="C1" s="10" t="s">
        <v>34</v>
      </c>
      <c r="D1" s="42"/>
      <c r="E1" s="52" t="s">
        <v>44</v>
      </c>
      <c r="F1" s="66"/>
      <c r="G1" s="68"/>
      <c r="H1" s="10" t="s">
        <v>58</v>
      </c>
      <c r="I1" s="81" t="s">
        <v>31</v>
      </c>
      <c r="J1" s="93" t="s">
        <v>35</v>
      </c>
      <c r="K1" s="105" t="s">
        <v>9</v>
      </c>
    </row>
    <row r="2" spans="1:11" ht="31.5">
      <c r="A2" s="11"/>
      <c r="B2" s="18"/>
      <c r="C2" s="11"/>
      <c r="D2" s="43"/>
      <c r="E2" s="52" t="s">
        <v>42</v>
      </c>
      <c r="F2" s="67" t="s">
        <v>33</v>
      </c>
      <c r="G2" s="69" t="s">
        <v>49</v>
      </c>
      <c r="H2" s="11"/>
      <c r="I2" s="82"/>
      <c r="J2" s="94" t="str">
        <v>※原則、平24厚告第122号別表の番号</v>
      </c>
      <c r="K2" s="105"/>
    </row>
    <row r="3" spans="1:11">
      <c r="A3" s="12" t="s">
        <v>147</v>
      </c>
      <c r="B3" s="12"/>
      <c r="C3" s="29"/>
      <c r="D3" s="12"/>
      <c r="E3" s="53"/>
      <c r="F3" s="53"/>
      <c r="G3" s="53"/>
      <c r="H3" s="12"/>
      <c r="I3" s="83"/>
      <c r="J3" s="95"/>
      <c r="K3" s="106"/>
    </row>
    <row r="4" spans="1:11" ht="39.75" customHeight="1">
      <c r="A4" s="13">
        <v>1</v>
      </c>
      <c r="B4" s="19" t="s">
        <v>55</v>
      </c>
      <c r="C4" s="30">
        <v>1</v>
      </c>
      <c r="D4" s="44" t="s">
        <v>51</v>
      </c>
      <c r="E4" s="54"/>
      <c r="F4" s="54"/>
      <c r="G4" s="54"/>
      <c r="H4" s="70"/>
      <c r="I4" s="84" t="s">
        <v>24</v>
      </c>
      <c r="J4" s="96" t="str">
        <v>平24厚告第122号の一</v>
      </c>
      <c r="K4" s="70"/>
    </row>
    <row r="5" spans="1:11" ht="45.75" customHeight="1">
      <c r="A5" s="14"/>
      <c r="B5" s="20"/>
      <c r="C5" s="31">
        <v>2</v>
      </c>
      <c r="D5" s="45" t="s">
        <v>106</v>
      </c>
      <c r="E5" s="55"/>
      <c r="F5" s="55"/>
      <c r="G5" s="55"/>
      <c r="H5" s="71"/>
      <c r="I5" s="85" t="s">
        <v>24</v>
      </c>
      <c r="J5" s="97" t="str">
        <v>平24厚告第122号の二</v>
      </c>
      <c r="K5" s="71"/>
    </row>
    <row r="6" spans="1:11" ht="63">
      <c r="A6" s="13">
        <v>2</v>
      </c>
      <c r="B6" s="21" t="s">
        <v>68</v>
      </c>
      <c r="C6" s="30">
        <v>1</v>
      </c>
      <c r="D6" s="44" t="str">
        <v>　別にこども家庭庁長官施設基準に適合するものとして知事に届け出た指定児童発達支援の単位において、指定児童発達支援を行った場合に、時間区分、障害児の医療的ケア区分及び利用定員に応じ、１日につき算定しているか。</v>
      </c>
      <c r="E6" s="54"/>
      <c r="F6" s="54"/>
      <c r="G6" s="54"/>
      <c r="H6" s="70" t="s">
        <v>81</v>
      </c>
      <c r="I6" s="84" t="s">
        <v>24</v>
      </c>
      <c r="J6" s="96" t="str">
        <v>第1の1の注1</v>
      </c>
      <c r="K6" s="70" t="s">
        <v>32</v>
      </c>
    </row>
    <row r="7" spans="1:11" ht="77.25" customHeight="1">
      <c r="A7" s="15"/>
      <c r="B7" s="22"/>
      <c r="C7" s="32">
        <v>2</v>
      </c>
      <c r="D7" s="46" t="str">
        <v>　別にこども家庭庁長官が定める施設基準に適合するものとして知事に届け出た指定児童発達支援の単位において、指定児童発達支援を行った場合に、時間区分、障害児の就学の状況及び医療的ケア区分並びに利用定員に応じ、１日につき算定しているか。</v>
      </c>
      <c r="E7" s="56"/>
      <c r="F7" s="56"/>
      <c r="G7" s="56"/>
      <c r="H7" s="72" t="s">
        <v>225</v>
      </c>
      <c r="I7" s="86" t="s">
        <v>24</v>
      </c>
      <c r="J7" s="98" t="str">
        <v>第1の1の注2</v>
      </c>
      <c r="K7" s="72" t="s">
        <v>32</v>
      </c>
    </row>
    <row r="8" spans="1:11" ht="70.5" customHeight="1">
      <c r="A8" s="15"/>
      <c r="B8" s="22"/>
      <c r="C8" s="32">
        <v>3</v>
      </c>
      <c r="D8" s="46" t="str">
        <v>　別にこども家庭庁長官が定める施設基準に適合するものとして知事に届け出た指定児童発達支援の単位において、指定児童発達支援を行った場合に、利用定員に応じ、１日につき算定しているか。</v>
      </c>
      <c r="E8" s="56"/>
      <c r="F8" s="56"/>
      <c r="G8" s="56"/>
      <c r="H8" s="72" t="s">
        <v>37</v>
      </c>
      <c r="I8" s="86" t="s">
        <v>24</v>
      </c>
      <c r="J8" s="98" t="str">
        <v>第1の1の注2の2</v>
      </c>
      <c r="K8" s="72" t="s">
        <v>32</v>
      </c>
    </row>
    <row r="9" spans="1:11" ht="74.25" customHeight="1">
      <c r="A9" s="15"/>
      <c r="B9" s="22"/>
      <c r="C9" s="32">
        <v>4</v>
      </c>
      <c r="D9" s="46" t="s">
        <v>139</v>
      </c>
      <c r="E9" s="57"/>
      <c r="F9" s="57"/>
      <c r="G9" s="57"/>
      <c r="H9" s="72"/>
      <c r="I9" s="86" t="s">
        <v>24</v>
      </c>
      <c r="J9" s="98" t="str">
        <v>第1の1の注2の5</v>
      </c>
      <c r="K9" s="72" t="s">
        <v>32</v>
      </c>
    </row>
    <row r="10" spans="1:11" ht="83.25" customHeight="1">
      <c r="A10" s="15"/>
      <c r="B10" s="22"/>
      <c r="C10" s="32">
        <v>5</v>
      </c>
      <c r="D10" s="46" t="s">
        <v>169</v>
      </c>
      <c r="E10" s="56"/>
      <c r="F10" s="56"/>
      <c r="G10" s="56"/>
      <c r="H10" s="72"/>
      <c r="I10" s="86" t="s">
        <v>24</v>
      </c>
      <c r="J10" s="98" t="str">
        <v>第1の1の注2の6</v>
      </c>
      <c r="K10" s="72" t="s">
        <v>32</v>
      </c>
    </row>
    <row r="11" spans="1:11" ht="120" customHeight="1">
      <c r="A11" s="15"/>
      <c r="B11" s="22"/>
      <c r="C11" s="33">
        <v>6</v>
      </c>
      <c r="D11" s="47" t="s">
        <v>171</v>
      </c>
      <c r="E11" s="58"/>
      <c r="F11" s="58"/>
      <c r="G11" s="58"/>
      <c r="H11" s="73" t="s">
        <v>128</v>
      </c>
      <c r="I11" s="87" t="s">
        <v>24</v>
      </c>
      <c r="J11" s="99" t="str">
        <v>第1の1の注3</v>
      </c>
      <c r="K11" s="73"/>
    </row>
    <row r="12" spans="1:11" ht="132.75" customHeight="1">
      <c r="A12" s="15"/>
      <c r="B12" s="22"/>
      <c r="C12" s="34"/>
      <c r="D12" s="48" t="s">
        <v>98</v>
      </c>
      <c r="E12" s="59"/>
      <c r="F12" s="59"/>
      <c r="G12" s="59"/>
      <c r="H12" s="74"/>
      <c r="I12" s="88" t="s">
        <v>24</v>
      </c>
      <c r="J12" s="100"/>
      <c r="K12" s="75"/>
    </row>
    <row r="13" spans="1:11" ht="60.75" customHeight="1">
      <c r="A13" s="15"/>
      <c r="B13" s="22"/>
      <c r="C13" s="35"/>
      <c r="D13" s="48" t="s">
        <v>211</v>
      </c>
      <c r="E13" s="59"/>
      <c r="F13" s="59"/>
      <c r="G13" s="59"/>
      <c r="H13" s="75"/>
      <c r="I13" s="88" t="s">
        <v>24</v>
      </c>
      <c r="J13" s="100"/>
      <c r="K13" s="75"/>
    </row>
    <row r="14" spans="1:11" ht="32.25" customHeight="1">
      <c r="A14" s="15"/>
      <c r="B14" s="22"/>
      <c r="C14" s="35"/>
      <c r="D14" s="48" t="s">
        <v>69</v>
      </c>
      <c r="E14" s="59"/>
      <c r="F14" s="59"/>
      <c r="G14" s="59"/>
      <c r="H14" s="75"/>
      <c r="I14" s="88" t="s">
        <v>24</v>
      </c>
      <c r="J14" s="100"/>
      <c r="K14" s="75"/>
    </row>
    <row r="15" spans="1:11" ht="37.5" customHeight="1">
      <c r="A15" s="15"/>
      <c r="B15" s="22"/>
      <c r="C15" s="35"/>
      <c r="D15" s="48" t="s">
        <v>21</v>
      </c>
      <c r="E15" s="59"/>
      <c r="F15" s="59"/>
      <c r="G15" s="59"/>
      <c r="H15" s="75"/>
      <c r="I15" s="88" t="s">
        <v>24</v>
      </c>
      <c r="J15" s="100"/>
      <c r="K15" s="75"/>
    </row>
    <row r="16" spans="1:11" ht="75" customHeight="1">
      <c r="A16" s="15"/>
      <c r="B16" s="22"/>
      <c r="C16" s="35"/>
      <c r="D16" s="48" t="s">
        <v>172</v>
      </c>
      <c r="E16" s="59"/>
      <c r="F16" s="59"/>
      <c r="G16" s="59"/>
      <c r="H16" s="75"/>
      <c r="I16" s="88" t="s">
        <v>24</v>
      </c>
      <c r="J16" s="100" t="str">
        <v>第1の1の注4</v>
      </c>
      <c r="K16" s="75"/>
    </row>
    <row r="17" spans="1:11" ht="113.25" customHeight="1">
      <c r="A17" s="15"/>
      <c r="B17" s="22"/>
      <c r="C17" s="35"/>
      <c r="D17" s="48" t="s">
        <v>212</v>
      </c>
      <c r="E17" s="59"/>
      <c r="F17" s="59"/>
      <c r="G17" s="59"/>
      <c r="H17" s="74" t="s">
        <v>134</v>
      </c>
      <c r="I17" s="88" t="s">
        <v>24</v>
      </c>
      <c r="J17" s="100" t="str">
        <v>第1の1の注5</v>
      </c>
      <c r="K17" s="75"/>
    </row>
    <row r="18" spans="1:11" ht="132" customHeight="1">
      <c r="A18" s="15"/>
      <c r="B18" s="22"/>
      <c r="C18" s="35"/>
      <c r="D18" s="48" t="s">
        <v>209</v>
      </c>
      <c r="E18" s="59"/>
      <c r="F18" s="59"/>
      <c r="G18" s="59"/>
      <c r="H18" s="74"/>
      <c r="I18" s="88" t="s">
        <v>24</v>
      </c>
      <c r="J18" s="100" t="str">
        <v>第1の1の注5の2</v>
      </c>
      <c r="K18" s="75"/>
    </row>
    <row r="19" spans="1:11" ht="105.75" customHeight="1">
      <c r="A19" s="15"/>
      <c r="B19" s="22"/>
      <c r="C19" s="34"/>
      <c r="D19" s="48" t="s">
        <v>174</v>
      </c>
      <c r="E19" s="59"/>
      <c r="F19" s="59"/>
      <c r="G19" s="59"/>
      <c r="H19" s="75"/>
      <c r="I19" s="88" t="s">
        <v>24</v>
      </c>
      <c r="J19" s="100" t="str">
        <v>第1の1の注6</v>
      </c>
      <c r="K19" s="88"/>
    </row>
    <row r="20" spans="1:11" ht="63" customHeight="1">
      <c r="A20" s="14"/>
      <c r="B20" s="23"/>
      <c r="C20" s="36"/>
      <c r="D20" s="49" t="s">
        <v>94</v>
      </c>
      <c r="E20" s="60"/>
      <c r="F20" s="60"/>
      <c r="G20" s="60"/>
      <c r="H20" s="76"/>
      <c r="I20" s="89" t="s">
        <v>24</v>
      </c>
      <c r="J20" s="101" t="str">
        <v>第1の1の注6の2</v>
      </c>
      <c r="K20" s="89"/>
    </row>
    <row r="21" spans="1:11" ht="80.25" customHeight="1">
      <c r="A21" s="16">
        <v>3</v>
      </c>
      <c r="B21" s="24" t="s">
        <v>148</v>
      </c>
      <c r="C21" s="37"/>
      <c r="D21" s="50" t="s">
        <v>121</v>
      </c>
      <c r="E21" s="61"/>
      <c r="F21" s="61"/>
      <c r="G21" s="61"/>
      <c r="H21" s="77" t="s">
        <v>233</v>
      </c>
      <c r="I21" s="90" t="s">
        <v>24</v>
      </c>
      <c r="J21" s="102" t="str">
        <v>第1の1の注7</v>
      </c>
      <c r="K21" s="77"/>
    </row>
    <row r="22" spans="1:11" ht="59.25" customHeight="1">
      <c r="A22" s="16">
        <v>4</v>
      </c>
      <c r="B22" s="24" t="s">
        <v>117</v>
      </c>
      <c r="C22" s="37"/>
      <c r="D22" s="50" t="s">
        <v>232</v>
      </c>
      <c r="E22" s="61"/>
      <c r="F22" s="61"/>
      <c r="G22" s="61"/>
      <c r="H22" s="77" t="s">
        <v>126</v>
      </c>
      <c r="I22" s="90" t="s">
        <v>24</v>
      </c>
      <c r="J22" s="102" t="str">
        <v>第1の1の注7の2</v>
      </c>
      <c r="K22" s="77"/>
    </row>
    <row r="23" spans="1:11" ht="77.25" customHeight="1">
      <c r="A23" s="16">
        <v>5</v>
      </c>
      <c r="B23" s="24" t="s">
        <v>79</v>
      </c>
      <c r="C23" s="37"/>
      <c r="D23" s="50" t="s">
        <v>97</v>
      </c>
      <c r="E23" s="61"/>
      <c r="F23" s="61"/>
      <c r="G23" s="61"/>
      <c r="H23" s="77" t="s">
        <v>93</v>
      </c>
      <c r="I23" s="90" t="s">
        <v>24</v>
      </c>
      <c r="J23" s="102" t="str">
        <v>第1の1の注8</v>
      </c>
      <c r="K23" s="77"/>
    </row>
    <row r="24" spans="1:11" ht="125.25" customHeight="1">
      <c r="A24" s="16">
        <v>6</v>
      </c>
      <c r="B24" s="24" t="s">
        <v>170</v>
      </c>
      <c r="C24" s="38"/>
      <c r="D24" s="50" t="s">
        <v>168</v>
      </c>
      <c r="E24" s="61"/>
      <c r="F24" s="61"/>
      <c r="G24" s="61"/>
      <c r="H24" s="77" t="s">
        <v>235</v>
      </c>
      <c r="I24" s="90" t="s">
        <v>24</v>
      </c>
      <c r="J24" s="102" t="str">
        <v>第1の1の注9</v>
      </c>
      <c r="K24" s="77"/>
    </row>
    <row r="25" spans="1:11" ht="81.75" customHeight="1">
      <c r="A25" s="16">
        <v>7</v>
      </c>
      <c r="B25" s="24" t="s">
        <v>149</v>
      </c>
      <c r="C25" s="38"/>
      <c r="D25" s="50" t="s">
        <v>236</v>
      </c>
      <c r="E25" s="61"/>
      <c r="F25" s="61"/>
      <c r="G25" s="61"/>
      <c r="H25" s="77" t="s">
        <v>237</v>
      </c>
      <c r="I25" s="90" t="s">
        <v>24</v>
      </c>
      <c r="J25" s="102" t="str">
        <v>第3の1の注1０</v>
      </c>
      <c r="K25" s="77"/>
    </row>
    <row r="26" spans="1:11" ht="307.5" customHeight="1">
      <c r="A26" s="16">
        <v>8</v>
      </c>
      <c r="B26" s="25" t="s">
        <v>41</v>
      </c>
      <c r="C26" s="37"/>
      <c r="D26" s="50" t="s">
        <v>213</v>
      </c>
      <c r="E26" s="61"/>
      <c r="F26" s="61"/>
      <c r="G26" s="61"/>
      <c r="H26" s="77" t="s">
        <v>54</v>
      </c>
      <c r="I26" s="90" t="s">
        <v>24</v>
      </c>
      <c r="J26" s="102" t="str">
        <v>第1の2の注1、2</v>
      </c>
      <c r="K26" s="77" t="s">
        <v>173</v>
      </c>
    </row>
    <row r="27" spans="1:11" ht="92.25" customHeight="1">
      <c r="A27" s="16">
        <v>9</v>
      </c>
      <c r="B27" s="24" t="s">
        <v>28</v>
      </c>
      <c r="C27" s="38"/>
      <c r="D27" s="50" t="s">
        <v>177</v>
      </c>
      <c r="E27" s="61"/>
      <c r="F27" s="61"/>
      <c r="G27" s="61"/>
      <c r="H27" s="77" t="s">
        <v>156</v>
      </c>
      <c r="I27" s="90" t="s">
        <v>24</v>
      </c>
      <c r="J27" s="102" t="str">
        <v>第1の2の2の注</v>
      </c>
      <c r="K27" s="77" t="s">
        <v>87</v>
      </c>
    </row>
    <row r="28" spans="1:11" ht="390.75" customHeight="1">
      <c r="A28" s="16">
        <v>10</v>
      </c>
      <c r="B28" s="24" t="s">
        <v>152</v>
      </c>
      <c r="C28" s="37"/>
      <c r="D28" s="50" t="s">
        <v>215</v>
      </c>
      <c r="E28" s="61"/>
      <c r="F28" s="61"/>
      <c r="G28" s="61"/>
      <c r="H28" s="77" t="s">
        <v>188</v>
      </c>
      <c r="I28" s="90" t="s">
        <v>24</v>
      </c>
      <c r="J28" s="102" t="str">
        <v>第1の3の注</v>
      </c>
      <c r="K28" s="77"/>
    </row>
    <row r="29" spans="1:11" ht="60" customHeight="1">
      <c r="A29" s="16">
        <v>11</v>
      </c>
      <c r="B29" s="24" t="s">
        <v>153</v>
      </c>
      <c r="C29" s="37"/>
      <c r="D29" s="50" t="s">
        <v>178</v>
      </c>
      <c r="E29" s="61"/>
      <c r="F29" s="61"/>
      <c r="G29" s="61"/>
      <c r="H29" s="77"/>
      <c r="I29" s="90" t="s">
        <v>24</v>
      </c>
      <c r="J29" s="102" t="str">
        <v>第1の4の注</v>
      </c>
      <c r="K29" s="77" t="s">
        <v>52</v>
      </c>
    </row>
    <row r="30" spans="1:11" ht="94.5" customHeight="1">
      <c r="A30" s="13">
        <v>12</v>
      </c>
      <c r="B30" s="26" t="s">
        <v>96</v>
      </c>
      <c r="C30" s="30">
        <v>1</v>
      </c>
      <c r="D30" s="44" t="str">
        <v>　福祉専門職員配置等加算（Ⅰ）については、人員に関する基準により置くべき児童指導員として常勤で配置されている従業者のうち、社会福祉士、介護福祉士、精神保健福祉士又は公認心理師であるものの割合が100分の35以上であるものとして知事に届け出た指定児童発達支援事業所において、指定児童発達支援を行った場合に、加算しているか。</v>
      </c>
      <c r="E30" s="62"/>
      <c r="F30" s="62"/>
      <c r="G30" s="62"/>
      <c r="H30" s="78"/>
      <c r="I30" s="84" t="s">
        <v>24</v>
      </c>
      <c r="J30" s="96" t="str">
        <v>第1の5の注1</v>
      </c>
      <c r="K30" s="70"/>
    </row>
    <row r="31" spans="1:11" ht="87" customHeight="1">
      <c r="A31" s="15"/>
      <c r="B31" s="27"/>
      <c r="C31" s="32">
        <v>2</v>
      </c>
      <c r="D31" s="46" t="str">
        <v>　福祉専門職員配置等加算（Ⅱ）については、人員に関する基準により置くべき児童指導員として常勤で配置されている従業者のうち、社会福祉士、介護福祉士、精神保健福祉士又は公認心理師であるものの割合が100分の25以上であるものとして知事に届け出た指定児童発達支援事業所において、指定児童発達支援を行った場合に、加算しているか。</v>
      </c>
      <c r="E31" s="57"/>
      <c r="F31" s="57"/>
      <c r="G31" s="57"/>
      <c r="H31" s="72" t="s">
        <v>109</v>
      </c>
      <c r="I31" s="86" t="s">
        <v>24</v>
      </c>
      <c r="J31" s="98" t="str">
        <v>第1の5の注2</v>
      </c>
      <c r="K31" s="72"/>
    </row>
    <row r="32" spans="1:11" ht="137.25" customHeight="1">
      <c r="A32" s="14"/>
      <c r="B32" s="28"/>
      <c r="C32" s="31">
        <v>3</v>
      </c>
      <c r="D32" s="45" t="str">
        <v>　福祉専門職員配置等加算（Ⅲ）については、次の①又は②のいずれかに該当するものとして知事に届け出た指定児童発達支援事業所において、指定児童発達支援を行った場合に、加算しているか。
①　人員に関する基準により置くべき児童指導員若しくは保育士（以下「児童指導員等」という。）として配置されている従業者のうち、常勤で配置されているものの割合が100分の75以上であること。
②　児童指導員等として常勤で配置されている従業者のうち、３年以上従事している従業者のものの割合が100分の30以上であること。</v>
      </c>
      <c r="E32" s="63"/>
      <c r="F32" s="63"/>
      <c r="G32" s="63"/>
      <c r="H32" s="71" t="s">
        <v>141</v>
      </c>
      <c r="I32" s="85" t="s">
        <v>24</v>
      </c>
      <c r="J32" s="97" t="str">
        <v>第1の5の注3</v>
      </c>
      <c r="K32" s="71"/>
    </row>
    <row r="33" spans="1:11" ht="102" customHeight="1">
      <c r="A33" s="13">
        <v>13</v>
      </c>
      <c r="B33" s="26" t="s">
        <v>155</v>
      </c>
      <c r="C33" s="30">
        <v>1</v>
      </c>
      <c r="D33" s="44" t="str">
        <v>　児童発達支援センターにおいて、次の①及び②のいずれにも適合するものとして知事に届け出た場合に加算しているか。
①　常勤の管理栄養士又は栄養士を１名以上配置していること。
②　障害児の日常生活状況、嗜好等を把握し、安全及び衛生に留意した適切な食事管理を行っていること。</v>
      </c>
      <c r="E33" s="62"/>
      <c r="F33" s="62"/>
      <c r="G33" s="62"/>
      <c r="H33" s="70" t="s">
        <v>122</v>
      </c>
      <c r="I33" s="84" t="s">
        <v>24</v>
      </c>
      <c r="J33" s="96" t="str">
        <v>第1の6の注1</v>
      </c>
      <c r="K33" s="70"/>
    </row>
    <row r="34" spans="1:11" ht="97.5" customHeight="1">
      <c r="A34" s="14"/>
      <c r="B34" s="28"/>
      <c r="C34" s="31">
        <v>2</v>
      </c>
      <c r="D34" s="45" t="str">
        <v>　児童発達支援センターにおいて、次の①及び②のいずれにも適合するものとして知事に届け出た場合に加算しているか。
①　管理栄養士又は栄養士を１名以上配置していること。
②　障害児の日常生活状況、嗜好等を把握し、安全及び衛生に留意した適切な食事管理を行っていること。</v>
      </c>
      <c r="E34" s="63"/>
      <c r="F34" s="63"/>
      <c r="G34" s="63"/>
      <c r="H34" s="71" t="s">
        <v>181</v>
      </c>
      <c r="I34" s="85" t="s">
        <v>24</v>
      </c>
      <c r="J34" s="97" t="str">
        <v>第1の6の注2</v>
      </c>
      <c r="K34" s="71"/>
    </row>
    <row r="35" spans="1:11" ht="141.75" customHeight="1">
      <c r="A35" s="16">
        <v>14</v>
      </c>
      <c r="B35" s="24" t="s">
        <v>157</v>
      </c>
      <c r="C35" s="37"/>
      <c r="D35" s="50" t="s">
        <v>238</v>
      </c>
      <c r="E35" s="61"/>
      <c r="F35" s="61"/>
      <c r="G35" s="61"/>
      <c r="H35" s="77" t="s">
        <v>189</v>
      </c>
      <c r="I35" s="90" t="s">
        <v>24</v>
      </c>
      <c r="J35" s="102" t="str">
        <v>第1の7の注</v>
      </c>
      <c r="K35" s="77" t="s">
        <v>200</v>
      </c>
    </row>
    <row r="36" spans="1:11" ht="207.75" customHeight="1">
      <c r="A36" s="16">
        <v>15</v>
      </c>
      <c r="B36" s="24" t="s">
        <v>158</v>
      </c>
      <c r="C36" s="37"/>
      <c r="D36" s="50" t="s">
        <v>164</v>
      </c>
      <c r="E36" s="61"/>
      <c r="F36" s="61"/>
      <c r="G36" s="61"/>
      <c r="H36" s="77" t="s">
        <v>145</v>
      </c>
      <c r="I36" s="90" t="s">
        <v>24</v>
      </c>
      <c r="J36" s="102" t="str">
        <v>第1の8の注</v>
      </c>
      <c r="K36" s="77" t="s">
        <v>130</v>
      </c>
    </row>
    <row r="37" spans="1:11" ht="173.25">
      <c r="A37" s="16">
        <v>16</v>
      </c>
      <c r="B37" s="24" t="s">
        <v>159</v>
      </c>
      <c r="C37" s="37"/>
      <c r="D37" s="50" t="s">
        <v>216</v>
      </c>
      <c r="E37" s="61"/>
      <c r="F37" s="61"/>
      <c r="G37" s="61"/>
      <c r="H37" s="77" t="s">
        <v>76</v>
      </c>
      <c r="I37" s="90" t="s">
        <v>24</v>
      </c>
      <c r="J37" s="102" t="str">
        <v>第1の8の2の注</v>
      </c>
      <c r="K37" s="77"/>
    </row>
    <row r="38" spans="1:11" ht="84.75" customHeight="1">
      <c r="A38" s="16">
        <v>17</v>
      </c>
      <c r="B38" s="24" t="s">
        <v>53</v>
      </c>
      <c r="C38" s="39"/>
      <c r="D38" s="50" t="s">
        <v>179</v>
      </c>
      <c r="E38" s="61"/>
      <c r="F38" s="61"/>
      <c r="G38" s="61"/>
      <c r="H38" s="77" t="s">
        <v>191</v>
      </c>
      <c r="I38" s="90" t="s">
        <v>24</v>
      </c>
      <c r="J38" s="102" t="str">
        <v>第1の8の3の注</v>
      </c>
      <c r="K38" s="77"/>
    </row>
    <row r="39" spans="1:11" ht="273" customHeight="1">
      <c r="A39" s="13">
        <v>18</v>
      </c>
      <c r="B39" s="26" t="s">
        <v>161</v>
      </c>
      <c r="C39" s="30">
        <v>1</v>
      </c>
      <c r="D39" s="44" t="s">
        <v>110</v>
      </c>
      <c r="E39" s="62"/>
      <c r="F39" s="62"/>
      <c r="G39" s="62"/>
      <c r="H39" s="70" t="s">
        <v>214</v>
      </c>
      <c r="I39" s="84" t="s">
        <v>24</v>
      </c>
      <c r="J39" s="96" t="str">
        <v>第1の8の4の注1</v>
      </c>
      <c r="K39" s="70"/>
    </row>
    <row r="40" spans="1:11" ht="134.25" customHeight="1">
      <c r="A40" s="14"/>
      <c r="B40" s="28"/>
      <c r="C40" s="31">
        <v>2</v>
      </c>
      <c r="D40" s="45" t="s">
        <v>118</v>
      </c>
      <c r="E40" s="63"/>
      <c r="F40" s="63"/>
      <c r="G40" s="63"/>
      <c r="H40" s="71" t="s">
        <v>115</v>
      </c>
      <c r="I40" s="85" t="s">
        <v>24</v>
      </c>
      <c r="J40" s="97" t="str">
        <v>第1の8の4の注2</v>
      </c>
      <c r="K40" s="71"/>
    </row>
    <row r="41" spans="1:11" ht="47.25">
      <c r="A41" s="16">
        <v>19</v>
      </c>
      <c r="B41" s="24" t="s">
        <v>101</v>
      </c>
      <c r="C41" s="37"/>
      <c r="D41" s="50" t="s">
        <v>180</v>
      </c>
      <c r="E41" s="61"/>
      <c r="F41" s="61"/>
      <c r="G41" s="61"/>
      <c r="H41" s="77" t="s">
        <v>193</v>
      </c>
      <c r="I41" s="90" t="s">
        <v>24</v>
      </c>
      <c r="J41" s="102" t="str">
        <v>第1の8の5の注</v>
      </c>
      <c r="K41" s="77"/>
    </row>
    <row r="42" spans="1:11" ht="72" customHeight="1">
      <c r="A42" s="13">
        <v>20</v>
      </c>
      <c r="B42" s="21" t="s">
        <v>162</v>
      </c>
      <c r="C42" s="30">
        <v>1</v>
      </c>
      <c r="D42" s="44" t="s">
        <v>239</v>
      </c>
      <c r="E42" s="62"/>
      <c r="F42" s="62"/>
      <c r="G42" s="62"/>
      <c r="H42" s="70"/>
      <c r="I42" s="84" t="s">
        <v>24</v>
      </c>
      <c r="J42" s="96" t="str">
        <v>第1の9の注1</v>
      </c>
      <c r="K42" s="70" t="s">
        <v>202</v>
      </c>
    </row>
    <row r="43" spans="1:11" ht="157.5" customHeight="1">
      <c r="A43" s="14"/>
      <c r="B43" s="23"/>
      <c r="C43" s="31">
        <v>2</v>
      </c>
      <c r="D43" s="45" t="s">
        <v>64</v>
      </c>
      <c r="E43" s="63"/>
      <c r="F43" s="63"/>
      <c r="G43" s="63"/>
      <c r="H43" s="71" t="s">
        <v>226</v>
      </c>
      <c r="I43" s="85" t="s">
        <v>24</v>
      </c>
      <c r="J43" s="97" t="str">
        <v>第1の9の注2</v>
      </c>
      <c r="K43" s="71" t="s">
        <v>90</v>
      </c>
    </row>
    <row r="44" spans="1:11" ht="189">
      <c r="A44" s="16">
        <v>21</v>
      </c>
      <c r="B44" s="24" t="s">
        <v>105</v>
      </c>
      <c r="C44" s="37"/>
      <c r="D44" s="50" t="s">
        <v>240</v>
      </c>
      <c r="E44" s="61"/>
      <c r="F44" s="61"/>
      <c r="G44" s="61"/>
      <c r="H44" s="77" t="s">
        <v>194</v>
      </c>
      <c r="I44" s="90" t="s">
        <v>24</v>
      </c>
      <c r="J44" s="102" t="str">
        <v>第1の7の2注</v>
      </c>
      <c r="K44" s="77"/>
    </row>
    <row r="45" spans="1:11" ht="68.25" customHeight="1">
      <c r="A45" s="13">
        <v>22</v>
      </c>
      <c r="B45" s="21" t="s">
        <v>163</v>
      </c>
      <c r="C45" s="30">
        <v>1</v>
      </c>
      <c r="D45" s="44" t="s">
        <v>46</v>
      </c>
      <c r="E45" s="62"/>
      <c r="F45" s="62"/>
      <c r="G45" s="62"/>
      <c r="H45" s="70" t="s">
        <v>154</v>
      </c>
      <c r="I45" s="84" t="s">
        <v>24</v>
      </c>
      <c r="J45" s="96" t="str">
        <v>第1の1０の注1</v>
      </c>
      <c r="K45" s="70"/>
    </row>
    <row r="46" spans="1:11" ht="68.25" customHeight="1">
      <c r="A46" s="15"/>
      <c r="B46" s="22"/>
      <c r="C46" s="32">
        <v>2</v>
      </c>
      <c r="D46" s="46" t="s">
        <v>190</v>
      </c>
      <c r="E46" s="57"/>
      <c r="F46" s="57"/>
      <c r="G46" s="57"/>
      <c r="H46" s="72"/>
      <c r="I46" s="86" t="s">
        <v>24</v>
      </c>
      <c r="J46" s="98" t="str">
        <v>第1の1０の注2</v>
      </c>
      <c r="K46" s="72"/>
    </row>
    <row r="47" spans="1:11" ht="68.25" customHeight="1">
      <c r="A47" s="15"/>
      <c r="B47" s="22"/>
      <c r="C47" s="32">
        <v>3</v>
      </c>
      <c r="D47" s="46" t="s">
        <v>114</v>
      </c>
      <c r="E47" s="57"/>
      <c r="F47" s="57"/>
      <c r="G47" s="57"/>
      <c r="H47" s="72"/>
      <c r="I47" s="86" t="s">
        <v>24</v>
      </c>
      <c r="J47" s="98" t="str">
        <v>第1の1０の注3</v>
      </c>
      <c r="K47" s="72"/>
    </row>
    <row r="48" spans="1:11" ht="68.25" customHeight="1">
      <c r="A48" s="15"/>
      <c r="B48" s="22"/>
      <c r="C48" s="32">
        <v>4</v>
      </c>
      <c r="D48" s="46" t="s">
        <v>182</v>
      </c>
      <c r="E48" s="57"/>
      <c r="F48" s="57"/>
      <c r="G48" s="57"/>
      <c r="H48" s="72"/>
      <c r="I48" s="86" t="s">
        <v>24</v>
      </c>
      <c r="J48" s="98" t="str">
        <v>第1の1０の注4</v>
      </c>
      <c r="K48" s="72"/>
    </row>
    <row r="49" spans="1:11" ht="68.25" customHeight="1">
      <c r="A49" s="15"/>
      <c r="B49" s="22"/>
      <c r="C49" s="32">
        <v>5</v>
      </c>
      <c r="D49" s="46" t="s">
        <v>217</v>
      </c>
      <c r="E49" s="57"/>
      <c r="F49" s="57"/>
      <c r="G49" s="57"/>
      <c r="H49" s="72"/>
      <c r="I49" s="86" t="s">
        <v>24</v>
      </c>
      <c r="J49" s="98" t="str">
        <v>第1の1０の注5</v>
      </c>
      <c r="K49" s="72"/>
    </row>
    <row r="50" spans="1:11" ht="68.25" customHeight="1">
      <c r="A50" s="15"/>
      <c r="B50" s="22"/>
      <c r="C50" s="32">
        <v>6</v>
      </c>
      <c r="D50" s="46" t="s">
        <v>218</v>
      </c>
      <c r="E50" s="57"/>
      <c r="F50" s="57"/>
      <c r="G50" s="57"/>
      <c r="H50" s="72"/>
      <c r="I50" s="86" t="s">
        <v>24</v>
      </c>
      <c r="J50" s="98" t="str">
        <v>第1の1０の注6</v>
      </c>
      <c r="K50" s="72"/>
    </row>
    <row r="51" spans="1:11" ht="68.25" customHeight="1">
      <c r="A51" s="14"/>
      <c r="B51" s="23"/>
      <c r="C51" s="31">
        <v>7</v>
      </c>
      <c r="D51" s="45" t="s">
        <v>219</v>
      </c>
      <c r="E51" s="63"/>
      <c r="F51" s="63"/>
      <c r="G51" s="63"/>
      <c r="H51" s="71" t="s">
        <v>144</v>
      </c>
      <c r="I51" s="85" t="s">
        <v>24</v>
      </c>
      <c r="J51" s="97" t="str">
        <v>第1の1０の注7</v>
      </c>
      <c r="K51" s="71"/>
    </row>
    <row r="52" spans="1:11" ht="84.75" customHeight="1">
      <c r="A52" s="13">
        <v>23</v>
      </c>
      <c r="B52" s="26" t="s">
        <v>11</v>
      </c>
      <c r="C52" s="30">
        <v>1</v>
      </c>
      <c r="D52" s="44" t="s">
        <v>185</v>
      </c>
      <c r="E52" s="62"/>
      <c r="F52" s="62"/>
      <c r="G52" s="62"/>
      <c r="H52" s="70" t="s">
        <v>195</v>
      </c>
      <c r="I52" s="84" t="s">
        <v>24</v>
      </c>
      <c r="J52" s="96" t="str">
        <v>第1の11の注1</v>
      </c>
      <c r="K52" s="70" t="s">
        <v>204</v>
      </c>
    </row>
    <row r="53" spans="1:11" ht="113.25" customHeight="1">
      <c r="A53" s="15"/>
      <c r="B53" s="27"/>
      <c r="C53" s="32">
        <v>2</v>
      </c>
      <c r="D53" s="46" t="str">
        <v>　（１）を算定している指定児童発達支援事業所が、別にこども家庭庁長官が定める施設基準に適合しているものとして知事に届け出た指定児童発達支援事業所であり、送迎した障害児が重症心身障害児又は医療的ケア児の場合には、片道につき所定単位数を加算しているか。
　ただし、（３）を加算しているときは算定しない。</v>
      </c>
      <c r="E53" s="57"/>
      <c r="F53" s="57"/>
      <c r="G53" s="57"/>
      <c r="H53" s="72" t="s">
        <v>17</v>
      </c>
      <c r="I53" s="86" t="s">
        <v>24</v>
      </c>
      <c r="J53" s="98" t="str">
        <v>第1の11の注1の2</v>
      </c>
      <c r="K53" s="72"/>
    </row>
    <row r="54" spans="1:11" ht="65.25" customHeight="1">
      <c r="A54" s="15"/>
      <c r="B54" s="27"/>
      <c r="C54" s="32">
        <v>3</v>
      </c>
      <c r="D54" s="46" t="s">
        <v>241</v>
      </c>
      <c r="E54" s="57"/>
      <c r="F54" s="57"/>
      <c r="G54" s="57"/>
      <c r="H54" s="72" t="s">
        <v>150</v>
      </c>
      <c r="I54" s="86" t="s">
        <v>24</v>
      </c>
      <c r="J54" s="98" t="str">
        <v>第1の11の注1の3</v>
      </c>
      <c r="K54" s="72"/>
    </row>
    <row r="55" spans="1:11" ht="109.5" customHeight="1">
      <c r="A55" s="15"/>
      <c r="B55" s="27"/>
      <c r="C55" s="32">
        <v>4</v>
      </c>
      <c r="D55" s="46" t="s">
        <v>221</v>
      </c>
      <c r="E55" s="57"/>
      <c r="F55" s="57"/>
      <c r="G55" s="57"/>
      <c r="H55" s="72" t="s">
        <v>242</v>
      </c>
      <c r="I55" s="86" t="s">
        <v>24</v>
      </c>
      <c r="J55" s="98" t="str">
        <v>第1の11の注2</v>
      </c>
      <c r="K55" s="72"/>
    </row>
    <row r="56" spans="1:11" ht="60.75" customHeight="1">
      <c r="A56" s="15"/>
      <c r="B56" s="27"/>
      <c r="C56" s="32">
        <v>5</v>
      </c>
      <c r="D56" s="46" t="s">
        <v>192</v>
      </c>
      <c r="E56" s="57"/>
      <c r="F56" s="57"/>
      <c r="G56" s="57"/>
      <c r="H56" s="72" t="s">
        <v>197</v>
      </c>
      <c r="I56" s="86" t="s">
        <v>24</v>
      </c>
      <c r="J56" s="98" t="str">
        <v>第1の11の注3</v>
      </c>
      <c r="K56" s="72"/>
    </row>
    <row r="57" spans="1:11" ht="60.75" customHeight="1">
      <c r="A57" s="14"/>
      <c r="B57" s="28"/>
      <c r="C57" s="31">
        <v>6</v>
      </c>
      <c r="D57" s="45" t="s">
        <v>7</v>
      </c>
      <c r="E57" s="63"/>
      <c r="F57" s="63"/>
      <c r="G57" s="63"/>
      <c r="H57" s="71"/>
      <c r="I57" s="85" t="s">
        <v>24</v>
      </c>
      <c r="J57" s="97" t="str">
        <v>第1の11の注4</v>
      </c>
      <c r="K57" s="71"/>
    </row>
    <row r="58" spans="1:11" ht="282.75" customHeight="1">
      <c r="A58" s="13">
        <v>24</v>
      </c>
      <c r="B58" s="26" t="s">
        <v>165</v>
      </c>
      <c r="C58" s="30">
        <v>1</v>
      </c>
      <c r="D58" s="44" t="s">
        <v>222</v>
      </c>
      <c r="E58" s="62"/>
      <c r="F58" s="62"/>
      <c r="G58" s="62"/>
      <c r="H58" s="70" t="s">
        <v>36</v>
      </c>
      <c r="I58" s="84" t="s">
        <v>24</v>
      </c>
      <c r="J58" s="96" t="str">
        <v>第1の12の注1</v>
      </c>
      <c r="K58" s="70" t="s">
        <v>137</v>
      </c>
    </row>
    <row r="59" spans="1:11" ht="90.75" customHeight="1">
      <c r="A59" s="15"/>
      <c r="B59" s="27"/>
      <c r="C59" s="32">
        <v>2</v>
      </c>
      <c r="D59" s="46" t="s">
        <v>39</v>
      </c>
      <c r="E59" s="57"/>
      <c r="F59" s="57"/>
      <c r="G59" s="57"/>
      <c r="H59" s="72"/>
      <c r="I59" s="86" t="s">
        <v>24</v>
      </c>
      <c r="J59" s="98" t="str">
        <v>第1の12の注2</v>
      </c>
      <c r="K59" s="72" t="s">
        <v>0</v>
      </c>
    </row>
    <row r="60" spans="1:11" ht="159.75" customHeight="1">
      <c r="A60" s="14"/>
      <c r="B60" s="28"/>
      <c r="C60" s="31">
        <v>3</v>
      </c>
      <c r="D60" s="45" t="s">
        <v>175</v>
      </c>
      <c r="E60" s="63"/>
      <c r="F60" s="63"/>
      <c r="G60" s="63"/>
      <c r="H60" s="71" t="s">
        <v>243</v>
      </c>
      <c r="I60" s="85" t="s">
        <v>24</v>
      </c>
      <c r="J60" s="97" t="str">
        <v>第1の12の注3</v>
      </c>
      <c r="K60" s="71" t="s">
        <v>137</v>
      </c>
    </row>
    <row r="61" spans="1:11" ht="96.75" customHeight="1">
      <c r="A61" s="13">
        <v>25</v>
      </c>
      <c r="B61" s="26" t="s">
        <v>60</v>
      </c>
      <c r="C61" s="30">
        <v>1</v>
      </c>
      <c r="D61" s="44" t="s">
        <v>223</v>
      </c>
      <c r="E61" s="62"/>
      <c r="F61" s="62"/>
      <c r="G61" s="62"/>
      <c r="H61" s="70" t="s">
        <v>227</v>
      </c>
      <c r="I61" s="84" t="s">
        <v>24</v>
      </c>
      <c r="J61" s="96" t="str">
        <v>第1の12の2の注1</v>
      </c>
      <c r="K61" s="70" t="s">
        <v>205</v>
      </c>
    </row>
    <row r="62" spans="1:11" ht="80.25" customHeight="1">
      <c r="A62" s="15"/>
      <c r="B62" s="27"/>
      <c r="C62" s="32">
        <v>2</v>
      </c>
      <c r="D62" s="46" t="s">
        <v>78</v>
      </c>
      <c r="E62" s="57"/>
      <c r="F62" s="57"/>
      <c r="G62" s="57"/>
      <c r="H62" s="72" t="s">
        <v>111</v>
      </c>
      <c r="I62" s="86" t="s">
        <v>24</v>
      </c>
      <c r="J62" s="98" t="str">
        <v>第1の12の2の注2</v>
      </c>
      <c r="K62" s="72" t="s">
        <v>206</v>
      </c>
    </row>
    <row r="63" spans="1:11" ht="96.75" customHeight="1">
      <c r="A63" s="15"/>
      <c r="B63" s="27"/>
      <c r="C63" s="32">
        <v>3</v>
      </c>
      <c r="D63" s="46" t="s">
        <v>85</v>
      </c>
      <c r="E63" s="57"/>
      <c r="F63" s="57"/>
      <c r="G63" s="57"/>
      <c r="H63" s="72" t="s">
        <v>229</v>
      </c>
      <c r="I63" s="86" t="s">
        <v>24</v>
      </c>
      <c r="J63" s="98" t="str">
        <v>第1の12の2の注3、注4</v>
      </c>
      <c r="K63" s="72" t="s">
        <v>206</v>
      </c>
    </row>
    <row r="64" spans="1:11" ht="107.25" customHeight="1">
      <c r="A64" s="14"/>
      <c r="B64" s="28"/>
      <c r="C64" s="31">
        <v>4</v>
      </c>
      <c r="D64" s="45" t="s">
        <v>224</v>
      </c>
      <c r="E64" s="63"/>
      <c r="F64" s="63"/>
      <c r="G64" s="63"/>
      <c r="H64" s="71" t="s">
        <v>230</v>
      </c>
      <c r="I64" s="85" t="s">
        <v>24</v>
      </c>
      <c r="J64" s="97" t="str">
        <v>第1の12の2の注5</v>
      </c>
      <c r="K64" s="71" t="s">
        <v>206</v>
      </c>
    </row>
    <row r="65" spans="1:11" ht="225" customHeight="1">
      <c r="A65" s="13">
        <v>26</v>
      </c>
      <c r="B65" s="26" t="s">
        <v>167</v>
      </c>
      <c r="C65" s="40"/>
      <c r="D65" s="21" t="s">
        <v>184</v>
      </c>
      <c r="E65" s="64"/>
      <c r="F65" s="64"/>
      <c r="G65" s="64"/>
      <c r="H65" s="79" t="s">
        <v>112</v>
      </c>
      <c r="I65" s="91" t="s">
        <v>24</v>
      </c>
      <c r="J65" s="103" t="str">
        <v>第1の12の3の注</v>
      </c>
      <c r="K65" s="79"/>
    </row>
    <row r="66" spans="1:11" ht="225" customHeight="1">
      <c r="A66" s="14"/>
      <c r="B66" s="28"/>
      <c r="C66" s="41"/>
      <c r="D66" s="23"/>
      <c r="E66" s="65"/>
      <c r="F66" s="65"/>
      <c r="G66" s="65"/>
      <c r="H66" s="80"/>
      <c r="I66" s="92"/>
      <c r="J66" s="104"/>
      <c r="K66" s="80"/>
    </row>
    <row r="67" spans="1:11" ht="82.5" customHeight="1">
      <c r="A67" s="13">
        <v>27</v>
      </c>
      <c r="B67" s="26" t="s">
        <v>50</v>
      </c>
      <c r="C67" s="30">
        <v>1</v>
      </c>
      <c r="D67" s="44" t="s">
        <v>186</v>
      </c>
      <c r="E67" s="62"/>
      <c r="F67" s="62"/>
      <c r="G67" s="62"/>
      <c r="H67" s="70" t="s">
        <v>198</v>
      </c>
      <c r="I67" s="84" t="s">
        <v>24</v>
      </c>
      <c r="J67" s="96" t="str">
        <v>第1の12の4の注1</v>
      </c>
      <c r="K67" s="70" t="s">
        <v>208</v>
      </c>
    </row>
    <row r="68" spans="1:11" ht="52.5" customHeight="1">
      <c r="A68" s="15"/>
      <c r="B68" s="27"/>
      <c r="C68" s="32">
        <v>2</v>
      </c>
      <c r="D68" s="46" t="s">
        <v>124</v>
      </c>
      <c r="E68" s="57"/>
      <c r="F68" s="57"/>
      <c r="G68" s="57"/>
      <c r="H68" s="72"/>
      <c r="I68" s="86" t="s">
        <v>24</v>
      </c>
      <c r="J68" s="98" t="str">
        <v>第1の12の4の注2</v>
      </c>
      <c r="K68" s="72"/>
    </row>
    <row r="69" spans="1:11" ht="52.5" customHeight="1">
      <c r="A69" s="14"/>
      <c r="B69" s="28"/>
      <c r="C69" s="31">
        <v>3</v>
      </c>
      <c r="D69" s="45" t="s">
        <v>187</v>
      </c>
      <c r="E69" s="63"/>
      <c r="F69" s="63"/>
      <c r="G69" s="63"/>
      <c r="H69" s="71"/>
      <c r="I69" s="85" t="s">
        <v>24</v>
      </c>
      <c r="J69" s="97" t="str">
        <v>第1の12の4の注3</v>
      </c>
      <c r="K69" s="71"/>
    </row>
    <row r="70" spans="1:11" ht="159.75" customHeight="1">
      <c r="A70" s="16">
        <v>28</v>
      </c>
      <c r="B70" s="24" t="s">
        <v>183</v>
      </c>
      <c r="C70" s="37"/>
      <c r="D70" s="51" t="s">
        <v>329</v>
      </c>
      <c r="E70" s="61"/>
      <c r="F70" s="61"/>
      <c r="G70" s="61"/>
      <c r="H70" s="77" t="s">
        <v>199</v>
      </c>
      <c r="I70" s="90" t="s">
        <v>24</v>
      </c>
      <c r="J70" s="102" t="str">
        <v>第1の13の注</v>
      </c>
      <c r="K70" s="77"/>
    </row>
  </sheetData>
  <mergeCells count="21">
    <mergeCell ref="E1:G1"/>
    <mergeCell ref="A1:B2"/>
    <mergeCell ref="C1:D2"/>
    <mergeCell ref="H1:H2"/>
    <mergeCell ref="I1:I2"/>
    <mergeCell ref="K1:K2"/>
    <mergeCell ref="J11:J15"/>
    <mergeCell ref="H45:H50"/>
    <mergeCell ref="A65:A66"/>
    <mergeCell ref="B65:B66"/>
    <mergeCell ref="C65:C66"/>
    <mergeCell ref="D65:D66"/>
    <mergeCell ref="E65:E66"/>
    <mergeCell ref="F65:F66"/>
    <mergeCell ref="G65:G66"/>
    <mergeCell ref="H65:H66"/>
    <mergeCell ref="I65:I66"/>
    <mergeCell ref="J65:J66"/>
    <mergeCell ref="K65:K66"/>
    <mergeCell ref="H67:H69"/>
    <mergeCell ref="K67:K69"/>
  </mergeCells>
  <phoneticPr fontId="9" type="Hiragana"/>
  <dataValidations count="1">
    <dataValidation type="list" allowBlank="1" showDropDown="0" showInputMessage="1" showErrorMessage="1" sqref="E67:G70 E4:G65">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70"/>
  <sheetViews>
    <sheetView workbookViewId="0">
      <selection activeCell="B11" sqref="B11"/>
    </sheetView>
  </sheetViews>
  <sheetFormatPr defaultRowHeight="15.75"/>
  <cols>
    <col min="1" max="1" width="3.125" style="107" customWidth="1"/>
    <col min="2" max="2" width="33.5" style="108" customWidth="1"/>
    <col min="3" max="3" width="6.25" style="108" customWidth="1"/>
    <col min="4" max="4" width="33.25" style="108" customWidth="1"/>
    <col min="5" max="16384" width="9" style="107" customWidth="1"/>
  </cols>
  <sheetData>
    <row r="2" spans="1:4" ht="24">
      <c r="A2" s="109" t="s">
        <v>12</v>
      </c>
      <c r="B2" s="109"/>
      <c r="C2" s="109"/>
      <c r="D2" s="109"/>
    </row>
    <row r="4" spans="1:4">
      <c r="B4" s="110" t="s">
        <v>245</v>
      </c>
      <c r="C4" s="117"/>
      <c r="D4" s="119"/>
    </row>
    <row r="5" spans="1:4">
      <c r="B5" s="111" t="s">
        <v>246</v>
      </c>
      <c r="C5" s="118"/>
      <c r="D5" s="120" t="s">
        <v>72</v>
      </c>
    </row>
    <row r="6" spans="1:4">
      <c r="B6" s="110" t="s">
        <v>80</v>
      </c>
      <c r="C6" s="117"/>
      <c r="D6" s="119"/>
    </row>
    <row r="7" spans="1:4">
      <c r="B7" s="111" t="s">
        <v>19</v>
      </c>
      <c r="C7" s="118"/>
      <c r="D7" s="120" t="s">
        <v>72</v>
      </c>
    </row>
    <row r="8" spans="1:4">
      <c r="B8" s="111" t="s">
        <v>47</v>
      </c>
      <c r="C8" s="118"/>
      <c r="D8" s="120" t="s">
        <v>72</v>
      </c>
    </row>
    <row r="9" spans="1:4">
      <c r="B9" s="111" t="s">
        <v>317</v>
      </c>
      <c r="C9" s="118"/>
      <c r="D9" s="120" t="s">
        <v>72</v>
      </c>
    </row>
    <row r="10" spans="1:4">
      <c r="B10" s="111" t="s">
        <v>318</v>
      </c>
      <c r="C10" s="118"/>
      <c r="D10" s="120" t="s">
        <v>72</v>
      </c>
    </row>
    <row r="11" spans="1:4">
      <c r="B11" s="112" t="s">
        <v>270</v>
      </c>
      <c r="C11" s="118"/>
      <c r="D11" s="121" t="s">
        <v>72</v>
      </c>
    </row>
    <row r="12" spans="1:4">
      <c r="B12" s="112" t="s">
        <v>263</v>
      </c>
      <c r="C12" s="118"/>
      <c r="D12" s="121" t="s">
        <v>72</v>
      </c>
    </row>
    <row r="13" spans="1:4">
      <c r="B13" s="112" t="s">
        <v>280</v>
      </c>
      <c r="C13" s="118"/>
      <c r="D13" s="120" t="s">
        <v>74</v>
      </c>
    </row>
    <row r="14" spans="1:4">
      <c r="B14" s="113"/>
      <c r="C14" s="118"/>
      <c r="D14" s="120" t="s">
        <v>319</v>
      </c>
    </row>
    <row r="15" spans="1:4">
      <c r="B15" s="111" t="s">
        <v>86</v>
      </c>
      <c r="C15" s="118"/>
      <c r="D15" s="120" t="s">
        <v>72</v>
      </c>
    </row>
    <row r="16" spans="1:4">
      <c r="B16" s="111" t="s">
        <v>67</v>
      </c>
      <c r="C16" s="118"/>
      <c r="D16" s="120" t="s">
        <v>72</v>
      </c>
    </row>
    <row r="17" spans="2:4">
      <c r="B17" s="111" t="s">
        <v>66</v>
      </c>
      <c r="C17" s="118"/>
      <c r="D17" s="120" t="s">
        <v>72</v>
      </c>
    </row>
    <row r="18" spans="2:4">
      <c r="B18" s="111" t="s">
        <v>27</v>
      </c>
      <c r="C18" s="118"/>
      <c r="D18" s="120" t="s">
        <v>72</v>
      </c>
    </row>
    <row r="19" spans="2:4">
      <c r="B19" s="110" t="s">
        <v>82</v>
      </c>
      <c r="C19" s="117"/>
      <c r="D19" s="119"/>
    </row>
    <row r="20" spans="2:4">
      <c r="B20" s="112" t="s">
        <v>301</v>
      </c>
      <c r="C20" s="118"/>
      <c r="D20" s="120" t="s">
        <v>327</v>
      </c>
    </row>
    <row r="21" spans="2:4">
      <c r="B21" s="114"/>
      <c r="C21" s="118"/>
      <c r="D21" s="120" t="s">
        <v>160</v>
      </c>
    </row>
    <row r="22" spans="2:4">
      <c r="B22" s="113"/>
      <c r="C22" s="118"/>
      <c r="D22" s="120" t="s">
        <v>176</v>
      </c>
    </row>
    <row r="23" spans="2:4">
      <c r="B23" s="111" t="s">
        <v>113</v>
      </c>
      <c r="C23" s="118"/>
      <c r="D23" s="120" t="s">
        <v>72</v>
      </c>
    </row>
    <row r="24" spans="2:4">
      <c r="B24" s="112" t="s">
        <v>116</v>
      </c>
      <c r="C24" s="118"/>
      <c r="D24" s="122" t="s">
        <v>72</v>
      </c>
    </row>
    <row r="25" spans="2:4">
      <c r="B25" s="112" t="s">
        <v>61</v>
      </c>
      <c r="C25" s="118"/>
      <c r="D25" s="122" t="s">
        <v>72</v>
      </c>
    </row>
    <row r="26" spans="2:4">
      <c r="B26" s="112" t="s">
        <v>77</v>
      </c>
      <c r="C26" s="118"/>
      <c r="D26" s="120" t="s">
        <v>327</v>
      </c>
    </row>
    <row r="27" spans="2:4">
      <c r="B27" s="114"/>
      <c r="C27" s="118"/>
      <c r="D27" s="120" t="s">
        <v>160</v>
      </c>
    </row>
    <row r="28" spans="2:4">
      <c r="B28" s="112" t="s">
        <v>41</v>
      </c>
      <c r="C28" s="118"/>
      <c r="D28" s="120" t="s">
        <v>327</v>
      </c>
    </row>
    <row r="29" spans="2:4">
      <c r="B29" s="114"/>
      <c r="C29" s="118"/>
      <c r="D29" s="120" t="s">
        <v>160</v>
      </c>
    </row>
    <row r="30" spans="2:4">
      <c r="B30" s="112" t="s">
        <v>28</v>
      </c>
      <c r="C30" s="118"/>
      <c r="D30" s="120" t="s">
        <v>72</v>
      </c>
    </row>
    <row r="31" spans="2:4">
      <c r="B31" s="112" t="s">
        <v>254</v>
      </c>
      <c r="C31" s="118"/>
      <c r="D31" s="120" t="s">
        <v>327</v>
      </c>
    </row>
    <row r="32" spans="2:4">
      <c r="B32" s="113"/>
      <c r="C32" s="118"/>
      <c r="D32" s="120" t="s">
        <v>160</v>
      </c>
    </row>
    <row r="33" spans="2:4">
      <c r="B33" s="111" t="s">
        <v>258</v>
      </c>
      <c r="C33" s="118"/>
      <c r="D33" s="120" t="s">
        <v>72</v>
      </c>
    </row>
    <row r="34" spans="2:4">
      <c r="B34" s="112" t="s">
        <v>43</v>
      </c>
      <c r="C34" s="118"/>
      <c r="D34" s="120" t="s">
        <v>327</v>
      </c>
    </row>
    <row r="35" spans="2:4">
      <c r="B35" s="114"/>
      <c r="C35" s="118"/>
      <c r="D35" s="120" t="s">
        <v>160</v>
      </c>
    </row>
    <row r="36" spans="2:4">
      <c r="B36" s="113"/>
      <c r="C36" s="118"/>
      <c r="D36" s="120" t="s">
        <v>176</v>
      </c>
    </row>
    <row r="37" spans="2:4">
      <c r="B37" s="112" t="s">
        <v>321</v>
      </c>
      <c r="C37" s="118"/>
      <c r="D37" s="120" t="s">
        <v>327</v>
      </c>
    </row>
    <row r="38" spans="2:4">
      <c r="B38" s="113"/>
      <c r="C38" s="118"/>
      <c r="D38" s="120" t="s">
        <v>160</v>
      </c>
    </row>
    <row r="39" spans="2:4">
      <c r="B39" s="111" t="s">
        <v>103</v>
      </c>
      <c r="C39" s="118"/>
      <c r="D39" s="120" t="s">
        <v>72</v>
      </c>
    </row>
    <row r="40" spans="2:4">
      <c r="B40" s="111" t="s">
        <v>158</v>
      </c>
      <c r="C40" s="118"/>
      <c r="D40" s="120" t="s">
        <v>72</v>
      </c>
    </row>
    <row r="41" spans="2:4">
      <c r="B41" s="111" t="s">
        <v>322</v>
      </c>
      <c r="C41" s="118"/>
      <c r="D41" s="120" t="s">
        <v>72</v>
      </c>
    </row>
    <row r="42" spans="2:4">
      <c r="B42" s="112" t="s">
        <v>53</v>
      </c>
      <c r="C42" s="118"/>
      <c r="D42" s="120" t="s">
        <v>72</v>
      </c>
    </row>
    <row r="43" spans="2:4">
      <c r="B43" s="112" t="s">
        <v>161</v>
      </c>
      <c r="C43" s="118"/>
      <c r="D43" s="120" t="s">
        <v>327</v>
      </c>
    </row>
    <row r="44" spans="2:4">
      <c r="B44" s="114"/>
      <c r="C44" s="118"/>
      <c r="D44" s="120" t="s">
        <v>160</v>
      </c>
    </row>
    <row r="45" spans="2:4">
      <c r="B45" s="115" t="s">
        <v>323</v>
      </c>
      <c r="C45" s="118"/>
      <c r="D45" s="120" t="s">
        <v>72</v>
      </c>
    </row>
    <row r="46" spans="2:4">
      <c r="B46" s="114" t="s">
        <v>324</v>
      </c>
      <c r="C46" s="118"/>
      <c r="D46" s="120" t="s">
        <v>327</v>
      </c>
    </row>
    <row r="47" spans="2:4">
      <c r="B47" s="114"/>
      <c r="C47" s="118"/>
      <c r="D47" s="120" t="s">
        <v>160</v>
      </c>
    </row>
    <row r="48" spans="2:4">
      <c r="B48" s="115" t="s">
        <v>105</v>
      </c>
      <c r="C48" s="118"/>
      <c r="D48" s="120" t="s">
        <v>72</v>
      </c>
    </row>
    <row r="49" spans="2:4">
      <c r="B49" s="112" t="s">
        <v>320</v>
      </c>
      <c r="C49" s="118"/>
      <c r="D49" s="120" t="s">
        <v>327</v>
      </c>
    </row>
    <row r="50" spans="2:4">
      <c r="B50" s="114"/>
      <c r="C50" s="118"/>
      <c r="D50" s="120" t="s">
        <v>160</v>
      </c>
    </row>
    <row r="51" spans="2:4">
      <c r="B51" s="114"/>
      <c r="C51" s="118"/>
      <c r="D51" s="120" t="s">
        <v>176</v>
      </c>
    </row>
    <row r="52" spans="2:4">
      <c r="B52" s="114"/>
      <c r="C52" s="118"/>
      <c r="D52" s="120" t="s">
        <v>142</v>
      </c>
    </row>
    <row r="53" spans="2:4">
      <c r="B53" s="114"/>
      <c r="C53" s="118"/>
      <c r="D53" s="120" t="s">
        <v>151</v>
      </c>
    </row>
    <row r="54" spans="2:4">
      <c r="B54" s="114"/>
      <c r="C54" s="118"/>
      <c r="D54" s="120" t="s">
        <v>73</v>
      </c>
    </row>
    <row r="55" spans="2:4">
      <c r="B55" s="113"/>
      <c r="C55" s="118"/>
      <c r="D55" s="120" t="s">
        <v>328</v>
      </c>
    </row>
    <row r="56" spans="2:4">
      <c r="B56" s="111" t="s">
        <v>104</v>
      </c>
      <c r="C56" s="118"/>
      <c r="D56" s="120" t="s">
        <v>72</v>
      </c>
    </row>
    <row r="57" spans="2:4">
      <c r="B57" s="111" t="s">
        <v>10</v>
      </c>
      <c r="C57" s="118"/>
      <c r="D57" s="120" t="s">
        <v>72</v>
      </c>
    </row>
    <row r="58" spans="2:4">
      <c r="B58" s="112" t="s">
        <v>325</v>
      </c>
      <c r="C58" s="118"/>
      <c r="D58" s="120" t="s">
        <v>327</v>
      </c>
    </row>
    <row r="59" spans="2:4">
      <c r="B59" s="114"/>
      <c r="C59" s="118"/>
      <c r="D59" s="120" t="s">
        <v>160</v>
      </c>
    </row>
    <row r="60" spans="2:4">
      <c r="B60" s="114"/>
      <c r="C60" s="118"/>
      <c r="D60" s="120" t="s">
        <v>176</v>
      </c>
    </row>
    <row r="61" spans="2:4">
      <c r="B61" s="113"/>
      <c r="C61" s="118"/>
      <c r="D61" s="120" t="s">
        <v>142</v>
      </c>
    </row>
    <row r="62" spans="2:4">
      <c r="B62" s="116" t="s">
        <v>210</v>
      </c>
      <c r="C62" s="118"/>
      <c r="D62" s="120" t="s">
        <v>327</v>
      </c>
    </row>
    <row r="63" spans="2:4">
      <c r="B63" s="113"/>
      <c r="C63" s="118"/>
      <c r="D63" s="120" t="s">
        <v>160</v>
      </c>
    </row>
    <row r="64" spans="2:4">
      <c r="B64" s="111" t="s">
        <v>326</v>
      </c>
      <c r="C64" s="118"/>
      <c r="D64" s="120" t="s">
        <v>72</v>
      </c>
    </row>
    <row r="65" spans="2:4">
      <c r="B65" s="112" t="s">
        <v>71</v>
      </c>
      <c r="C65" s="118"/>
      <c r="D65" s="123" t="s">
        <v>231</v>
      </c>
    </row>
    <row r="66" spans="2:4">
      <c r="B66" s="114"/>
      <c r="C66" s="118"/>
      <c r="D66" s="123" t="s">
        <v>330</v>
      </c>
    </row>
    <row r="67" spans="2:4">
      <c r="B67" s="114"/>
      <c r="C67" s="118"/>
      <c r="D67" s="123" t="s">
        <v>59</v>
      </c>
    </row>
    <row r="68" spans="2:4">
      <c r="B68" s="114"/>
      <c r="C68" s="118"/>
      <c r="D68" s="123" t="s">
        <v>331</v>
      </c>
    </row>
    <row r="69" spans="2:4">
      <c r="B69" s="114"/>
      <c r="C69" s="118"/>
      <c r="D69" s="120" t="s">
        <v>176</v>
      </c>
    </row>
    <row r="70" spans="2:4">
      <c r="B70" s="113"/>
      <c r="C70" s="118"/>
      <c r="D70" s="120" t="s">
        <v>142</v>
      </c>
    </row>
  </sheetData>
  <mergeCells count="13">
    <mergeCell ref="B13:B14"/>
    <mergeCell ref="B20:B22"/>
    <mergeCell ref="B26:B27"/>
    <mergeCell ref="B28:B29"/>
    <mergeCell ref="B31:B32"/>
    <mergeCell ref="B34:B36"/>
    <mergeCell ref="B37:B38"/>
    <mergeCell ref="B43:B44"/>
    <mergeCell ref="B46:B47"/>
    <mergeCell ref="B58:B61"/>
    <mergeCell ref="B62:B63"/>
    <mergeCell ref="B65:B70"/>
    <mergeCell ref="B49:B55"/>
  </mergeCells>
  <phoneticPr fontId="15" type="Hiragana"/>
  <dataValidations count="1">
    <dataValidation type="list" allowBlank="1" showDropDown="0" showInputMessage="1" showErrorMessage="1" sqref="C5 C7:C18 C20:C70">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68"/>
  <sheetViews>
    <sheetView topLeftCell="A46" workbookViewId="0">
      <selection activeCell="B31" sqref="B31:B32"/>
    </sheetView>
  </sheetViews>
  <sheetFormatPr defaultRowHeight="15.75"/>
  <cols>
    <col min="1" max="1" width="3.125" style="1" customWidth="1"/>
    <col min="2" max="2" width="33.5" style="7" customWidth="1"/>
    <col min="3" max="3" width="6.25" style="7" customWidth="1"/>
    <col min="4" max="4" width="33.25" style="7" customWidth="1"/>
    <col min="5" max="16384" width="9" style="1" customWidth="1"/>
  </cols>
  <sheetData>
    <row r="2" spans="1:4" ht="24">
      <c r="A2" s="109" t="s">
        <v>244</v>
      </c>
      <c r="B2" s="124"/>
      <c r="C2" s="124"/>
      <c r="D2" s="124"/>
    </row>
    <row r="4" spans="1:4">
      <c r="B4" s="125" t="s">
        <v>245</v>
      </c>
      <c r="C4" s="129"/>
      <c r="D4" s="130"/>
    </row>
    <row r="5" spans="1:4">
      <c r="B5" s="111" t="s">
        <v>246</v>
      </c>
      <c r="C5" s="118"/>
      <c r="D5" s="131" t="s">
        <v>72</v>
      </c>
    </row>
    <row r="6" spans="1:4">
      <c r="B6" s="125" t="s">
        <v>80</v>
      </c>
      <c r="C6" s="129"/>
      <c r="D6" s="130"/>
    </row>
    <row r="7" spans="1:4">
      <c r="B7" s="111" t="s">
        <v>19</v>
      </c>
      <c r="C7" s="118"/>
      <c r="D7" s="132" t="s">
        <v>72</v>
      </c>
    </row>
    <row r="8" spans="1:4">
      <c r="B8" s="111" t="s">
        <v>47</v>
      </c>
      <c r="C8" s="118"/>
      <c r="D8" s="132" t="s">
        <v>72</v>
      </c>
    </row>
    <row r="9" spans="1:4">
      <c r="B9" s="111" t="s">
        <v>317</v>
      </c>
      <c r="C9" s="118"/>
      <c r="D9" s="132" t="s">
        <v>72</v>
      </c>
    </row>
    <row r="10" spans="1:4">
      <c r="B10" s="111" t="s">
        <v>318</v>
      </c>
      <c r="C10" s="118"/>
      <c r="D10" s="132" t="s">
        <v>72</v>
      </c>
    </row>
    <row r="11" spans="1:4">
      <c r="B11" s="112" t="s">
        <v>270</v>
      </c>
      <c r="C11" s="118"/>
      <c r="D11" s="133" t="s">
        <v>72</v>
      </c>
    </row>
    <row r="12" spans="1:4">
      <c r="B12" s="112" t="s">
        <v>263</v>
      </c>
      <c r="C12" s="118"/>
      <c r="D12" s="133" t="s">
        <v>72</v>
      </c>
    </row>
    <row r="13" spans="1:4">
      <c r="B13" s="112" t="s">
        <v>280</v>
      </c>
      <c r="C13" s="118"/>
      <c r="D13" s="132" t="s">
        <v>74</v>
      </c>
    </row>
    <row r="14" spans="1:4">
      <c r="B14" s="113"/>
      <c r="C14" s="118"/>
      <c r="D14" s="132" t="s">
        <v>319</v>
      </c>
    </row>
    <row r="15" spans="1:4">
      <c r="B15" s="111" t="s">
        <v>86</v>
      </c>
      <c r="C15" s="118"/>
      <c r="D15" s="132" t="s">
        <v>72</v>
      </c>
    </row>
    <row r="16" spans="1:4">
      <c r="B16" s="111" t="s">
        <v>67</v>
      </c>
      <c r="C16" s="118"/>
      <c r="D16" s="132" t="s">
        <v>72</v>
      </c>
    </row>
    <row r="17" spans="2:4">
      <c r="B17" s="111" t="s">
        <v>66</v>
      </c>
      <c r="C17" s="118"/>
      <c r="D17" s="132" t="s">
        <v>72</v>
      </c>
    </row>
    <row r="18" spans="2:4">
      <c r="B18" s="111" t="s">
        <v>27</v>
      </c>
      <c r="C18" s="118"/>
      <c r="D18" s="132" t="s">
        <v>72</v>
      </c>
    </row>
    <row r="19" spans="2:4">
      <c r="B19" s="125" t="s">
        <v>82</v>
      </c>
      <c r="C19" s="129"/>
      <c r="D19" s="130"/>
    </row>
    <row r="20" spans="2:4">
      <c r="B20" s="112" t="s">
        <v>301</v>
      </c>
      <c r="C20" s="118"/>
      <c r="D20" s="120" t="s">
        <v>327</v>
      </c>
    </row>
    <row r="21" spans="2:4">
      <c r="B21" s="114"/>
      <c r="C21" s="118"/>
      <c r="D21" s="120" t="s">
        <v>160</v>
      </c>
    </row>
    <row r="22" spans="2:4">
      <c r="B22" s="113"/>
      <c r="C22" s="118"/>
      <c r="D22" s="120" t="s">
        <v>176</v>
      </c>
    </row>
    <row r="23" spans="2:4">
      <c r="B23" s="111" t="s">
        <v>113</v>
      </c>
      <c r="C23" s="118"/>
      <c r="D23" s="120" t="s">
        <v>72</v>
      </c>
    </row>
    <row r="24" spans="2:4">
      <c r="B24" s="112" t="s">
        <v>116</v>
      </c>
      <c r="C24" s="118"/>
      <c r="D24" s="122" t="s">
        <v>72</v>
      </c>
    </row>
    <row r="25" spans="2:4">
      <c r="B25" s="112" t="s">
        <v>61</v>
      </c>
      <c r="C25" s="118"/>
      <c r="D25" s="122" t="s">
        <v>72</v>
      </c>
    </row>
    <row r="26" spans="2:4">
      <c r="B26" s="112" t="s">
        <v>77</v>
      </c>
      <c r="C26" s="118"/>
      <c r="D26" s="120" t="s">
        <v>327</v>
      </c>
    </row>
    <row r="27" spans="2:4">
      <c r="B27" s="114"/>
      <c r="C27" s="118"/>
      <c r="D27" s="120" t="s">
        <v>160</v>
      </c>
    </row>
    <row r="28" spans="2:4">
      <c r="B28" s="112" t="s">
        <v>41</v>
      </c>
      <c r="C28" s="118"/>
      <c r="D28" s="120" t="s">
        <v>327</v>
      </c>
    </row>
    <row r="29" spans="2:4">
      <c r="B29" s="114"/>
      <c r="C29" s="118"/>
      <c r="D29" s="120" t="s">
        <v>160</v>
      </c>
    </row>
    <row r="30" spans="2:4">
      <c r="B30" s="112" t="s">
        <v>28</v>
      </c>
      <c r="C30" s="118"/>
      <c r="D30" s="120" t="s">
        <v>72</v>
      </c>
    </row>
    <row r="31" spans="2:4">
      <c r="B31" s="112" t="s">
        <v>254</v>
      </c>
      <c r="C31" s="118"/>
      <c r="D31" s="120" t="s">
        <v>327</v>
      </c>
    </row>
    <row r="32" spans="2:4">
      <c r="B32" s="113"/>
      <c r="C32" s="118"/>
      <c r="D32" s="120" t="s">
        <v>160</v>
      </c>
    </row>
    <row r="33" spans="2:4">
      <c r="B33" s="111" t="s">
        <v>258</v>
      </c>
      <c r="C33" s="118"/>
      <c r="D33" s="120" t="s">
        <v>72</v>
      </c>
    </row>
    <row r="34" spans="2:4">
      <c r="B34" s="112" t="s">
        <v>43</v>
      </c>
      <c r="C34" s="118"/>
      <c r="D34" s="120" t="s">
        <v>327</v>
      </c>
    </row>
    <row r="35" spans="2:4">
      <c r="B35" s="114"/>
      <c r="C35" s="118"/>
      <c r="D35" s="120" t="s">
        <v>160</v>
      </c>
    </row>
    <row r="36" spans="2:4">
      <c r="B36" s="113"/>
      <c r="C36" s="118"/>
      <c r="D36" s="120" t="s">
        <v>176</v>
      </c>
    </row>
    <row r="37" spans="2:4">
      <c r="B37" s="112" t="s">
        <v>321</v>
      </c>
      <c r="C37" s="118"/>
      <c r="D37" s="120" t="s">
        <v>327</v>
      </c>
    </row>
    <row r="38" spans="2:4">
      <c r="B38" s="113"/>
      <c r="C38" s="118"/>
      <c r="D38" s="120" t="s">
        <v>160</v>
      </c>
    </row>
    <row r="39" spans="2:4">
      <c r="B39" s="111" t="s">
        <v>103</v>
      </c>
      <c r="C39" s="118"/>
      <c r="D39" s="120" t="s">
        <v>72</v>
      </c>
    </row>
    <row r="40" spans="2:4">
      <c r="B40" s="111" t="s">
        <v>158</v>
      </c>
      <c r="C40" s="118"/>
      <c r="D40" s="120" t="s">
        <v>72</v>
      </c>
    </row>
    <row r="41" spans="2:4">
      <c r="B41" s="111" t="s">
        <v>322</v>
      </c>
      <c r="C41" s="118"/>
      <c r="D41" s="120" t="s">
        <v>72</v>
      </c>
    </row>
    <row r="42" spans="2:4">
      <c r="B42" s="112" t="s">
        <v>53</v>
      </c>
      <c r="C42" s="118"/>
      <c r="D42" s="120" t="s">
        <v>72</v>
      </c>
    </row>
    <row r="43" spans="2:4">
      <c r="B43" s="112" t="s">
        <v>161</v>
      </c>
      <c r="C43" s="118"/>
      <c r="D43" s="120" t="s">
        <v>327</v>
      </c>
    </row>
    <row r="44" spans="2:4">
      <c r="B44" s="114"/>
      <c r="C44" s="118"/>
      <c r="D44" s="120" t="s">
        <v>160</v>
      </c>
    </row>
    <row r="45" spans="2:4">
      <c r="B45" s="115" t="s">
        <v>323</v>
      </c>
      <c r="C45" s="118"/>
      <c r="D45" s="120" t="s">
        <v>72</v>
      </c>
    </row>
    <row r="46" spans="2:4">
      <c r="B46" s="114" t="s">
        <v>324</v>
      </c>
      <c r="C46" s="118"/>
      <c r="D46" s="120" t="s">
        <v>327</v>
      </c>
    </row>
    <row r="47" spans="2:4">
      <c r="B47" s="114"/>
      <c r="C47" s="118"/>
      <c r="D47" s="120" t="s">
        <v>160</v>
      </c>
    </row>
    <row r="48" spans="2:4">
      <c r="B48" s="115" t="s">
        <v>105</v>
      </c>
      <c r="C48" s="118"/>
      <c r="D48" s="120" t="s">
        <v>72</v>
      </c>
    </row>
    <row r="49" spans="2:4">
      <c r="B49" s="126" t="s">
        <v>320</v>
      </c>
      <c r="C49" s="118"/>
      <c r="D49" s="120" t="s">
        <v>327</v>
      </c>
    </row>
    <row r="50" spans="2:4">
      <c r="B50" s="127"/>
      <c r="C50" s="118"/>
      <c r="D50" s="120" t="s">
        <v>160</v>
      </c>
    </row>
    <row r="51" spans="2:4">
      <c r="B51" s="127"/>
      <c r="C51" s="118"/>
      <c r="D51" s="120" t="s">
        <v>176</v>
      </c>
    </row>
    <row r="52" spans="2:4">
      <c r="B52" s="127"/>
      <c r="C52" s="118"/>
      <c r="D52" s="120" t="s">
        <v>142</v>
      </c>
    </row>
    <row r="53" spans="2:4">
      <c r="B53" s="127"/>
      <c r="C53" s="118"/>
      <c r="D53" s="120" t="s">
        <v>151</v>
      </c>
    </row>
    <row r="54" spans="2:4">
      <c r="B54" s="127"/>
      <c r="C54" s="118"/>
      <c r="D54" s="120" t="s">
        <v>73</v>
      </c>
    </row>
    <row r="55" spans="2:4">
      <c r="B55" s="128"/>
      <c r="C55" s="118"/>
      <c r="D55" s="120" t="s">
        <v>328</v>
      </c>
    </row>
    <row r="56" spans="2:4">
      <c r="B56" s="111" t="s">
        <v>104</v>
      </c>
      <c r="C56" s="118"/>
      <c r="D56" s="120" t="s">
        <v>72</v>
      </c>
    </row>
    <row r="57" spans="2:4">
      <c r="B57" s="111" t="s">
        <v>10</v>
      </c>
      <c r="C57" s="118"/>
      <c r="D57" s="120" t="s">
        <v>72</v>
      </c>
    </row>
    <row r="58" spans="2:4">
      <c r="B58" s="112" t="s">
        <v>325</v>
      </c>
      <c r="C58" s="118"/>
      <c r="D58" s="120" t="s">
        <v>327</v>
      </c>
    </row>
    <row r="59" spans="2:4">
      <c r="B59" s="114"/>
      <c r="C59" s="118"/>
      <c r="D59" s="120" t="s">
        <v>160</v>
      </c>
    </row>
    <row r="60" spans="2:4">
      <c r="B60" s="114"/>
      <c r="C60" s="118"/>
      <c r="D60" s="120" t="s">
        <v>176</v>
      </c>
    </row>
    <row r="61" spans="2:4">
      <c r="B61" s="113"/>
      <c r="C61" s="118"/>
      <c r="D61" s="120" t="s">
        <v>142</v>
      </c>
    </row>
    <row r="62" spans="2:4">
      <c r="B62" s="116" t="s">
        <v>210</v>
      </c>
      <c r="C62" s="118"/>
      <c r="D62" s="120" t="s">
        <v>327</v>
      </c>
    </row>
    <row r="63" spans="2:4">
      <c r="B63" s="113"/>
      <c r="C63" s="118"/>
      <c r="D63" s="120" t="s">
        <v>160</v>
      </c>
    </row>
    <row r="64" spans="2:4">
      <c r="B64" s="111" t="s">
        <v>326</v>
      </c>
      <c r="C64" s="118"/>
      <c r="D64" s="120" t="s">
        <v>72</v>
      </c>
    </row>
    <row r="65" spans="2:4">
      <c r="B65" s="126" t="s">
        <v>71</v>
      </c>
      <c r="C65" s="118"/>
      <c r="D65" s="120" t="s">
        <v>327</v>
      </c>
    </row>
    <row r="66" spans="2:4">
      <c r="B66" s="127"/>
      <c r="C66" s="118"/>
      <c r="D66" s="120" t="s">
        <v>160</v>
      </c>
    </row>
    <row r="67" spans="2:4">
      <c r="B67" s="127"/>
      <c r="C67" s="118"/>
      <c r="D67" s="120" t="s">
        <v>176</v>
      </c>
    </row>
    <row r="68" spans="2:4">
      <c r="B68" s="128"/>
      <c r="C68" s="118"/>
      <c r="D68" s="120" t="s">
        <v>142</v>
      </c>
    </row>
  </sheetData>
  <mergeCells count="13">
    <mergeCell ref="B13:B14"/>
    <mergeCell ref="B20:B22"/>
    <mergeCell ref="B26:B27"/>
    <mergeCell ref="B28:B29"/>
    <mergeCell ref="B31:B32"/>
    <mergeCell ref="B34:B36"/>
    <mergeCell ref="B37:B38"/>
    <mergeCell ref="B43:B44"/>
    <mergeCell ref="B46:B47"/>
    <mergeCell ref="B58:B61"/>
    <mergeCell ref="B62:B63"/>
    <mergeCell ref="B65:B68"/>
    <mergeCell ref="B49:B55"/>
  </mergeCells>
  <phoneticPr fontId="15" type="Hiragana"/>
  <dataValidations count="1">
    <dataValidation type="list" allowBlank="1" showDropDown="0" showInputMessage="1" showErrorMessage="1" sqref="C7:C18 C5 C20:C68">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J27"/>
  <sheetViews>
    <sheetView view="pageBreakPreview" zoomScale="70" zoomScaleSheetLayoutView="70" workbookViewId="0">
      <selection activeCell="B26" sqref="B26"/>
    </sheetView>
  </sheetViews>
  <sheetFormatPr defaultRowHeight="15.75"/>
  <cols>
    <col min="1" max="1" width="3.625" style="1" customWidth="1"/>
    <col min="2" max="2" width="18.75" style="1" customWidth="1"/>
    <col min="3" max="3" width="31.125" style="1" customWidth="1"/>
    <col min="4" max="4" width="18.75" style="1" customWidth="1"/>
    <col min="5" max="5" width="18.625" style="1" customWidth="1"/>
    <col min="6" max="6" width="3.625" style="1" customWidth="1"/>
    <col min="7" max="7" width="18.75" style="1" customWidth="1"/>
    <col min="8" max="8" width="31.25" style="1" customWidth="1"/>
    <col min="9" max="9" width="18.75" style="1" customWidth="1"/>
    <col min="10" max="10" width="18.625" style="1" customWidth="1"/>
    <col min="11" max="30" width="3.625" style="1" customWidth="1"/>
    <col min="31" max="16384" width="9" style="1" customWidth="1"/>
  </cols>
  <sheetData>
    <row r="1" spans="1:10" ht="24">
      <c r="A1" s="134" t="s">
        <v>248</v>
      </c>
      <c r="B1" s="134"/>
      <c r="C1" s="134"/>
      <c r="D1" s="134"/>
      <c r="E1" s="134"/>
      <c r="F1" s="134"/>
      <c r="G1" s="134"/>
      <c r="H1" s="134"/>
      <c r="I1" s="134"/>
      <c r="J1" s="134"/>
    </row>
    <row r="2" spans="1:10">
      <c r="A2" s="7" t="s">
        <v>120</v>
      </c>
      <c r="B2" s="7"/>
      <c r="C2" s="7"/>
      <c r="D2" s="7"/>
      <c r="E2" s="7"/>
      <c r="F2" s="7"/>
      <c r="G2" s="7"/>
      <c r="H2" s="7"/>
      <c r="I2" s="7"/>
      <c r="J2" s="7"/>
    </row>
    <row r="3" spans="1:10">
      <c r="A3" s="7" t="s">
        <v>125</v>
      </c>
      <c r="B3" s="7" t="s">
        <v>22</v>
      </c>
      <c r="C3" s="7"/>
      <c r="D3" s="7"/>
      <c r="E3" s="7"/>
      <c r="F3" s="7"/>
      <c r="G3" s="7"/>
      <c r="H3" s="7"/>
      <c r="I3" s="7"/>
      <c r="J3" s="7"/>
    </row>
    <row r="4" spans="1:10">
      <c r="A4" s="7"/>
      <c r="B4" s="7"/>
      <c r="C4" s="7"/>
      <c r="D4" s="7"/>
      <c r="E4" s="7"/>
      <c r="F4" s="7"/>
      <c r="G4" s="7"/>
      <c r="H4" s="7"/>
      <c r="I4" s="7"/>
      <c r="J4" s="7"/>
    </row>
    <row r="5" spans="1:10" ht="15" customHeight="1">
      <c r="A5" s="135">
        <v>1</v>
      </c>
      <c r="B5" s="135" t="s">
        <v>247</v>
      </c>
      <c r="C5" s="7"/>
      <c r="D5" s="7"/>
      <c r="E5" s="7"/>
      <c r="F5" s="153">
        <v>2</v>
      </c>
      <c r="G5" s="135" t="s">
        <v>56</v>
      </c>
      <c r="H5" s="7"/>
      <c r="I5" s="7"/>
      <c r="J5" s="7"/>
    </row>
    <row r="6" spans="1:10">
      <c r="A6" s="7"/>
      <c r="B6" s="7"/>
      <c r="C6" s="7"/>
      <c r="D6" s="7"/>
      <c r="E6" s="7"/>
      <c r="F6" s="7"/>
      <c r="G6" s="7"/>
      <c r="H6" s="7"/>
      <c r="I6" s="7"/>
      <c r="J6" s="7"/>
    </row>
    <row r="7" spans="1:10">
      <c r="A7" s="7"/>
      <c r="B7" s="139" t="s">
        <v>95</v>
      </c>
      <c r="C7" s="139" t="s">
        <v>99</v>
      </c>
      <c r="D7" s="139" t="s">
        <v>100</v>
      </c>
      <c r="E7" s="139" t="s">
        <v>255</v>
      </c>
      <c r="F7" s="154"/>
      <c r="G7" s="139" t="s">
        <v>95</v>
      </c>
      <c r="H7" s="139" t="s">
        <v>99</v>
      </c>
      <c r="I7" s="139" t="s">
        <v>100</v>
      </c>
      <c r="J7" s="139" t="s">
        <v>255</v>
      </c>
    </row>
    <row r="8" spans="1:10" ht="34" customHeight="1">
      <c r="A8" s="7"/>
      <c r="B8" s="102" t="s">
        <v>249</v>
      </c>
      <c r="C8" s="103" t="s">
        <v>253</v>
      </c>
      <c r="D8" s="148"/>
      <c r="E8" s="148"/>
      <c r="F8" s="7"/>
      <c r="G8" s="102" t="s">
        <v>249</v>
      </c>
      <c r="H8" s="156" t="s">
        <v>108</v>
      </c>
      <c r="I8" s="148"/>
      <c r="J8" s="148"/>
    </row>
    <row r="9" spans="1:10" ht="34" customHeight="1">
      <c r="A9" s="7"/>
      <c r="B9" s="102"/>
      <c r="C9" s="104"/>
      <c r="D9" s="149"/>
      <c r="E9" s="149"/>
      <c r="F9" s="7"/>
      <c r="G9" s="102"/>
      <c r="H9" s="157"/>
      <c r="I9" s="149"/>
      <c r="J9" s="149"/>
    </row>
    <row r="10" spans="1:10" ht="34" customHeight="1">
      <c r="A10" s="7"/>
      <c r="B10" s="102" t="s">
        <v>251</v>
      </c>
      <c r="C10" s="143"/>
      <c r="D10" s="131"/>
      <c r="E10" s="131"/>
      <c r="F10" s="7"/>
      <c r="G10" s="102" t="s">
        <v>251</v>
      </c>
      <c r="H10" s="143"/>
      <c r="I10" s="131"/>
      <c r="J10" s="131"/>
    </row>
    <row r="11" spans="1:10" ht="34" customHeight="1">
      <c r="A11" s="136"/>
      <c r="B11" s="103" t="s">
        <v>201</v>
      </c>
      <c r="C11" s="103" t="s">
        <v>257</v>
      </c>
      <c r="D11" s="148"/>
      <c r="E11" s="148"/>
      <c r="F11" s="7"/>
      <c r="G11" s="103" t="s">
        <v>26</v>
      </c>
      <c r="H11" s="103" t="s">
        <v>108</v>
      </c>
      <c r="I11" s="148"/>
      <c r="J11" s="148"/>
    </row>
    <row r="12" spans="1:10" ht="34" customHeight="1">
      <c r="A12" s="7"/>
      <c r="B12" s="140"/>
      <c r="C12" s="140"/>
      <c r="D12" s="150"/>
      <c r="E12" s="150"/>
      <c r="F12" s="7"/>
      <c r="G12" s="140"/>
      <c r="H12" s="140"/>
      <c r="I12" s="150"/>
      <c r="J12" s="150"/>
    </row>
    <row r="13" spans="1:10" ht="34" customHeight="1">
      <c r="A13" s="7"/>
      <c r="B13" s="140"/>
      <c r="C13" s="140"/>
      <c r="D13" s="150"/>
      <c r="E13" s="150"/>
      <c r="F13" s="7"/>
      <c r="G13" s="104"/>
      <c r="H13" s="140"/>
      <c r="I13" s="149"/>
      <c r="J13" s="159"/>
    </row>
    <row r="14" spans="1:10" ht="34" customHeight="1">
      <c r="A14" s="7"/>
      <c r="B14" s="140"/>
      <c r="C14" s="140"/>
      <c r="D14" s="150"/>
      <c r="E14" s="150"/>
      <c r="F14" s="7"/>
      <c r="G14" s="103" t="s">
        <v>256</v>
      </c>
      <c r="H14" s="103" t="s">
        <v>108</v>
      </c>
      <c r="I14" s="158"/>
      <c r="J14" s="148"/>
    </row>
    <row r="15" spans="1:10" ht="34" customHeight="1">
      <c r="A15" s="7"/>
      <c r="B15" s="140"/>
      <c r="C15" s="140"/>
      <c r="D15" s="150"/>
      <c r="E15" s="150"/>
      <c r="F15" s="7"/>
      <c r="G15" s="104"/>
      <c r="H15" s="104"/>
      <c r="I15" s="159"/>
      <c r="J15" s="149"/>
    </row>
    <row r="16" spans="1:10" ht="34" customHeight="1">
      <c r="A16" s="7"/>
      <c r="B16" s="140"/>
      <c r="C16" s="140"/>
      <c r="D16" s="150"/>
      <c r="E16" s="150"/>
      <c r="F16" s="7"/>
      <c r="G16" s="103" t="s">
        <v>136</v>
      </c>
      <c r="H16" s="140" t="s">
        <v>108</v>
      </c>
      <c r="I16" s="148"/>
      <c r="J16" s="158"/>
    </row>
    <row r="17" spans="1:10" ht="34" customHeight="1">
      <c r="A17" s="7"/>
      <c r="B17" s="104"/>
      <c r="C17" s="104"/>
      <c r="D17" s="149"/>
      <c r="E17" s="149"/>
      <c r="F17" s="7"/>
      <c r="G17" s="104"/>
      <c r="H17" s="104"/>
      <c r="I17" s="149"/>
      <c r="J17" s="149"/>
    </row>
    <row r="18" spans="1:10" ht="34" customHeight="1">
      <c r="A18" s="7"/>
      <c r="B18" s="102" t="s">
        <v>3</v>
      </c>
      <c r="C18" s="103" t="s">
        <v>62</v>
      </c>
      <c r="D18" s="151"/>
      <c r="E18" s="151"/>
      <c r="F18" s="7"/>
      <c r="G18" s="102" t="s">
        <v>13</v>
      </c>
      <c r="H18" s="103" t="s">
        <v>108</v>
      </c>
      <c r="I18" s="151"/>
      <c r="J18" s="151"/>
    </row>
    <row r="19" spans="1:10" ht="34" customHeight="1">
      <c r="A19" s="7"/>
      <c r="B19" s="102"/>
      <c r="C19" s="104"/>
      <c r="D19" s="149"/>
      <c r="E19" s="149"/>
      <c r="F19" s="7"/>
      <c r="G19" s="102"/>
      <c r="H19" s="104"/>
      <c r="I19" s="149"/>
      <c r="J19" s="149"/>
    </row>
    <row r="20" spans="1:10" ht="34" customHeight="1">
      <c r="A20" s="7"/>
      <c r="B20" s="102" t="s">
        <v>48</v>
      </c>
      <c r="C20" s="144"/>
      <c r="D20" s="148"/>
      <c r="E20" s="148"/>
      <c r="F20" s="7"/>
      <c r="G20" s="102" t="s">
        <v>48</v>
      </c>
      <c r="H20" s="144"/>
      <c r="I20" s="148"/>
      <c r="J20" s="148"/>
    </row>
    <row r="21" spans="1:10" ht="34" customHeight="1">
      <c r="A21" s="7"/>
      <c r="B21" s="102"/>
      <c r="C21" s="145"/>
      <c r="D21" s="152"/>
      <c r="E21" s="152"/>
      <c r="F21" s="7"/>
      <c r="G21" s="102"/>
      <c r="H21" s="145"/>
      <c r="I21" s="152"/>
      <c r="J21" s="152"/>
    </row>
    <row r="22" spans="1:10">
      <c r="A22" s="136"/>
      <c r="B22" s="7"/>
      <c r="C22" s="7"/>
      <c r="D22" s="7"/>
      <c r="E22" s="7"/>
      <c r="F22" s="7"/>
      <c r="G22" s="7"/>
      <c r="H22" s="7"/>
      <c r="I22" s="7"/>
      <c r="J22" s="7"/>
    </row>
    <row r="23" spans="1:10">
      <c r="A23" s="138" t="s">
        <v>83</v>
      </c>
      <c r="B23" s="141" t="s">
        <v>132</v>
      </c>
      <c r="C23" s="141"/>
      <c r="D23" s="141"/>
      <c r="E23" s="7"/>
      <c r="F23" s="137"/>
      <c r="G23" s="155"/>
      <c r="H23" s="155"/>
      <c r="I23" s="155"/>
      <c r="J23" s="7"/>
    </row>
    <row r="24" spans="1:10">
      <c r="A24" s="138" t="s">
        <v>84</v>
      </c>
      <c r="B24" s="142" t="s">
        <v>89</v>
      </c>
      <c r="C24" s="146"/>
      <c r="D24" s="146"/>
      <c r="E24" s="146"/>
      <c r="F24" s="146"/>
      <c r="G24" s="146"/>
      <c r="H24" s="146"/>
      <c r="I24" s="146"/>
      <c r="J24" s="146"/>
    </row>
    <row r="25" spans="1:10">
      <c r="A25" s="137" t="s">
        <v>88</v>
      </c>
      <c r="B25" s="7" t="s">
        <v>252</v>
      </c>
      <c r="C25" s="142"/>
      <c r="D25" s="142"/>
      <c r="E25" s="7"/>
      <c r="F25" s="7"/>
      <c r="G25" s="7"/>
      <c r="H25" s="7"/>
      <c r="I25" s="7"/>
      <c r="J25" s="7"/>
    </row>
    <row r="26" spans="1:10">
      <c r="A26" s="138" t="s">
        <v>91</v>
      </c>
      <c r="B26" s="7" t="s">
        <v>166</v>
      </c>
      <c r="C26" s="147"/>
      <c r="D26" s="147"/>
      <c r="E26" s="7"/>
      <c r="F26" s="7"/>
      <c r="G26" s="7"/>
      <c r="H26" s="7"/>
      <c r="I26" s="7"/>
      <c r="J26" s="7"/>
    </row>
    <row r="27" spans="1:10">
      <c r="A27" s="137"/>
      <c r="B27" s="7" t="s">
        <v>15</v>
      </c>
      <c r="C27" s="7"/>
      <c r="D27" s="7"/>
      <c r="E27" s="7"/>
      <c r="F27" s="7"/>
      <c r="G27" s="7"/>
      <c r="H27" s="7"/>
      <c r="I27" s="7"/>
      <c r="J27" s="7"/>
    </row>
  </sheetData>
  <mergeCells count="21">
    <mergeCell ref="A1:J1"/>
    <mergeCell ref="B8:B9"/>
    <mergeCell ref="C8:C9"/>
    <mergeCell ref="G8:G9"/>
    <mergeCell ref="H8:H9"/>
    <mergeCell ref="G11:G13"/>
    <mergeCell ref="H11:H13"/>
    <mergeCell ref="G14:G15"/>
    <mergeCell ref="H14:H15"/>
    <mergeCell ref="G16:G17"/>
    <mergeCell ref="H16:H17"/>
    <mergeCell ref="B18:B19"/>
    <mergeCell ref="C18:C19"/>
    <mergeCell ref="G18:G19"/>
    <mergeCell ref="H18:H19"/>
    <mergeCell ref="B20:B21"/>
    <mergeCell ref="C20:C21"/>
    <mergeCell ref="G20:G21"/>
    <mergeCell ref="H20:H21"/>
    <mergeCell ref="B11:B17"/>
    <mergeCell ref="C11:C17"/>
  </mergeCells>
  <phoneticPr fontId="9" type="Hiragana"/>
  <pageMargins left="0.39370078740157483" right="0.59055118110236215" top="0.19685039370078736" bottom="0.19685039370078736" header="0.51181102362204722" footer="0.51181102362204722"/>
  <pageSetup paperSize="9" scale="70" fitToWidth="1" fitToHeight="1" orientation="landscape"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2"/>
  <dimension ref="A1:AO74"/>
  <sheetViews>
    <sheetView showGridLines="0" view="pageBreakPreview" zoomScaleSheetLayoutView="100" workbookViewId="0">
      <selection activeCell="B12" sqref="B12"/>
    </sheetView>
  </sheetViews>
  <sheetFormatPr defaultColWidth="8.25" defaultRowHeight="21" customHeight="1"/>
  <cols>
    <col min="1" max="1" width="2.625" style="160" customWidth="1"/>
    <col min="2" max="2" width="15.25" style="161" customWidth="1"/>
    <col min="3" max="3" width="6.625" style="160" customWidth="1"/>
    <col min="4" max="5" width="7.625" style="160" customWidth="1"/>
    <col min="6" max="36" width="2.625" style="160" customWidth="1"/>
    <col min="37" max="37" width="6.625" style="160" customWidth="1"/>
    <col min="38" max="39" width="7.625" style="160" customWidth="1"/>
    <col min="40" max="40" width="5.625" style="160" customWidth="1"/>
    <col min="41" max="16384" width="8.25" style="160"/>
  </cols>
  <sheetData>
    <row r="1" spans="1:41" ht="20.100000000000001" customHeight="1">
      <c r="A1" s="163" t="s">
        <v>259</v>
      </c>
      <c r="C1" s="185"/>
      <c r="D1" s="185"/>
      <c r="E1" s="185"/>
      <c r="F1" s="185"/>
      <c r="G1" s="185"/>
      <c r="H1" s="185"/>
      <c r="I1" s="185"/>
      <c r="J1" s="185"/>
      <c r="K1" s="185"/>
      <c r="L1" s="185"/>
      <c r="M1" s="185"/>
      <c r="N1" s="185"/>
      <c r="O1" s="185"/>
      <c r="P1" s="185"/>
      <c r="Q1" s="185"/>
      <c r="R1" s="185"/>
      <c r="S1" s="185"/>
      <c r="T1" s="185"/>
      <c r="U1" s="185"/>
      <c r="V1" s="185"/>
      <c r="W1" s="185"/>
      <c r="X1" s="172"/>
      <c r="Y1" s="172"/>
      <c r="Z1" s="164"/>
      <c r="AA1" s="164"/>
      <c r="AB1" s="164"/>
      <c r="AC1" s="164"/>
      <c r="AD1" s="211"/>
      <c r="AE1" s="211"/>
      <c r="AF1" s="211"/>
      <c r="AG1" s="211"/>
      <c r="AH1" s="211"/>
      <c r="AI1" s="210" t="s">
        <v>306</v>
      </c>
      <c r="AJ1" s="210"/>
      <c r="AK1" s="215" t="s">
        <v>308</v>
      </c>
      <c r="AL1" s="215"/>
      <c r="AM1" s="215"/>
      <c r="AN1" s="215"/>
    </row>
    <row r="2" spans="1:41" ht="18" customHeight="1">
      <c r="A2" s="164"/>
      <c r="B2" s="173"/>
      <c r="C2" s="173"/>
      <c r="D2" s="173"/>
      <c r="E2" s="173"/>
      <c r="F2" s="173"/>
      <c r="G2" s="173"/>
      <c r="H2" s="173"/>
      <c r="I2" s="173"/>
      <c r="J2" s="173"/>
      <c r="K2" s="173"/>
      <c r="L2" s="173"/>
      <c r="M2" s="205">
        <v>2026</v>
      </c>
      <c r="N2" s="205"/>
      <c r="O2" s="205"/>
      <c r="P2" s="205"/>
      <c r="Q2" s="207" t="s">
        <v>234</v>
      </c>
      <c r="R2" s="207"/>
      <c r="S2" s="205">
        <v>5</v>
      </c>
      <c r="T2" s="205"/>
      <c r="U2" s="207" t="s">
        <v>102</v>
      </c>
      <c r="V2" s="207"/>
      <c r="W2" s="173"/>
      <c r="X2" s="173"/>
      <c r="Y2" s="173"/>
      <c r="Z2" s="164"/>
      <c r="AA2" s="164"/>
      <c r="AC2" s="210"/>
      <c r="AD2" s="173"/>
      <c r="AE2" s="173"/>
      <c r="AF2" s="173"/>
      <c r="AG2" s="173"/>
      <c r="AH2" s="173"/>
      <c r="AI2" s="210" t="s">
        <v>63</v>
      </c>
      <c r="AJ2" s="210"/>
      <c r="AK2" s="216"/>
      <c r="AL2" s="216"/>
      <c r="AM2" s="216"/>
      <c r="AN2" s="216"/>
    </row>
    <row r="3" spans="1:41" ht="18" customHeight="1">
      <c r="A3" s="165"/>
      <c r="B3" s="174" t="s">
        <v>277</v>
      </c>
      <c r="C3" s="174"/>
      <c r="D3" s="174"/>
      <c r="E3" s="174"/>
      <c r="F3" s="165"/>
      <c r="G3" s="165"/>
      <c r="H3" s="165"/>
      <c r="I3" s="165"/>
      <c r="J3" s="165"/>
      <c r="K3" s="165"/>
      <c r="L3" s="165"/>
      <c r="M3" s="165"/>
      <c r="N3" s="165"/>
      <c r="O3" s="165"/>
      <c r="P3" s="165"/>
      <c r="Q3" s="165"/>
      <c r="R3" s="165"/>
      <c r="S3" s="165"/>
      <c r="T3" s="165"/>
      <c r="U3" s="165"/>
      <c r="V3" s="165"/>
      <c r="W3" s="165"/>
      <c r="Y3" s="209"/>
      <c r="Z3" s="209"/>
      <c r="AA3" s="209"/>
      <c r="AB3" s="164"/>
      <c r="AC3" s="209"/>
      <c r="AD3" s="209"/>
      <c r="AE3" s="209"/>
      <c r="AF3" s="209"/>
      <c r="AG3" s="209"/>
      <c r="AH3" s="209"/>
      <c r="AI3" s="212" t="s">
        <v>65</v>
      </c>
      <c r="AJ3" s="210"/>
      <c r="AK3" s="217" t="s">
        <v>119</v>
      </c>
      <c r="AL3" s="217"/>
      <c r="AM3" s="217"/>
      <c r="AN3" s="217"/>
    </row>
    <row r="4" spans="1:41" ht="18" customHeight="1">
      <c r="A4" s="165"/>
      <c r="B4" s="165"/>
      <c r="C4" s="165"/>
      <c r="D4" s="165"/>
      <c r="E4" s="165"/>
      <c r="F4" s="165"/>
      <c r="G4" s="165"/>
      <c r="H4" s="165"/>
      <c r="I4" s="165"/>
      <c r="J4" s="165"/>
      <c r="K4" s="165"/>
      <c r="L4" s="165"/>
      <c r="M4" s="165"/>
      <c r="N4" s="165"/>
      <c r="O4" s="165"/>
      <c r="P4" s="165"/>
      <c r="Q4" s="165"/>
      <c r="R4" s="165"/>
      <c r="S4" s="165"/>
      <c r="T4" s="165"/>
      <c r="U4" s="165"/>
      <c r="V4" s="165"/>
      <c r="W4" s="165"/>
      <c r="Y4" s="209"/>
      <c r="Z4" s="209"/>
      <c r="AA4" s="209"/>
      <c r="AB4" s="164"/>
      <c r="AC4" s="209"/>
      <c r="AD4" s="209"/>
      <c r="AE4" s="209"/>
      <c r="AF4" s="209"/>
      <c r="AG4" s="209"/>
      <c r="AH4" s="209"/>
      <c r="AI4" s="212" t="s">
        <v>307</v>
      </c>
      <c r="AJ4" s="210"/>
      <c r="AK4" s="217" t="s">
        <v>107</v>
      </c>
      <c r="AL4" s="217"/>
      <c r="AM4" s="217"/>
      <c r="AN4" s="217"/>
    </row>
    <row r="5" spans="1:41" ht="18" customHeight="1">
      <c r="A5" s="165"/>
      <c r="B5" s="165"/>
      <c r="C5" s="165"/>
      <c r="D5" s="165"/>
      <c r="E5" s="165"/>
      <c r="F5" s="165"/>
      <c r="G5" s="165"/>
      <c r="H5" s="165"/>
      <c r="I5" s="165"/>
      <c r="J5" s="165"/>
      <c r="K5" s="165"/>
      <c r="L5" s="165"/>
      <c r="M5" s="165"/>
      <c r="N5" s="165"/>
      <c r="O5" s="165"/>
      <c r="P5" s="165"/>
      <c r="Q5" s="165"/>
      <c r="R5" s="165"/>
      <c r="S5" s="165"/>
      <c r="T5" s="165"/>
      <c r="U5" s="165"/>
      <c r="V5" s="165"/>
      <c r="W5" s="165"/>
      <c r="Y5" s="209"/>
      <c r="Z5" s="209"/>
      <c r="AA5" s="209"/>
      <c r="AB5" s="164"/>
      <c r="AC5" s="209"/>
      <c r="AD5" s="209"/>
      <c r="AE5" s="164"/>
      <c r="AF5" s="164"/>
      <c r="AG5" s="164"/>
      <c r="AH5" s="164"/>
      <c r="AI5" s="210" t="s">
        <v>123</v>
      </c>
      <c r="AJ5" s="210"/>
      <c r="AK5" s="216"/>
      <c r="AL5" s="216"/>
      <c r="AM5" s="216"/>
      <c r="AN5" s="216"/>
    </row>
    <row r="6" spans="1:41" ht="18" customHeight="1">
      <c r="A6" s="165"/>
      <c r="B6" s="165"/>
      <c r="C6" s="165"/>
      <c r="D6" s="165"/>
      <c r="E6" s="165"/>
      <c r="F6" s="165"/>
      <c r="G6" s="165"/>
      <c r="H6" s="165"/>
      <c r="I6" s="165"/>
      <c r="J6" s="165"/>
      <c r="K6" s="165"/>
      <c r="L6" s="165"/>
      <c r="M6" s="165"/>
      <c r="N6" s="165"/>
      <c r="O6" s="165"/>
      <c r="P6" s="165"/>
      <c r="Q6" s="165"/>
      <c r="R6" s="165"/>
      <c r="S6" s="165"/>
      <c r="U6" s="165"/>
      <c r="V6" s="165"/>
      <c r="W6" s="165"/>
      <c r="Y6" s="209"/>
      <c r="Z6" s="209"/>
      <c r="AA6" s="209"/>
      <c r="AB6" s="164"/>
      <c r="AC6" s="209"/>
      <c r="AD6" s="209"/>
      <c r="AE6" s="209"/>
      <c r="AF6" s="209"/>
      <c r="AG6" s="212" t="s">
        <v>143</v>
      </c>
      <c r="AH6" s="214"/>
      <c r="AI6" s="214"/>
      <c r="AJ6" s="214"/>
      <c r="AK6" s="209" t="s">
        <v>309</v>
      </c>
      <c r="AL6" s="219"/>
      <c r="AM6" s="209" t="s">
        <v>313</v>
      </c>
      <c r="AN6" s="164"/>
    </row>
    <row r="7" spans="1:41" ht="9.9499999999999993" customHeight="1">
      <c r="A7" s="164"/>
      <c r="B7" s="170"/>
      <c r="C7" s="170"/>
      <c r="D7" s="170"/>
      <c r="E7" s="170"/>
      <c r="F7" s="170"/>
      <c r="G7" s="170"/>
      <c r="H7" s="170"/>
      <c r="I7" s="170"/>
      <c r="J7" s="170"/>
      <c r="K7" s="170"/>
      <c r="L7" s="170"/>
      <c r="M7" s="170"/>
      <c r="N7" s="170"/>
      <c r="O7" s="170"/>
      <c r="P7" s="170"/>
      <c r="Q7" s="170"/>
      <c r="R7" s="170"/>
      <c r="S7" s="170"/>
      <c r="T7" s="170"/>
      <c r="U7" s="170"/>
      <c r="V7" s="170"/>
      <c r="W7" s="170"/>
      <c r="X7" s="173"/>
      <c r="Y7" s="173"/>
      <c r="Z7" s="173"/>
      <c r="AA7" s="173"/>
      <c r="AB7" s="173"/>
      <c r="AC7" s="173"/>
      <c r="AD7" s="173"/>
      <c r="AE7" s="173"/>
      <c r="AF7" s="173"/>
      <c r="AG7" s="173"/>
      <c r="AH7" s="173"/>
      <c r="AI7" s="173"/>
      <c r="AJ7" s="173"/>
      <c r="AK7" s="173"/>
      <c r="AL7" s="173"/>
      <c r="AM7" s="164"/>
      <c r="AN7" s="164"/>
    </row>
    <row r="8" spans="1:41" ht="15" customHeight="1">
      <c r="A8" s="166" t="s">
        <v>260</v>
      </c>
      <c r="B8" s="175" t="s">
        <v>278</v>
      </c>
      <c r="C8" s="186" t="s">
        <v>70</v>
      </c>
      <c r="D8" s="180" t="s">
        <v>298</v>
      </c>
      <c r="E8" s="168" t="s">
        <v>300</v>
      </c>
      <c r="F8" s="198" t="s">
        <v>40</v>
      </c>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5" t="s">
        <v>310</v>
      </c>
      <c r="AL8" s="181" t="s">
        <v>311</v>
      </c>
      <c r="AM8" s="222" t="s">
        <v>314</v>
      </c>
      <c r="AN8" s="222"/>
    </row>
    <row r="9" spans="1:41" ht="15" customHeight="1">
      <c r="A9" s="166"/>
      <c r="B9" s="176"/>
      <c r="C9" s="187"/>
      <c r="D9" s="180"/>
      <c r="E9" s="168"/>
      <c r="F9" s="180" t="s">
        <v>302</v>
      </c>
      <c r="G9" s="180"/>
      <c r="H9" s="180"/>
      <c r="I9" s="180"/>
      <c r="J9" s="180"/>
      <c r="K9" s="180"/>
      <c r="L9" s="180"/>
      <c r="M9" s="180" t="s">
        <v>303</v>
      </c>
      <c r="N9" s="180"/>
      <c r="O9" s="180"/>
      <c r="P9" s="180"/>
      <c r="Q9" s="180"/>
      <c r="R9" s="180"/>
      <c r="S9" s="180"/>
      <c r="T9" s="180" t="s">
        <v>304</v>
      </c>
      <c r="U9" s="180"/>
      <c r="V9" s="180"/>
      <c r="W9" s="180"/>
      <c r="X9" s="180"/>
      <c r="Y9" s="180"/>
      <c r="Z9" s="180"/>
      <c r="AA9" s="180" t="s">
        <v>305</v>
      </c>
      <c r="AB9" s="180"/>
      <c r="AC9" s="180"/>
      <c r="AD9" s="180"/>
      <c r="AE9" s="180"/>
      <c r="AF9" s="180"/>
      <c r="AG9" s="180"/>
      <c r="AH9" s="180" t="s">
        <v>92</v>
      </c>
      <c r="AI9" s="180"/>
      <c r="AJ9" s="180"/>
      <c r="AK9" s="195"/>
      <c r="AL9" s="181"/>
      <c r="AM9" s="222"/>
      <c r="AN9" s="222"/>
    </row>
    <row r="10" spans="1:41" ht="15" customHeight="1">
      <c r="A10" s="166"/>
      <c r="B10" s="177" t="s">
        <v>135</v>
      </c>
      <c r="C10" s="187"/>
      <c r="D10" s="180"/>
      <c r="E10" s="168"/>
      <c r="F10" s="199">
        <f>DATE($M$2,$S$2,1)</f>
        <v>46143</v>
      </c>
      <c r="G10" s="199">
        <f>DATE($M$2,$S$2,2)</f>
        <v>46144</v>
      </c>
      <c r="H10" s="199">
        <f>DATE($M$2,$S$2,3)</f>
        <v>46145</v>
      </c>
      <c r="I10" s="199">
        <f>DATE($M$2,$S$2,4)</f>
        <v>46146</v>
      </c>
      <c r="J10" s="199">
        <f>DATE($M$2,$S$2,5)</f>
        <v>46147</v>
      </c>
      <c r="K10" s="199">
        <f>DATE($M$2,$S$2,6)</f>
        <v>46148</v>
      </c>
      <c r="L10" s="199">
        <f>DATE($M$2,$S$2,7)</f>
        <v>46149</v>
      </c>
      <c r="M10" s="199">
        <f>DATE($M$2,$S$2,8)</f>
        <v>46150</v>
      </c>
      <c r="N10" s="199">
        <f>DATE($M$2,$S$2,9)</f>
        <v>46151</v>
      </c>
      <c r="O10" s="199">
        <f>DATE($M$2,$S$2,10)</f>
        <v>46152</v>
      </c>
      <c r="P10" s="199">
        <f>DATE($M$2,$S$2,11)</f>
        <v>46153</v>
      </c>
      <c r="Q10" s="199">
        <f>DATE($M$2,$S$2,12)</f>
        <v>46154</v>
      </c>
      <c r="R10" s="199">
        <f>DATE($M$2,$S$2,13)</f>
        <v>46155</v>
      </c>
      <c r="S10" s="199">
        <f>DATE($M$2,$S$2,14)</f>
        <v>46156</v>
      </c>
      <c r="T10" s="199">
        <f>DATE($M$2,$S$2,15)</f>
        <v>46157</v>
      </c>
      <c r="U10" s="199">
        <f>DATE($M$2,$S$2,16)</f>
        <v>46158</v>
      </c>
      <c r="V10" s="199">
        <f>DATE($M$2,$S$2,17)</f>
        <v>46159</v>
      </c>
      <c r="W10" s="199">
        <f>DATE($M$2,$S$2,18)</f>
        <v>46160</v>
      </c>
      <c r="X10" s="199">
        <f>DATE($M$2,$S$2,19)</f>
        <v>46161</v>
      </c>
      <c r="Y10" s="199">
        <f>DATE($M$2,$S$2,20)</f>
        <v>46162</v>
      </c>
      <c r="Z10" s="199">
        <f>DATE($M$2,$S$2,21)</f>
        <v>46163</v>
      </c>
      <c r="AA10" s="199">
        <f>DATE($M$2,$S$2,22)</f>
        <v>46164</v>
      </c>
      <c r="AB10" s="199">
        <f>DATE($M$2,$S$2,23)</f>
        <v>46165</v>
      </c>
      <c r="AC10" s="199">
        <f>DATE($M$2,$S$2,24)</f>
        <v>46166</v>
      </c>
      <c r="AD10" s="199">
        <f>DATE($M$2,$S$2,25)</f>
        <v>46167</v>
      </c>
      <c r="AE10" s="199">
        <f>DATE($M$2,$S$2,26)</f>
        <v>46168</v>
      </c>
      <c r="AF10" s="199">
        <f>DATE($M$2,$S$2,27)</f>
        <v>46169</v>
      </c>
      <c r="AG10" s="199">
        <f>DATE($M$2,$S$2,28)</f>
        <v>46170</v>
      </c>
      <c r="AH10" s="199">
        <f>IF(DAY(EOMONTH(F10,0))&lt;29,"",DATE($M$2,$S$2,29))</f>
        <v>46171</v>
      </c>
      <c r="AI10" s="199">
        <f>IF(DAY(EOMONTH(F10,0))&lt;30,"",DATE($M$2,$S$2,30))</f>
        <v>46172</v>
      </c>
      <c r="AJ10" s="199">
        <f>IF(DAY(EOMONTH(F10,0))&lt;31,"",DATE($M$2,$S$2,31))</f>
        <v>46173</v>
      </c>
      <c r="AK10" s="195"/>
      <c r="AL10" s="181"/>
      <c r="AM10" s="222"/>
      <c r="AN10" s="222"/>
    </row>
    <row r="11" spans="1:41" ht="15" customHeight="1">
      <c r="A11" s="166"/>
      <c r="B11" s="178"/>
      <c r="C11" s="188"/>
      <c r="D11" s="180"/>
      <c r="E11" s="168"/>
      <c r="F11" s="200">
        <f>DATE($M$2,$S$2,1)</f>
        <v>46143</v>
      </c>
      <c r="G11" s="200">
        <f>DATE($M$2,$S$2,2)</f>
        <v>46144</v>
      </c>
      <c r="H11" s="200">
        <f>DATE($M$2,$S$2,3)</f>
        <v>46145</v>
      </c>
      <c r="I11" s="200">
        <f>DATE($M$2,$S$2,4)</f>
        <v>46146</v>
      </c>
      <c r="J11" s="200">
        <f>DATE($M$2,$S$2,5)</f>
        <v>46147</v>
      </c>
      <c r="K11" s="200">
        <f>DATE($M$2,$S$2,6)</f>
        <v>46148</v>
      </c>
      <c r="L11" s="200">
        <f>DATE($M$2,$S$2,7)</f>
        <v>46149</v>
      </c>
      <c r="M11" s="200">
        <f>DATE($M$2,$S$2,8)</f>
        <v>46150</v>
      </c>
      <c r="N11" s="200">
        <f>DATE($M$2,$S$2,9)</f>
        <v>46151</v>
      </c>
      <c r="O11" s="200">
        <f>DATE($M$2,$S$2,10)</f>
        <v>46152</v>
      </c>
      <c r="P11" s="200">
        <f>DATE($M$2,$S$2,11)</f>
        <v>46153</v>
      </c>
      <c r="Q11" s="200">
        <f>DATE($M$2,$S$2,12)</f>
        <v>46154</v>
      </c>
      <c r="R11" s="200">
        <f>DATE($M$2,$S$2,13)</f>
        <v>46155</v>
      </c>
      <c r="S11" s="200">
        <f>DATE($M$2,$S$2,14)</f>
        <v>46156</v>
      </c>
      <c r="T11" s="200">
        <f>DATE($M$2,$S$2,15)</f>
        <v>46157</v>
      </c>
      <c r="U11" s="200">
        <f>DATE($M$2,$S$2,16)</f>
        <v>46158</v>
      </c>
      <c r="V11" s="200">
        <f>DATE($M$2,$S$2,17)</f>
        <v>46159</v>
      </c>
      <c r="W11" s="200">
        <f>DATE($M$2,$S$2,18)</f>
        <v>46160</v>
      </c>
      <c r="X11" s="200">
        <f>DATE($M$2,$S$2,19)</f>
        <v>46161</v>
      </c>
      <c r="Y11" s="200">
        <f>DATE($M$2,$S$2,20)</f>
        <v>46162</v>
      </c>
      <c r="Z11" s="200">
        <f>DATE($M$2,$S$2,21)</f>
        <v>46163</v>
      </c>
      <c r="AA11" s="200">
        <f>DATE($M$2,$S$2,22)</f>
        <v>46164</v>
      </c>
      <c r="AB11" s="200">
        <f>DATE($M$2,$S$2,23)</f>
        <v>46165</v>
      </c>
      <c r="AC11" s="200">
        <f>DATE($M$2,$S$2,24)</f>
        <v>46166</v>
      </c>
      <c r="AD11" s="200">
        <f>DATE($M$2,$S$2,25)</f>
        <v>46167</v>
      </c>
      <c r="AE11" s="200">
        <f>DATE($M$2,$S$2,26)</f>
        <v>46168</v>
      </c>
      <c r="AF11" s="200">
        <f>DATE($M$2,$S$2,27)</f>
        <v>46169</v>
      </c>
      <c r="AG11" s="200">
        <f>DATE($M$2,$S$2,28)</f>
        <v>46170</v>
      </c>
      <c r="AH11" s="200">
        <f>IF(DAY(EOMONTH(F11,0))&lt;29,"",DATE($M$2,$S$2,29))</f>
        <v>46171</v>
      </c>
      <c r="AI11" s="200">
        <f>IF(DAY(EOMONTH(F11,0))&lt;30,"",DATE($M$2,$S$2,30))</f>
        <v>46172</v>
      </c>
      <c r="AJ11" s="200">
        <f>IF(DAY(EOMONTH(F11,0))&lt;31,"",DATE($M$2,$S$2,31))</f>
        <v>46173</v>
      </c>
      <c r="AK11" s="195"/>
      <c r="AL11" s="181"/>
      <c r="AM11" s="222"/>
      <c r="AN11" s="222"/>
    </row>
    <row r="12" spans="1:41" ht="18" customHeight="1">
      <c r="A12" s="167">
        <v>1</v>
      </c>
      <c r="B12" s="179" t="s">
        <v>279</v>
      </c>
      <c r="C12" s="189" t="s">
        <v>286</v>
      </c>
      <c r="D12" s="193"/>
      <c r="E12" s="196"/>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18">
        <f t="shared" ref="AK12:AK32" si="0">+SUM(F12:AJ12)</f>
        <v>0</v>
      </c>
      <c r="AL12" s="220">
        <f t="shared" ref="AL12:AL32" si="1">IF($AK$3="４週",AK12/4,AK12/(DAY(EOMONTH($F$10,0))/7))</f>
        <v>0</v>
      </c>
      <c r="AM12" s="223"/>
      <c r="AN12" s="223"/>
      <c r="AO12" s="224" t="str">
        <f t="shared" ref="AO12:AO31" si="2">IF(B12="","",IF(ISERROR(MATCH(B12,$C$37:$AM$37,0)),"その他職員",B12))</f>
        <v>管理者</v>
      </c>
    </row>
    <row r="13" spans="1:41" ht="18" customHeight="1">
      <c r="A13" s="167">
        <v>2</v>
      </c>
      <c r="B13" s="179" t="s">
        <v>281</v>
      </c>
      <c r="C13" s="189" t="s">
        <v>287</v>
      </c>
      <c r="D13" s="193"/>
      <c r="E13" s="196"/>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18">
        <f t="shared" si="0"/>
        <v>0</v>
      </c>
      <c r="AL13" s="220">
        <f t="shared" si="1"/>
        <v>0</v>
      </c>
      <c r="AM13" s="223"/>
      <c r="AN13" s="223"/>
      <c r="AO13" s="224" t="str">
        <f t="shared" si="2"/>
        <v>児童発達支援管理責任者</v>
      </c>
    </row>
    <row r="14" spans="1:41" ht="18" customHeight="1">
      <c r="A14" s="167">
        <v>3</v>
      </c>
      <c r="B14" s="179" t="s">
        <v>282</v>
      </c>
      <c r="C14" s="189" t="s">
        <v>288</v>
      </c>
      <c r="D14" s="193"/>
      <c r="E14" s="196"/>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18">
        <f t="shared" si="0"/>
        <v>0</v>
      </c>
      <c r="AL14" s="220">
        <f t="shared" si="1"/>
        <v>0</v>
      </c>
      <c r="AM14" s="223"/>
      <c r="AN14" s="223"/>
      <c r="AO14" s="224" t="str">
        <f t="shared" si="2"/>
        <v>児童指導員</v>
      </c>
    </row>
    <row r="15" spans="1:41" ht="18" customHeight="1">
      <c r="A15" s="167">
        <v>4</v>
      </c>
      <c r="B15" s="179" t="s">
        <v>2</v>
      </c>
      <c r="C15" s="189" t="s">
        <v>289</v>
      </c>
      <c r="D15" s="193"/>
      <c r="E15" s="196"/>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18">
        <f t="shared" si="0"/>
        <v>0</v>
      </c>
      <c r="AL15" s="220">
        <f t="shared" si="1"/>
        <v>0</v>
      </c>
      <c r="AM15" s="223"/>
      <c r="AN15" s="223"/>
      <c r="AO15" s="224" t="str">
        <f t="shared" si="2"/>
        <v>保育士</v>
      </c>
    </row>
    <row r="16" spans="1:41" ht="18" customHeight="1">
      <c r="A16" s="167">
        <v>5</v>
      </c>
      <c r="B16" s="179" t="s">
        <v>283</v>
      </c>
      <c r="C16" s="189" t="s">
        <v>286</v>
      </c>
      <c r="D16" s="193"/>
      <c r="E16" s="196"/>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18">
        <f t="shared" si="0"/>
        <v>0</v>
      </c>
      <c r="AL16" s="220">
        <f t="shared" si="1"/>
        <v>0</v>
      </c>
      <c r="AM16" s="223"/>
      <c r="AN16" s="223"/>
      <c r="AO16" s="224" t="str">
        <f t="shared" si="2"/>
        <v>その他職員</v>
      </c>
    </row>
    <row r="17" spans="1:41" ht="18" customHeight="1">
      <c r="A17" s="167">
        <v>6</v>
      </c>
      <c r="B17" s="179"/>
      <c r="C17" s="189"/>
      <c r="D17" s="193"/>
      <c r="E17" s="196"/>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18">
        <f t="shared" si="0"/>
        <v>0</v>
      </c>
      <c r="AL17" s="220">
        <f t="shared" si="1"/>
        <v>0</v>
      </c>
      <c r="AM17" s="223"/>
      <c r="AN17" s="223"/>
      <c r="AO17" s="224" t="str">
        <f t="shared" si="2"/>
        <v/>
      </c>
    </row>
    <row r="18" spans="1:41" ht="18" customHeight="1">
      <c r="A18" s="167">
        <v>7</v>
      </c>
      <c r="B18" s="179"/>
      <c r="C18" s="189"/>
      <c r="D18" s="193"/>
      <c r="E18" s="196"/>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18">
        <f t="shared" si="0"/>
        <v>0</v>
      </c>
      <c r="AL18" s="220">
        <f t="shared" si="1"/>
        <v>0</v>
      </c>
      <c r="AM18" s="223"/>
      <c r="AN18" s="223"/>
      <c r="AO18" s="224" t="str">
        <f t="shared" si="2"/>
        <v/>
      </c>
    </row>
    <row r="19" spans="1:41" ht="18" customHeight="1">
      <c r="A19" s="167">
        <v>8</v>
      </c>
      <c r="B19" s="179"/>
      <c r="C19" s="189"/>
      <c r="D19" s="193"/>
      <c r="E19" s="196"/>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18">
        <f t="shared" si="0"/>
        <v>0</v>
      </c>
      <c r="AL19" s="220">
        <f t="shared" si="1"/>
        <v>0</v>
      </c>
      <c r="AM19" s="223"/>
      <c r="AN19" s="223"/>
      <c r="AO19" s="224" t="str">
        <f t="shared" si="2"/>
        <v/>
      </c>
    </row>
    <row r="20" spans="1:41" ht="18" customHeight="1">
      <c r="A20" s="167">
        <v>9</v>
      </c>
      <c r="B20" s="179"/>
      <c r="C20" s="189"/>
      <c r="D20" s="193"/>
      <c r="E20" s="196"/>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18">
        <f t="shared" si="0"/>
        <v>0</v>
      </c>
      <c r="AL20" s="220">
        <f t="shared" si="1"/>
        <v>0</v>
      </c>
      <c r="AM20" s="223"/>
      <c r="AN20" s="223"/>
      <c r="AO20" s="224" t="str">
        <f t="shared" si="2"/>
        <v/>
      </c>
    </row>
    <row r="21" spans="1:41" ht="18" customHeight="1">
      <c r="A21" s="167">
        <v>10</v>
      </c>
      <c r="B21" s="179"/>
      <c r="C21" s="189"/>
      <c r="D21" s="193"/>
      <c r="E21" s="196"/>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18">
        <f t="shared" si="0"/>
        <v>0</v>
      </c>
      <c r="AL21" s="220">
        <f t="shared" si="1"/>
        <v>0</v>
      </c>
      <c r="AM21" s="223"/>
      <c r="AN21" s="223"/>
      <c r="AO21" s="224" t="str">
        <f t="shared" si="2"/>
        <v/>
      </c>
    </row>
    <row r="22" spans="1:41" ht="18" customHeight="1">
      <c r="A22" s="167">
        <v>11</v>
      </c>
      <c r="B22" s="179"/>
      <c r="C22" s="189"/>
      <c r="D22" s="193"/>
      <c r="E22" s="196"/>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18">
        <f t="shared" si="0"/>
        <v>0</v>
      </c>
      <c r="AL22" s="220">
        <f t="shared" si="1"/>
        <v>0</v>
      </c>
      <c r="AM22" s="223"/>
      <c r="AN22" s="223"/>
      <c r="AO22" s="224" t="str">
        <f t="shared" si="2"/>
        <v/>
      </c>
    </row>
    <row r="23" spans="1:41" ht="18" customHeight="1">
      <c r="A23" s="167">
        <v>12</v>
      </c>
      <c r="B23" s="179"/>
      <c r="C23" s="189"/>
      <c r="D23" s="193"/>
      <c r="E23" s="196"/>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18">
        <f t="shared" si="0"/>
        <v>0</v>
      </c>
      <c r="AL23" s="220">
        <f t="shared" si="1"/>
        <v>0</v>
      </c>
      <c r="AM23" s="223"/>
      <c r="AN23" s="223"/>
      <c r="AO23" s="224" t="str">
        <f t="shared" si="2"/>
        <v/>
      </c>
    </row>
    <row r="24" spans="1:41" ht="18" customHeight="1">
      <c r="A24" s="167">
        <v>13</v>
      </c>
      <c r="B24" s="179"/>
      <c r="C24" s="189"/>
      <c r="D24" s="193"/>
      <c r="E24" s="196"/>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18">
        <f t="shared" si="0"/>
        <v>0</v>
      </c>
      <c r="AL24" s="220">
        <f t="shared" si="1"/>
        <v>0</v>
      </c>
      <c r="AM24" s="223"/>
      <c r="AN24" s="223"/>
      <c r="AO24" s="224" t="str">
        <f t="shared" si="2"/>
        <v/>
      </c>
    </row>
    <row r="25" spans="1:41" ht="18" customHeight="1">
      <c r="A25" s="167">
        <v>14</v>
      </c>
      <c r="B25" s="179"/>
      <c r="C25" s="189"/>
      <c r="D25" s="193"/>
      <c r="E25" s="196"/>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18">
        <f t="shared" si="0"/>
        <v>0</v>
      </c>
      <c r="AL25" s="220">
        <f t="shared" si="1"/>
        <v>0</v>
      </c>
      <c r="AM25" s="223"/>
      <c r="AN25" s="223"/>
      <c r="AO25" s="224" t="str">
        <f t="shared" si="2"/>
        <v/>
      </c>
    </row>
    <row r="26" spans="1:41" ht="18" customHeight="1">
      <c r="A26" s="167">
        <v>15</v>
      </c>
      <c r="B26" s="179"/>
      <c r="C26" s="189"/>
      <c r="D26" s="193"/>
      <c r="E26" s="196"/>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18">
        <f t="shared" si="0"/>
        <v>0</v>
      </c>
      <c r="AL26" s="220">
        <f t="shared" si="1"/>
        <v>0</v>
      </c>
      <c r="AM26" s="223"/>
      <c r="AN26" s="223"/>
      <c r="AO26" s="224" t="str">
        <f t="shared" si="2"/>
        <v/>
      </c>
    </row>
    <row r="27" spans="1:41" ht="18" customHeight="1">
      <c r="A27" s="167">
        <v>16</v>
      </c>
      <c r="B27" s="179"/>
      <c r="C27" s="189"/>
      <c r="D27" s="193"/>
      <c r="E27" s="196"/>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18">
        <f t="shared" si="0"/>
        <v>0</v>
      </c>
      <c r="AL27" s="220">
        <f t="shared" si="1"/>
        <v>0</v>
      </c>
      <c r="AM27" s="223"/>
      <c r="AN27" s="223"/>
      <c r="AO27" s="224" t="str">
        <f t="shared" si="2"/>
        <v/>
      </c>
    </row>
    <row r="28" spans="1:41" ht="18" customHeight="1">
      <c r="A28" s="167">
        <v>17</v>
      </c>
      <c r="B28" s="179"/>
      <c r="C28" s="189"/>
      <c r="D28" s="193"/>
      <c r="E28" s="196"/>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18">
        <f t="shared" si="0"/>
        <v>0</v>
      </c>
      <c r="AL28" s="220">
        <f t="shared" si="1"/>
        <v>0</v>
      </c>
      <c r="AM28" s="223"/>
      <c r="AN28" s="223"/>
      <c r="AO28" s="224" t="str">
        <f t="shared" si="2"/>
        <v/>
      </c>
    </row>
    <row r="29" spans="1:41" ht="18" customHeight="1">
      <c r="A29" s="167">
        <v>18</v>
      </c>
      <c r="B29" s="179"/>
      <c r="C29" s="189"/>
      <c r="D29" s="193"/>
      <c r="E29" s="196"/>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18">
        <f t="shared" si="0"/>
        <v>0</v>
      </c>
      <c r="AL29" s="220">
        <f t="shared" si="1"/>
        <v>0</v>
      </c>
      <c r="AM29" s="223"/>
      <c r="AN29" s="223"/>
      <c r="AO29" s="224" t="str">
        <f t="shared" si="2"/>
        <v/>
      </c>
    </row>
    <row r="30" spans="1:41" ht="18" customHeight="1">
      <c r="A30" s="167">
        <v>19</v>
      </c>
      <c r="B30" s="179"/>
      <c r="C30" s="189"/>
      <c r="D30" s="193"/>
      <c r="E30" s="196"/>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18">
        <f t="shared" si="0"/>
        <v>0</v>
      </c>
      <c r="AL30" s="220">
        <f t="shared" si="1"/>
        <v>0</v>
      </c>
      <c r="AM30" s="223"/>
      <c r="AN30" s="223"/>
      <c r="AO30" s="224" t="str">
        <f t="shared" si="2"/>
        <v/>
      </c>
    </row>
    <row r="31" spans="1:41" ht="18" customHeight="1">
      <c r="A31" s="167">
        <v>20</v>
      </c>
      <c r="B31" s="179"/>
      <c r="C31" s="189"/>
      <c r="D31" s="193"/>
      <c r="E31" s="196"/>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18">
        <f t="shared" si="0"/>
        <v>0</v>
      </c>
      <c r="AL31" s="220">
        <f t="shared" si="1"/>
        <v>0</v>
      </c>
      <c r="AM31" s="223"/>
      <c r="AN31" s="223"/>
      <c r="AO31" s="224" t="str">
        <f t="shared" si="2"/>
        <v/>
      </c>
    </row>
    <row r="32" spans="1:41" ht="18" customHeight="1">
      <c r="A32" s="168" t="s">
        <v>261</v>
      </c>
      <c r="B32" s="169"/>
      <c r="C32" s="169"/>
      <c r="D32" s="169"/>
      <c r="E32" s="169"/>
      <c r="F32" s="202">
        <f t="shared" ref="F32:AJ32" si="3">+SUM(F12:F31)</f>
        <v>0</v>
      </c>
      <c r="G32" s="202">
        <f t="shared" si="3"/>
        <v>0</v>
      </c>
      <c r="H32" s="202">
        <f t="shared" si="3"/>
        <v>0</v>
      </c>
      <c r="I32" s="202">
        <f t="shared" si="3"/>
        <v>0</v>
      </c>
      <c r="J32" s="202">
        <f t="shared" si="3"/>
        <v>0</v>
      </c>
      <c r="K32" s="202">
        <f t="shared" si="3"/>
        <v>0</v>
      </c>
      <c r="L32" s="202">
        <f t="shared" si="3"/>
        <v>0</v>
      </c>
      <c r="M32" s="202">
        <f t="shared" si="3"/>
        <v>0</v>
      </c>
      <c r="N32" s="202">
        <f t="shared" si="3"/>
        <v>0</v>
      </c>
      <c r="O32" s="202">
        <f t="shared" si="3"/>
        <v>0</v>
      </c>
      <c r="P32" s="202">
        <f t="shared" si="3"/>
        <v>0</v>
      </c>
      <c r="Q32" s="202">
        <f t="shared" si="3"/>
        <v>0</v>
      </c>
      <c r="R32" s="202">
        <f t="shared" si="3"/>
        <v>0</v>
      </c>
      <c r="S32" s="202">
        <f t="shared" si="3"/>
        <v>0</v>
      </c>
      <c r="T32" s="202">
        <f t="shared" si="3"/>
        <v>0</v>
      </c>
      <c r="U32" s="202">
        <f t="shared" si="3"/>
        <v>0</v>
      </c>
      <c r="V32" s="202">
        <f t="shared" si="3"/>
        <v>0</v>
      </c>
      <c r="W32" s="202">
        <f t="shared" si="3"/>
        <v>0</v>
      </c>
      <c r="X32" s="202">
        <f t="shared" si="3"/>
        <v>0</v>
      </c>
      <c r="Y32" s="202">
        <f t="shared" si="3"/>
        <v>0</v>
      </c>
      <c r="Z32" s="202">
        <f t="shared" si="3"/>
        <v>0</v>
      </c>
      <c r="AA32" s="202">
        <f t="shared" si="3"/>
        <v>0</v>
      </c>
      <c r="AB32" s="202">
        <f t="shared" si="3"/>
        <v>0</v>
      </c>
      <c r="AC32" s="202">
        <f t="shared" si="3"/>
        <v>0</v>
      </c>
      <c r="AD32" s="202">
        <f t="shared" si="3"/>
        <v>0</v>
      </c>
      <c r="AE32" s="202">
        <f t="shared" si="3"/>
        <v>0</v>
      </c>
      <c r="AF32" s="202">
        <f t="shared" si="3"/>
        <v>0</v>
      </c>
      <c r="AG32" s="202">
        <f t="shared" si="3"/>
        <v>0</v>
      </c>
      <c r="AH32" s="202">
        <f t="shared" si="3"/>
        <v>0</v>
      </c>
      <c r="AI32" s="202">
        <f t="shared" si="3"/>
        <v>0</v>
      </c>
      <c r="AJ32" s="202">
        <f t="shared" si="3"/>
        <v>0</v>
      </c>
      <c r="AK32" s="218">
        <f t="shared" si="0"/>
        <v>0</v>
      </c>
      <c r="AL32" s="220">
        <f t="shared" si="1"/>
        <v>0</v>
      </c>
      <c r="AM32" s="166"/>
      <c r="AN32" s="166"/>
      <c r="AO32" s="225"/>
    </row>
    <row r="33" spans="1:41" ht="18" customHeight="1">
      <c r="A33" s="169" t="s">
        <v>262</v>
      </c>
      <c r="B33" s="169"/>
      <c r="C33" s="169"/>
      <c r="D33" s="169"/>
      <c r="E33" s="197"/>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2"/>
      <c r="AL33" s="221"/>
      <c r="AM33" s="166"/>
      <c r="AN33" s="166"/>
      <c r="AO33" s="225"/>
    </row>
    <row r="34" spans="1:41" ht="15" customHeight="1">
      <c r="A34" s="170"/>
      <c r="B34" s="170"/>
      <c r="C34" s="170"/>
      <c r="D34" s="170"/>
      <c r="E34" s="170"/>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70"/>
      <c r="AL34" s="170"/>
      <c r="AM34" s="164"/>
    </row>
    <row r="35" spans="1:41" ht="5.0999999999999996" customHeight="1">
      <c r="A35" s="171"/>
      <c r="B35" s="171"/>
      <c r="C35" s="171"/>
      <c r="D35" s="171"/>
      <c r="E35" s="171"/>
      <c r="F35" s="171"/>
      <c r="G35" s="171"/>
      <c r="H35" s="171"/>
      <c r="I35" s="171"/>
      <c r="J35" s="162"/>
      <c r="K35" s="162"/>
      <c r="L35" s="162"/>
      <c r="M35" s="206"/>
      <c r="N35" s="162"/>
      <c r="O35" s="162"/>
      <c r="P35" s="162"/>
      <c r="Q35" s="208"/>
      <c r="W35" s="170"/>
      <c r="X35" s="162"/>
      <c r="Y35" s="162"/>
      <c r="Z35" s="162"/>
      <c r="AA35" s="162"/>
      <c r="AB35" s="162"/>
      <c r="AC35" s="162"/>
      <c r="AD35" s="162"/>
      <c r="AE35" s="162"/>
      <c r="AF35" s="162"/>
      <c r="AG35" s="162"/>
      <c r="AH35" s="162"/>
      <c r="AI35" s="162"/>
      <c r="AJ35" s="206"/>
      <c r="AK35" s="162"/>
      <c r="AL35" s="170"/>
      <c r="AM35" s="170"/>
      <c r="AN35" s="164"/>
    </row>
    <row r="36" spans="1:41" ht="21" customHeight="1">
      <c r="A36" s="172" t="s">
        <v>220</v>
      </c>
      <c r="B36" s="160"/>
      <c r="C36" s="173"/>
      <c r="D36" s="173"/>
      <c r="E36" s="173"/>
      <c r="F36" s="173"/>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73"/>
      <c r="AM36" s="173"/>
      <c r="AN36" s="164"/>
    </row>
    <row r="37" spans="1:41" ht="24.95" customHeight="1">
      <c r="A37" s="164"/>
      <c r="B37" s="170"/>
      <c r="C37" s="190" t="str">
        <v>管理者</v>
      </c>
      <c r="D37" s="194"/>
      <c r="E37" s="181" t="str">
        <v>児童発達支援管理責任者</v>
      </c>
      <c r="F37" s="181"/>
      <c r="G37" s="181"/>
      <c r="H37" s="181"/>
      <c r="I37" s="190" t="str">
        <v>児童指導員</v>
      </c>
      <c r="J37" s="194"/>
      <c r="K37" s="194"/>
      <c r="L37" s="194"/>
      <c r="M37" s="194"/>
      <c r="N37" s="195"/>
      <c r="O37" s="190" t="str">
        <v>保育士</v>
      </c>
      <c r="P37" s="194"/>
      <c r="Q37" s="194"/>
      <c r="R37" s="194"/>
      <c r="S37" s="194"/>
      <c r="T37" s="195"/>
      <c r="U37" s="190" t="str">
        <v>機能訓練担当職員</v>
      </c>
      <c r="V37" s="194"/>
      <c r="W37" s="194"/>
      <c r="X37" s="194"/>
      <c r="Y37" s="194"/>
      <c r="Z37" s="195"/>
      <c r="AA37" s="190" t="str">
        <v>看護職員</v>
      </c>
      <c r="AB37" s="194"/>
      <c r="AC37" s="194"/>
      <c r="AD37" s="194"/>
      <c r="AE37" s="194"/>
      <c r="AF37" s="195"/>
      <c r="AG37" s="181" t="str">
        <v>その他職員</v>
      </c>
      <c r="AH37" s="181"/>
      <c r="AI37" s="181"/>
      <c r="AJ37" s="181"/>
      <c r="AK37" s="181"/>
      <c r="AL37" s="181" t="str">
        <v>-</v>
      </c>
      <c r="AM37" s="181"/>
      <c r="AN37" s="164"/>
    </row>
    <row r="38" spans="1:41" ht="18" customHeight="1">
      <c r="A38" s="164"/>
      <c r="B38" s="170"/>
      <c r="C38" s="168" t="s">
        <v>293</v>
      </c>
      <c r="D38" s="168" t="s">
        <v>299</v>
      </c>
      <c r="E38" s="180" t="s">
        <v>293</v>
      </c>
      <c r="F38" s="180" t="s">
        <v>299</v>
      </c>
      <c r="G38" s="180"/>
      <c r="H38" s="180"/>
      <c r="I38" s="168" t="s">
        <v>293</v>
      </c>
      <c r="J38" s="169"/>
      <c r="K38" s="197"/>
      <c r="L38" s="168" t="s">
        <v>299</v>
      </c>
      <c r="M38" s="169"/>
      <c r="N38" s="197"/>
      <c r="O38" s="168" t="s">
        <v>293</v>
      </c>
      <c r="P38" s="169"/>
      <c r="Q38" s="197"/>
      <c r="R38" s="168" t="s">
        <v>299</v>
      </c>
      <c r="S38" s="169"/>
      <c r="T38" s="197"/>
      <c r="U38" s="168" t="s">
        <v>293</v>
      </c>
      <c r="V38" s="169"/>
      <c r="W38" s="197"/>
      <c r="X38" s="168" t="s">
        <v>299</v>
      </c>
      <c r="Y38" s="169"/>
      <c r="Z38" s="197"/>
      <c r="AA38" s="168" t="s">
        <v>293</v>
      </c>
      <c r="AB38" s="169"/>
      <c r="AC38" s="197"/>
      <c r="AD38" s="168" t="s">
        <v>299</v>
      </c>
      <c r="AE38" s="169"/>
      <c r="AF38" s="197"/>
      <c r="AG38" s="168" t="s">
        <v>293</v>
      </c>
      <c r="AH38" s="169"/>
      <c r="AI38" s="197"/>
      <c r="AJ38" s="168" t="s">
        <v>299</v>
      </c>
      <c r="AK38" s="197"/>
      <c r="AL38" s="180" t="s">
        <v>312</v>
      </c>
      <c r="AM38" s="180" t="s">
        <v>315</v>
      </c>
      <c r="AN38" s="164"/>
    </row>
    <row r="39" spans="1:41" ht="18" customHeight="1">
      <c r="A39" s="164"/>
      <c r="B39" s="180" t="s">
        <v>138</v>
      </c>
      <c r="C39" s="180">
        <f>COUNTIFS($AO$12:$AO$31,C$37,$C$12:$C$31,"A",$E$12:$E$31,"*")</f>
        <v>0</v>
      </c>
      <c r="D39" s="180">
        <f>COUNTIFS($AO$12:$AO$31,C$37,$C$12:$C$31,"B",$E$12:$E$31,"*")</f>
        <v>0</v>
      </c>
      <c r="E39" s="180">
        <f>COUNTIFS($AO$12:$AO$31,E$37,$C$12:$C$31,"A",$E$12:$E$31,"*")</f>
        <v>0</v>
      </c>
      <c r="F39" s="168">
        <f>COUNTIFS($AO$12:$AO$31,E$37,$C$12:$C$31,"B",$E$12:$E$31,"*")</f>
        <v>0</v>
      </c>
      <c r="G39" s="169"/>
      <c r="H39" s="197"/>
      <c r="I39" s="168">
        <f>COUNTIFS($AO$12:$AO$31,I$37,$C$12:$C$31,"A",$E$12:$E$31,"*")</f>
        <v>0</v>
      </c>
      <c r="J39" s="169"/>
      <c r="K39" s="197"/>
      <c r="L39" s="168">
        <f>COUNTIFS($AO$12:$AO$31,I$37,$C$12:$C$31,"B",$E$12:$E$31,"*")</f>
        <v>0</v>
      </c>
      <c r="M39" s="169"/>
      <c r="N39" s="197"/>
      <c r="O39" s="168">
        <f>COUNTIFS($AO$12:$AO$31,O$37,$C$12:$C$31,"A",$E$12:$E$31,"*")</f>
        <v>0</v>
      </c>
      <c r="P39" s="169"/>
      <c r="Q39" s="197"/>
      <c r="R39" s="168">
        <f>COUNTIFS($AO$12:$AO$31,O$37,$C$12:$C$31,"B",$E$12:$E$31,"*")</f>
        <v>0</v>
      </c>
      <c r="S39" s="169"/>
      <c r="T39" s="197"/>
      <c r="U39" s="168">
        <f>COUNTIFS($AO$12:$AO$31,U$37,$C$12:$C$31,"A",$E$12:$E$31,"*")</f>
        <v>0</v>
      </c>
      <c r="V39" s="169"/>
      <c r="W39" s="197"/>
      <c r="X39" s="168">
        <f>COUNTIFS($AO$12:$AO$31,U$37,$C$12:$C$31,"B",$E$12:$E$31,"*")</f>
        <v>0</v>
      </c>
      <c r="Y39" s="169"/>
      <c r="Z39" s="197"/>
      <c r="AA39" s="168">
        <f>COUNTIFS($AO$12:$AO$31,AA$37,$C$12:$C$31,"A",$E$12:$E$31,"*")</f>
        <v>0</v>
      </c>
      <c r="AB39" s="169"/>
      <c r="AC39" s="197"/>
      <c r="AD39" s="168">
        <f>COUNTIFS($AO$12:$AO$31,AA$37,$C$12:$C$31,"B",$E$12:$E$31,"*")</f>
        <v>0</v>
      </c>
      <c r="AE39" s="169"/>
      <c r="AF39" s="197"/>
      <c r="AG39" s="168">
        <f>COUNTIFS($AO$12:$AO$31,AG$37,$C$12:$C$31,"A",$E$12:$E$31,"*")</f>
        <v>0</v>
      </c>
      <c r="AH39" s="169"/>
      <c r="AI39" s="197"/>
      <c r="AJ39" s="168">
        <f>COUNTIFS($AO$12:$AO$31,AG$37,$C$12:$C$31,"B",$E$12:$E$31,"*")</f>
        <v>0</v>
      </c>
      <c r="AK39" s="197"/>
      <c r="AL39" s="180">
        <f>COUNTIFS($AO$12:$AO$31,AL$37,$C$12:$C$31,"A",$E$12:$E$31,"*")</f>
        <v>0</v>
      </c>
      <c r="AM39" s="180">
        <f>COUNTIFS($AO$12:$AO$31,AL$37,$C$12:$C$31,"B",$E$12:$E$31,"*")</f>
        <v>0</v>
      </c>
      <c r="AN39" s="164"/>
    </row>
    <row r="40" spans="1:41" ht="18" customHeight="1">
      <c r="A40" s="164"/>
      <c r="B40" s="181" t="s">
        <v>284</v>
      </c>
      <c r="C40" s="180">
        <f>COUNTIFS($AO$12:$AO$31,C$37,$C$12:$C$31,"C",$E$12:$E$31,"*")</f>
        <v>0</v>
      </c>
      <c r="D40" s="180">
        <f>COUNTIFS($AO$12:$AO$31,C$37,$C$12:$C$31,"D",$E$12:$E$31,"*")</f>
        <v>0</v>
      </c>
      <c r="E40" s="180">
        <f>COUNTIFS($AO$12:$AO$31,E$37,$C$12:$C$31,"C",$E$12:$E$31,"*")</f>
        <v>0</v>
      </c>
      <c r="F40" s="168">
        <f>COUNTIFS($AO$12:$AO$31,E$37,$C$12:$C$31,"D",$E$12:$E$31,"*")</f>
        <v>0</v>
      </c>
      <c r="G40" s="169"/>
      <c r="H40" s="197"/>
      <c r="I40" s="168">
        <f>COUNTIFS($AO$12:$AO$31,I$37,$C$12:$C$31,"C",$E$12:$E$31,"*")</f>
        <v>0</v>
      </c>
      <c r="J40" s="169"/>
      <c r="K40" s="197"/>
      <c r="L40" s="168">
        <f>COUNTIFS($AO$12:$AO$31,I$37,$C$12:$C$31,"D",$E$12:$E$31,"*")</f>
        <v>0</v>
      </c>
      <c r="M40" s="169"/>
      <c r="N40" s="197"/>
      <c r="O40" s="168">
        <f>COUNTIFS($AO$12:$AO$31,O$37,$C$12:$C$31,"C",$E$12:$E$31,"*")</f>
        <v>0</v>
      </c>
      <c r="P40" s="169"/>
      <c r="Q40" s="197"/>
      <c r="R40" s="168">
        <f>COUNTIFS($AO$12:$AO$31,O$37,$C$12:$C$31,"D",$E$12:$E$31,"*")</f>
        <v>0</v>
      </c>
      <c r="S40" s="169"/>
      <c r="T40" s="197"/>
      <c r="U40" s="168">
        <f>COUNTIFS($AO$12:$AO$31,U$37,$C$12:$C$31,"C",$E$12:$E$31,"*")</f>
        <v>0</v>
      </c>
      <c r="V40" s="169"/>
      <c r="W40" s="197"/>
      <c r="X40" s="168">
        <f>COUNTIFS($AO$12:$AO$31,U$37,$C$12:$C$31,"D",$E$12:$E$31,"*")</f>
        <v>0</v>
      </c>
      <c r="Y40" s="169"/>
      <c r="Z40" s="197"/>
      <c r="AA40" s="168">
        <f>COUNTIFS($AO$12:$AO$31,AA$37,$C$12:$C$31,"C",$E$12:$E$31,"*")</f>
        <v>0</v>
      </c>
      <c r="AB40" s="169"/>
      <c r="AC40" s="197"/>
      <c r="AD40" s="168">
        <f>COUNTIFS($AO$12:$AO$31,AA$37,$C$12:$C$31,"D",$E$12:$E$31,"*")</f>
        <v>0</v>
      </c>
      <c r="AE40" s="169"/>
      <c r="AF40" s="197"/>
      <c r="AG40" s="168">
        <f>COUNTIFS($AO$12:$AO$31,AG$37,$C$12:$C$31,"C",$E$12:$E$31,"*")</f>
        <v>0</v>
      </c>
      <c r="AH40" s="169"/>
      <c r="AI40" s="197"/>
      <c r="AJ40" s="168">
        <f>COUNTIFS($AO$12:$AO$31,AG$37,$C$12:$C$31,"D",$E$12:$E$31,"*")</f>
        <v>0</v>
      </c>
      <c r="AK40" s="197"/>
      <c r="AL40" s="180">
        <f>COUNTIFS($AO$12:$AO$31,AL$37,$C$12:$C$31,"C",$E$12:$E$31,"*")</f>
        <v>0</v>
      </c>
      <c r="AM40" s="180">
        <f>COUNTIFS($AO$12:$AO$31,AL$37,$C$12:$C$31,"D",$E$12:$E$31,"*")</f>
        <v>0</v>
      </c>
      <c r="AN40" s="164"/>
    </row>
    <row r="41" spans="1:41" ht="24.95" customHeight="1">
      <c r="A41" s="164"/>
      <c r="B41" s="181" t="s">
        <v>5</v>
      </c>
      <c r="C41" s="190" t="e">
        <f>IF($AK$3="４週",SUMIFS($AK$12:$AK$31,$AO$12:$AO$31,C37)/4/$AH$6,IF($AK$3="歴月",SUMIFS($AK$12:$AK$31,$AO$12:$AO$31,C37)/$AL$6,"記載する期間を選択してください"))</f>
        <v>#DIV/0!</v>
      </c>
      <c r="D41" s="195"/>
      <c r="E41" s="190" t="e">
        <f>IF($AK$3="４週",SUMIFS($AK$12:$AK$31,$AO$12:$AO$31,E37)/4/$AH$6,IF($AK$3="歴月",SUMIFS($AK$12:$AK$31,$AO$12:$AO$31,E37)/$AL$6,"記載する期間を選択してください"))</f>
        <v>#DIV/0!</v>
      </c>
      <c r="F41" s="194"/>
      <c r="G41" s="194"/>
      <c r="H41" s="195"/>
      <c r="I41" s="190" t="e">
        <f>IF($AK$3="４週",SUMIFS($AK$12:$AK$31,$AO$12:$AO$31,I37)/4/$AH$6,IF($AK$3="歴月",SUMIFS($AK$12:$AK$31,$AO$12:$AO$31,I37)/$AL$6,"記載する期間を選択してください"))</f>
        <v>#DIV/0!</v>
      </c>
      <c r="J41" s="194"/>
      <c r="K41" s="194"/>
      <c r="L41" s="194"/>
      <c r="M41" s="194"/>
      <c r="N41" s="195"/>
      <c r="O41" s="190" t="e">
        <f>IF($AK$3="４週",SUMIFS($AK$12:$AK$31,$AO$12:$AO$31,O37)/4/$AH$6,IF($AK$3="歴月",SUMIFS($AK$12:$AK$31,$AO$12:$AO$31,O37)/$AL$6,"記載する期間を選択してください"))</f>
        <v>#DIV/0!</v>
      </c>
      <c r="P41" s="194"/>
      <c r="Q41" s="194"/>
      <c r="R41" s="194"/>
      <c r="S41" s="194"/>
      <c r="T41" s="195"/>
      <c r="U41" s="190" t="e">
        <f>IF($AK$3="４週",SUMIFS($AK$12:$AK$31,$AO$12:$AO$31,U37)/4/$AH$6,IF($AK$3="歴月",SUMIFS($AK$12:$AK$31,$AO$12:$AO$31,U37)/$AL$6,"記載する期間を選択してください"))</f>
        <v>#DIV/0!</v>
      </c>
      <c r="V41" s="194"/>
      <c r="W41" s="194"/>
      <c r="X41" s="194"/>
      <c r="Y41" s="194"/>
      <c r="Z41" s="195"/>
      <c r="AA41" s="190" t="e">
        <f>IF($AK$3="４週",SUMIFS($AK$12:$AK$31,$AO$12:$AO$31,AA37)/4/$AH$6,IF($AK$3="歴月",SUMIFS($AK$12:$AK$31,$AO$12:$AO$31,AA37)/$AL$6,"記載する期間を選択してください"))</f>
        <v>#DIV/0!</v>
      </c>
      <c r="AB41" s="194"/>
      <c r="AC41" s="194"/>
      <c r="AD41" s="194"/>
      <c r="AE41" s="194"/>
      <c r="AF41" s="195"/>
      <c r="AG41" s="190" t="e">
        <f>IF($AK$3="４週",SUMIFS($AK$12:$AK$31,$AO$12:$AO$31,AG37)/4/$AH$6,IF($AK$3="歴月",SUMIFS($AK$12:$AK$31,$AO$12:$AO$31,AG37)/$AL$6,"記載する期間を選択してください"))</f>
        <v>#DIV/0!</v>
      </c>
      <c r="AH41" s="194"/>
      <c r="AI41" s="194"/>
      <c r="AJ41" s="194"/>
      <c r="AK41" s="195"/>
      <c r="AL41" s="190" t="e">
        <f>IF($AK$3="４週",SUMIFS($AK$12:$AK$31,$AO$12:$AO$31,AL37)/4/$AH$6,IF($AK$3="歴月",SUMIFS($AK$12:$AK$31,$AO$12:$AO$31,AL37)/$AL$6,"記載する期間を選択してください"))</f>
        <v>#DIV/0!</v>
      </c>
      <c r="AM41" s="195"/>
      <c r="AN41" s="164"/>
    </row>
    <row r="42" spans="1:41" ht="5.0999999999999996" customHeight="1">
      <c r="A42" s="164"/>
      <c r="B42" s="160"/>
      <c r="C42" s="191">
        <v>2</v>
      </c>
      <c r="D42" s="191"/>
      <c r="E42" s="191">
        <v>3</v>
      </c>
      <c r="F42" s="191"/>
      <c r="G42" s="191"/>
      <c r="H42" s="191"/>
      <c r="I42" s="191">
        <v>4</v>
      </c>
      <c r="J42" s="191"/>
      <c r="K42" s="191"/>
      <c r="L42" s="191"/>
      <c r="M42" s="191"/>
      <c r="N42" s="191"/>
      <c r="O42" s="191">
        <v>5</v>
      </c>
      <c r="P42" s="191"/>
      <c r="Q42" s="191"/>
      <c r="R42" s="191"/>
      <c r="S42" s="191"/>
      <c r="T42" s="191"/>
      <c r="U42" s="191">
        <v>6</v>
      </c>
      <c r="V42" s="191"/>
      <c r="W42" s="191"/>
      <c r="X42" s="191"/>
      <c r="Y42" s="191"/>
      <c r="Z42" s="191"/>
      <c r="AA42" s="191">
        <v>7</v>
      </c>
      <c r="AB42" s="191"/>
      <c r="AC42" s="191"/>
      <c r="AD42" s="191"/>
      <c r="AE42" s="191"/>
      <c r="AF42" s="191"/>
      <c r="AG42" s="191">
        <v>8</v>
      </c>
      <c r="AH42" s="191"/>
      <c r="AI42" s="191"/>
      <c r="AJ42" s="191"/>
      <c r="AK42" s="191"/>
      <c r="AL42" s="191">
        <v>9</v>
      </c>
      <c r="AM42" s="173"/>
      <c r="AN42" s="164"/>
    </row>
    <row r="43" spans="1:41" ht="15" customHeight="1">
      <c r="A43" s="162" t="s">
        <v>75</v>
      </c>
      <c r="B43" s="182"/>
      <c r="C43" s="182"/>
      <c r="D43" s="182"/>
      <c r="E43" s="182"/>
      <c r="F43" s="204"/>
      <c r="G43" s="182"/>
      <c r="H43" s="191"/>
      <c r="I43" s="191"/>
      <c r="J43" s="191"/>
      <c r="K43" s="191"/>
      <c r="L43" s="191"/>
      <c r="M43" s="191"/>
      <c r="N43" s="191"/>
      <c r="O43" s="191"/>
      <c r="P43" s="191"/>
      <c r="Q43" s="191"/>
      <c r="R43" s="191">
        <v>6</v>
      </c>
      <c r="S43" s="191"/>
      <c r="T43" s="191"/>
      <c r="U43" s="191"/>
      <c r="V43" s="191"/>
      <c r="W43" s="191"/>
      <c r="X43" s="191">
        <v>7</v>
      </c>
      <c r="Y43" s="191"/>
      <c r="Z43" s="191"/>
      <c r="AA43" s="191"/>
      <c r="AB43" s="191"/>
      <c r="AC43" s="191"/>
      <c r="AD43" s="191">
        <v>8</v>
      </c>
      <c r="AE43" s="191"/>
      <c r="AF43" s="191"/>
      <c r="AG43" s="213"/>
      <c r="AH43" s="213"/>
      <c r="AI43" s="213"/>
      <c r="AJ43" s="213">
        <v>9</v>
      </c>
      <c r="AK43" s="191"/>
      <c r="AL43" s="191"/>
      <c r="AM43" s="164"/>
    </row>
    <row r="44" spans="1:41" s="162" customFormat="1" ht="15" customHeight="1">
      <c r="A44" s="162" t="s">
        <v>57</v>
      </c>
      <c r="B44" s="171"/>
      <c r="C44" s="171"/>
      <c r="D44" s="171"/>
      <c r="E44" s="171"/>
      <c r="F44" s="171"/>
      <c r="G44" s="171"/>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row>
    <row r="45" spans="1:41" s="162" customFormat="1" ht="15" customHeight="1">
      <c r="A45" s="162" t="s">
        <v>264</v>
      </c>
      <c r="B45" s="171"/>
      <c r="C45" s="171"/>
      <c r="D45" s="171"/>
      <c r="E45" s="171"/>
      <c r="F45" s="171"/>
      <c r="G45" s="171"/>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row>
    <row r="46" spans="1:41" s="162" customFormat="1" ht="15" customHeight="1">
      <c r="A46" s="171" t="s">
        <v>196</v>
      </c>
      <c r="C46" s="171"/>
      <c r="D46" s="171"/>
      <c r="E46" s="171"/>
      <c r="F46" s="171"/>
      <c r="G46" s="171"/>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row>
    <row r="47" spans="1:41" s="162" customFormat="1" ht="15" customHeight="1">
      <c r="A47" s="162" t="s">
        <v>265</v>
      </c>
      <c r="B47" s="171"/>
      <c r="C47" s="171"/>
      <c r="D47" s="171"/>
      <c r="E47" s="171"/>
      <c r="F47" s="171"/>
      <c r="G47" s="171"/>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row>
    <row r="48" spans="1:41" s="162" customFormat="1" ht="15" customHeight="1">
      <c r="A48" s="162" t="s">
        <v>266</v>
      </c>
      <c r="B48" s="171"/>
      <c r="C48" s="171"/>
      <c r="D48" s="171"/>
      <c r="E48" s="171"/>
      <c r="F48" s="171"/>
      <c r="G48" s="171"/>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row>
    <row r="49" spans="1:7" ht="15" customHeight="1">
      <c r="A49" s="162" t="s">
        <v>267</v>
      </c>
      <c r="B49" s="183"/>
      <c r="C49" s="162"/>
      <c r="D49" s="162"/>
      <c r="E49" s="162"/>
      <c r="F49" s="162"/>
      <c r="G49" s="162"/>
    </row>
    <row r="50" spans="1:7" ht="15" customHeight="1">
      <c r="A50" s="162" t="s">
        <v>228</v>
      </c>
      <c r="B50" s="183"/>
      <c r="C50" s="162"/>
      <c r="D50" s="162"/>
      <c r="E50" s="162"/>
      <c r="F50" s="162"/>
      <c r="G50" s="162"/>
    </row>
    <row r="51" spans="1:7" ht="15" customHeight="1">
      <c r="A51" s="162"/>
      <c r="B51" s="180" t="s">
        <v>285</v>
      </c>
      <c r="C51" s="180" t="s">
        <v>294</v>
      </c>
      <c r="D51" s="180"/>
      <c r="E51" s="180"/>
      <c r="F51" s="162"/>
      <c r="G51" s="162"/>
    </row>
    <row r="52" spans="1:7" ht="15" customHeight="1">
      <c r="A52" s="162"/>
      <c r="B52" s="184" t="s">
        <v>286</v>
      </c>
      <c r="C52" s="192" t="s">
        <v>295</v>
      </c>
      <c r="D52" s="192"/>
      <c r="E52" s="192"/>
      <c r="F52" s="162"/>
      <c r="G52" s="162"/>
    </row>
    <row r="53" spans="1:7" ht="15" customHeight="1">
      <c r="A53" s="162"/>
      <c r="B53" s="184" t="s">
        <v>287</v>
      </c>
      <c r="C53" s="192" t="s">
        <v>296</v>
      </c>
      <c r="D53" s="192"/>
      <c r="E53" s="192"/>
      <c r="F53" s="162"/>
      <c r="G53" s="162"/>
    </row>
    <row r="54" spans="1:7" ht="15" customHeight="1">
      <c r="A54" s="162"/>
      <c r="B54" s="184" t="s">
        <v>288</v>
      </c>
      <c r="C54" s="192" t="s">
        <v>297</v>
      </c>
      <c r="D54" s="192"/>
      <c r="E54" s="192"/>
      <c r="F54" s="162"/>
      <c r="G54" s="162"/>
    </row>
    <row r="55" spans="1:7" ht="15" customHeight="1">
      <c r="A55" s="162"/>
      <c r="B55" s="184" t="s">
        <v>289</v>
      </c>
      <c r="C55" s="192" t="s">
        <v>45</v>
      </c>
      <c r="D55" s="192"/>
      <c r="E55" s="192"/>
      <c r="F55" s="162"/>
      <c r="G55" s="162"/>
    </row>
    <row r="56" spans="1:7" ht="15" customHeight="1">
      <c r="A56" s="162"/>
      <c r="B56" s="162" t="s">
        <v>290</v>
      </c>
      <c r="C56" s="162"/>
      <c r="D56" s="162"/>
      <c r="E56" s="162"/>
      <c r="F56" s="162"/>
      <c r="G56" s="162"/>
    </row>
    <row r="57" spans="1:7" ht="15" customHeight="1">
      <c r="A57" s="162"/>
      <c r="B57" s="162" t="s">
        <v>291</v>
      </c>
      <c r="C57" s="162"/>
      <c r="D57" s="162"/>
      <c r="E57" s="162"/>
      <c r="F57" s="162"/>
      <c r="G57" s="162"/>
    </row>
    <row r="58" spans="1:7" ht="15" customHeight="1">
      <c r="A58" s="162"/>
      <c r="B58" s="162" t="s">
        <v>140</v>
      </c>
      <c r="C58" s="162"/>
      <c r="D58" s="162"/>
      <c r="E58" s="162"/>
      <c r="F58" s="162"/>
      <c r="G58" s="162"/>
    </row>
    <row r="59" spans="1:7" ht="15" customHeight="1">
      <c r="A59" s="162" t="s">
        <v>268</v>
      </c>
      <c r="B59" s="183"/>
      <c r="C59" s="162"/>
      <c r="D59" s="162"/>
      <c r="E59" s="162"/>
      <c r="F59" s="162"/>
      <c r="G59" s="162"/>
    </row>
    <row r="60" spans="1:7" ht="15" customHeight="1">
      <c r="A60" s="162" t="s">
        <v>269</v>
      </c>
      <c r="B60" s="183"/>
      <c r="C60" s="162"/>
      <c r="D60" s="162"/>
      <c r="E60" s="162"/>
      <c r="F60" s="162"/>
      <c r="G60" s="162"/>
    </row>
    <row r="61" spans="1:7" ht="15" customHeight="1">
      <c r="A61" s="162"/>
      <c r="B61" s="183"/>
      <c r="C61" s="162"/>
      <c r="D61" s="162"/>
      <c r="E61" s="162"/>
      <c r="F61" s="162"/>
      <c r="G61" s="162"/>
    </row>
    <row r="62" spans="1:7" ht="15" customHeight="1">
      <c r="A62" s="162" t="s">
        <v>127</v>
      </c>
      <c r="B62" s="183"/>
      <c r="C62" s="162"/>
      <c r="D62" s="162"/>
      <c r="E62" s="162"/>
      <c r="F62" s="162"/>
      <c r="G62" s="162"/>
    </row>
    <row r="63" spans="1:7" ht="15" customHeight="1">
      <c r="A63" s="162" t="s">
        <v>129</v>
      </c>
      <c r="B63" s="183"/>
      <c r="C63" s="162"/>
      <c r="D63" s="162"/>
      <c r="E63" s="162"/>
      <c r="F63" s="162"/>
      <c r="G63" s="162"/>
    </row>
    <row r="64" spans="1:7" ht="15" customHeight="1">
      <c r="A64" s="162" t="s">
        <v>271</v>
      </c>
      <c r="B64" s="183"/>
      <c r="C64" s="162"/>
      <c r="D64" s="162"/>
      <c r="E64" s="162"/>
      <c r="F64" s="162"/>
      <c r="G64" s="162"/>
    </row>
    <row r="65" spans="1:7" ht="15" customHeight="1">
      <c r="A65" s="162"/>
      <c r="B65" s="162" t="s">
        <v>203</v>
      </c>
      <c r="C65" s="162"/>
      <c r="D65" s="162"/>
      <c r="E65" s="162"/>
      <c r="F65" s="162"/>
      <c r="G65" s="162"/>
    </row>
    <row r="66" spans="1:7" ht="15" customHeight="1">
      <c r="A66" s="162"/>
      <c r="B66" s="162" t="s">
        <v>292</v>
      </c>
      <c r="C66" s="162"/>
      <c r="D66" s="162"/>
      <c r="E66" s="162"/>
      <c r="F66" s="162"/>
      <c r="G66" s="162"/>
    </row>
    <row r="67" spans="1:7" ht="15" customHeight="1">
      <c r="A67" s="162" t="s">
        <v>272</v>
      </c>
      <c r="B67" s="183"/>
      <c r="C67" s="162"/>
      <c r="D67" s="162"/>
      <c r="E67" s="162"/>
      <c r="F67" s="162"/>
      <c r="G67" s="162"/>
    </row>
    <row r="68" spans="1:7" ht="15" customHeight="1">
      <c r="A68" s="162" t="s">
        <v>273</v>
      </c>
      <c r="B68" s="183"/>
      <c r="C68" s="162"/>
      <c r="D68" s="162"/>
      <c r="E68" s="162"/>
      <c r="F68" s="162"/>
      <c r="G68" s="162"/>
    </row>
    <row r="69" spans="1:7" ht="15" customHeight="1">
      <c r="A69" s="162" t="s">
        <v>131</v>
      </c>
      <c r="B69" s="183"/>
      <c r="C69" s="162"/>
      <c r="D69" s="162"/>
      <c r="E69" s="162"/>
      <c r="F69" s="162"/>
      <c r="G69" s="162"/>
    </row>
    <row r="70" spans="1:7" ht="15" customHeight="1">
      <c r="A70" s="162" t="s">
        <v>274</v>
      </c>
      <c r="B70" s="183"/>
      <c r="C70" s="162"/>
      <c r="D70" s="162"/>
      <c r="E70" s="162"/>
      <c r="F70" s="162"/>
      <c r="G70" s="162"/>
    </row>
    <row r="71" spans="1:7" ht="15" customHeight="1">
      <c r="A71" s="162" t="s">
        <v>250</v>
      </c>
      <c r="B71" s="183"/>
      <c r="C71" s="162"/>
      <c r="D71" s="162"/>
      <c r="E71" s="162"/>
      <c r="F71" s="162"/>
      <c r="G71" s="162"/>
    </row>
    <row r="72" spans="1:7" ht="15" customHeight="1">
      <c r="A72" s="162" t="s">
        <v>275</v>
      </c>
      <c r="B72" s="183"/>
      <c r="C72" s="162"/>
      <c r="D72" s="162"/>
      <c r="E72" s="162"/>
      <c r="F72" s="162"/>
      <c r="G72" s="162"/>
    </row>
    <row r="73" spans="1:7" ht="15" customHeight="1">
      <c r="A73" s="162" t="s">
        <v>133</v>
      </c>
      <c r="B73" s="183"/>
      <c r="C73" s="162"/>
      <c r="D73" s="162"/>
      <c r="E73" s="162"/>
      <c r="F73" s="162"/>
      <c r="G73" s="162"/>
    </row>
    <row r="74" spans="1:7" ht="15" customHeight="1">
      <c r="A74" s="162" t="s">
        <v>276</v>
      </c>
      <c r="B74" s="183"/>
      <c r="C74" s="162"/>
      <c r="D74" s="162"/>
      <c r="E74" s="162"/>
      <c r="F74" s="162"/>
      <c r="G74" s="162"/>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1:E51"/>
    <mergeCell ref="C52:E52"/>
    <mergeCell ref="C53:E53"/>
    <mergeCell ref="C54:E54"/>
    <mergeCell ref="C55:E55"/>
    <mergeCell ref="A8:A11"/>
    <mergeCell ref="B8:B9"/>
    <mergeCell ref="C8:C11"/>
    <mergeCell ref="D8:D11"/>
    <mergeCell ref="E8:E11"/>
    <mergeCell ref="AK8:AK11"/>
    <mergeCell ref="AL8:AL11"/>
    <mergeCell ref="AM8:AN11"/>
    <mergeCell ref="B10:B11"/>
    <mergeCell ref="AM32:AN33"/>
  </mergeCells>
  <phoneticPr fontId="5"/>
  <dataValidations count="6">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2:C31">
      <formula1>"A,B,C,D"</formula1>
    </dataValidation>
    <dataValidation allowBlank="1" showDropDown="0" showInputMessage="1" showErrorMessage="0" sqref="B12:B13"/>
    <dataValidation type="list" allowBlank="1" showDropDown="0" showInputMessage="1" showErrorMessage="0" sqref="B14:B31">
      <formula1>"管理者,児童発達支援管理責任者,児童指導員,保育士,機能訓練担当職員,看護職員,その他職員"</formula1>
    </dataValidation>
    <dataValidation operator="greaterThanOrEqual" allowBlank="1" showDropDown="0" showInputMessage="1" showErrorMessage="1" sqref="I35 L35"/>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oddFooter>&amp;C- &amp;P/&amp;N -</oddFooter>
  </headerFooter>
  <rowBreaks count="1" manualBreakCount="1">
    <brk id="3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3"/>
  <dimension ref="A1:AO74"/>
  <sheetViews>
    <sheetView showGridLines="0" view="pageBreakPreview" topLeftCell="A4" zoomScaleSheetLayoutView="100" workbookViewId="0">
      <selection activeCell="C64" sqref="C64"/>
    </sheetView>
  </sheetViews>
  <sheetFormatPr defaultColWidth="8.25" defaultRowHeight="21" customHeight="1"/>
  <cols>
    <col min="1" max="1" width="2.625" style="160" customWidth="1"/>
    <col min="2" max="2" width="14.5" style="161" customWidth="1"/>
    <col min="3" max="3" width="6.625" style="160" customWidth="1"/>
    <col min="4" max="5" width="7.625" style="160" customWidth="1"/>
    <col min="6" max="36" width="2.625" style="160" customWidth="1"/>
    <col min="37" max="37" width="6.625" style="160" customWidth="1"/>
    <col min="38" max="39" width="7.625" style="160" customWidth="1"/>
    <col min="40" max="40" width="5.625" style="160" customWidth="1"/>
    <col min="41" max="16384" width="8.25" style="160"/>
  </cols>
  <sheetData>
    <row r="1" spans="1:41" ht="20.100000000000001" customHeight="1">
      <c r="A1" s="163" t="s">
        <v>259</v>
      </c>
      <c r="C1" s="185"/>
      <c r="D1" s="185"/>
      <c r="E1" s="185"/>
      <c r="F1" s="185"/>
      <c r="G1" s="185"/>
      <c r="H1" s="185"/>
      <c r="I1" s="185"/>
      <c r="J1" s="185"/>
      <c r="K1" s="185"/>
      <c r="L1" s="185"/>
      <c r="M1" s="185"/>
      <c r="N1" s="185"/>
      <c r="O1" s="185"/>
      <c r="P1" s="185"/>
      <c r="Q1" s="185"/>
      <c r="R1" s="185"/>
      <c r="S1" s="185"/>
      <c r="T1" s="185"/>
      <c r="U1" s="185"/>
      <c r="V1" s="185"/>
      <c r="W1" s="185"/>
      <c r="X1" s="172"/>
      <c r="Y1" s="172"/>
      <c r="Z1" s="164"/>
      <c r="AA1" s="164"/>
      <c r="AB1" s="164"/>
      <c r="AC1" s="164"/>
      <c r="AD1" s="211"/>
      <c r="AE1" s="211"/>
      <c r="AF1" s="211"/>
      <c r="AG1" s="211"/>
      <c r="AH1" s="211"/>
      <c r="AI1" s="210" t="s">
        <v>306</v>
      </c>
      <c r="AJ1" s="210"/>
      <c r="AK1" s="215" t="s">
        <v>207</v>
      </c>
      <c r="AL1" s="215"/>
      <c r="AM1" s="215"/>
      <c r="AN1" s="215"/>
    </row>
    <row r="2" spans="1:41" ht="18" customHeight="1">
      <c r="A2" s="164"/>
      <c r="B2" s="173"/>
      <c r="C2" s="173"/>
      <c r="D2" s="173"/>
      <c r="E2" s="173"/>
      <c r="F2" s="173"/>
      <c r="G2" s="173"/>
      <c r="H2" s="173"/>
      <c r="I2" s="173"/>
      <c r="J2" s="173"/>
      <c r="K2" s="173"/>
      <c r="L2" s="173"/>
      <c r="M2" s="205">
        <v>2026</v>
      </c>
      <c r="N2" s="205"/>
      <c r="O2" s="205"/>
      <c r="P2" s="205"/>
      <c r="Q2" s="207" t="s">
        <v>234</v>
      </c>
      <c r="R2" s="207"/>
      <c r="S2" s="205">
        <v>5</v>
      </c>
      <c r="T2" s="205"/>
      <c r="U2" s="207" t="s">
        <v>102</v>
      </c>
      <c r="V2" s="207"/>
      <c r="W2" s="173"/>
      <c r="X2" s="173"/>
      <c r="Y2" s="173"/>
      <c r="Z2" s="164"/>
      <c r="AA2" s="164"/>
      <c r="AC2" s="210"/>
      <c r="AD2" s="173"/>
      <c r="AE2" s="173"/>
      <c r="AF2" s="173"/>
      <c r="AG2" s="173"/>
      <c r="AH2" s="173"/>
      <c r="AI2" s="210" t="s">
        <v>63</v>
      </c>
      <c r="AJ2" s="210"/>
      <c r="AK2" s="216"/>
      <c r="AL2" s="216"/>
      <c r="AM2" s="216"/>
      <c r="AN2" s="216"/>
    </row>
    <row r="3" spans="1:41" ht="18" customHeight="1">
      <c r="A3" s="165"/>
      <c r="B3" s="174" t="s">
        <v>277</v>
      </c>
      <c r="C3" s="174"/>
      <c r="D3" s="174"/>
      <c r="E3" s="174"/>
      <c r="F3" s="165"/>
      <c r="G3" s="165"/>
      <c r="H3" s="165"/>
      <c r="I3" s="165"/>
      <c r="J3" s="165"/>
      <c r="K3" s="165"/>
      <c r="L3" s="165"/>
      <c r="M3" s="165"/>
      <c r="N3" s="165"/>
      <c r="O3" s="165"/>
      <c r="P3" s="165"/>
      <c r="Q3" s="165"/>
      <c r="R3" s="165"/>
      <c r="S3" s="165"/>
      <c r="T3" s="165"/>
      <c r="U3" s="165"/>
      <c r="V3" s="165"/>
      <c r="W3" s="165"/>
      <c r="Y3" s="209"/>
      <c r="Z3" s="209"/>
      <c r="AA3" s="209"/>
      <c r="AB3" s="164"/>
      <c r="AC3" s="209"/>
      <c r="AD3" s="209"/>
      <c r="AE3" s="209"/>
      <c r="AF3" s="209"/>
      <c r="AG3" s="209"/>
      <c r="AH3" s="209"/>
      <c r="AI3" s="212" t="s">
        <v>65</v>
      </c>
      <c r="AJ3" s="210"/>
      <c r="AK3" s="217" t="s">
        <v>119</v>
      </c>
      <c r="AL3" s="217"/>
      <c r="AM3" s="217"/>
      <c r="AN3" s="217"/>
    </row>
    <row r="4" spans="1:41" ht="18" customHeight="1">
      <c r="A4" s="165"/>
      <c r="B4" s="165"/>
      <c r="C4" s="165"/>
      <c r="D4" s="165"/>
      <c r="E4" s="165"/>
      <c r="F4" s="165"/>
      <c r="G4" s="165"/>
      <c r="H4" s="165"/>
      <c r="I4" s="165"/>
      <c r="J4" s="165"/>
      <c r="K4" s="165"/>
      <c r="L4" s="165"/>
      <c r="M4" s="165"/>
      <c r="N4" s="165"/>
      <c r="O4" s="165"/>
      <c r="P4" s="165"/>
      <c r="Q4" s="165"/>
      <c r="R4" s="165"/>
      <c r="S4" s="165"/>
      <c r="T4" s="165"/>
      <c r="U4" s="165"/>
      <c r="V4" s="165"/>
      <c r="W4" s="165"/>
      <c r="Y4" s="209"/>
      <c r="Z4" s="209"/>
      <c r="AA4" s="209"/>
      <c r="AB4" s="164"/>
      <c r="AC4" s="209"/>
      <c r="AD4" s="209"/>
      <c r="AE4" s="209"/>
      <c r="AF4" s="209"/>
      <c r="AG4" s="209"/>
      <c r="AH4" s="209"/>
      <c r="AI4" s="212" t="s">
        <v>307</v>
      </c>
      <c r="AJ4" s="210"/>
      <c r="AK4" s="217" t="s">
        <v>107</v>
      </c>
      <c r="AL4" s="217"/>
      <c r="AM4" s="217"/>
      <c r="AN4" s="217"/>
    </row>
    <row r="5" spans="1:41" ht="18" customHeight="1">
      <c r="A5" s="165"/>
      <c r="B5" s="165"/>
      <c r="C5" s="165"/>
      <c r="D5" s="165"/>
      <c r="E5" s="165"/>
      <c r="F5" s="165"/>
      <c r="G5" s="165"/>
      <c r="H5" s="165"/>
      <c r="I5" s="165"/>
      <c r="J5" s="165"/>
      <c r="K5" s="165"/>
      <c r="L5" s="165"/>
      <c r="M5" s="165"/>
      <c r="N5" s="165"/>
      <c r="O5" s="165"/>
      <c r="P5" s="165"/>
      <c r="Q5" s="165"/>
      <c r="R5" s="165"/>
      <c r="S5" s="165"/>
      <c r="T5" s="165"/>
      <c r="U5" s="165"/>
      <c r="V5" s="165"/>
      <c r="W5" s="165"/>
      <c r="Y5" s="209"/>
      <c r="Z5" s="209"/>
      <c r="AA5" s="209"/>
      <c r="AB5" s="164"/>
      <c r="AC5" s="209"/>
      <c r="AD5" s="209"/>
      <c r="AE5" s="209"/>
      <c r="AF5" s="164"/>
      <c r="AG5" s="164"/>
      <c r="AH5" s="164"/>
      <c r="AI5" s="210" t="s">
        <v>123</v>
      </c>
      <c r="AJ5" s="210"/>
      <c r="AK5" s="216"/>
      <c r="AL5" s="216"/>
      <c r="AM5" s="216"/>
      <c r="AN5" s="216"/>
    </row>
    <row r="6" spans="1:41" ht="18" customHeight="1">
      <c r="A6" s="165"/>
      <c r="B6" s="165"/>
      <c r="C6" s="165"/>
      <c r="D6" s="165"/>
      <c r="E6" s="165"/>
      <c r="F6" s="165"/>
      <c r="G6" s="165"/>
      <c r="H6" s="165"/>
      <c r="I6" s="165"/>
      <c r="J6" s="165"/>
      <c r="K6" s="165"/>
      <c r="L6" s="165"/>
      <c r="M6" s="165"/>
      <c r="N6" s="165"/>
      <c r="O6" s="165"/>
      <c r="P6" s="165"/>
      <c r="Q6" s="165"/>
      <c r="R6" s="165"/>
      <c r="S6" s="165"/>
      <c r="U6" s="165"/>
      <c r="V6" s="165"/>
      <c r="W6" s="165"/>
      <c r="Y6" s="209"/>
      <c r="Z6" s="209"/>
      <c r="AA6" s="209"/>
      <c r="AB6" s="164"/>
      <c r="AC6" s="209"/>
      <c r="AD6" s="209"/>
      <c r="AE6" s="209"/>
      <c r="AF6" s="209"/>
      <c r="AG6" s="212" t="s">
        <v>143</v>
      </c>
      <c r="AH6" s="214"/>
      <c r="AI6" s="214"/>
      <c r="AJ6" s="214"/>
      <c r="AK6" s="209" t="s">
        <v>309</v>
      </c>
      <c r="AL6" s="226"/>
      <c r="AM6" s="209" t="s">
        <v>313</v>
      </c>
      <c r="AN6" s="164"/>
    </row>
    <row r="7" spans="1:41" ht="9.9499999999999993" customHeight="1">
      <c r="A7" s="164"/>
      <c r="B7" s="170"/>
      <c r="C7" s="170"/>
      <c r="D7" s="170"/>
      <c r="E7" s="170"/>
      <c r="F7" s="170"/>
      <c r="G7" s="170"/>
      <c r="H7" s="170"/>
      <c r="I7" s="170"/>
      <c r="J7" s="170"/>
      <c r="K7" s="170"/>
      <c r="L7" s="170"/>
      <c r="M7" s="170"/>
      <c r="N7" s="170"/>
      <c r="O7" s="170"/>
      <c r="P7" s="170"/>
      <c r="Q7" s="170"/>
      <c r="R7" s="170"/>
      <c r="S7" s="170"/>
      <c r="T7" s="170"/>
      <c r="U7" s="170"/>
      <c r="V7" s="170"/>
      <c r="W7" s="170"/>
      <c r="X7" s="173"/>
      <c r="Y7" s="173"/>
      <c r="Z7" s="173"/>
      <c r="AA7" s="173"/>
      <c r="AB7" s="173"/>
      <c r="AC7" s="173"/>
      <c r="AD7" s="173"/>
      <c r="AE7" s="173"/>
      <c r="AF7" s="173"/>
      <c r="AG7" s="173"/>
      <c r="AH7" s="173"/>
      <c r="AI7" s="173"/>
      <c r="AJ7" s="173"/>
      <c r="AK7" s="173"/>
      <c r="AL7" s="173"/>
      <c r="AM7" s="164"/>
      <c r="AN7" s="164"/>
    </row>
    <row r="8" spans="1:41" ht="15" customHeight="1">
      <c r="A8" s="166" t="s">
        <v>260</v>
      </c>
      <c r="B8" s="175" t="s">
        <v>278</v>
      </c>
      <c r="C8" s="186" t="s">
        <v>70</v>
      </c>
      <c r="D8" s="180" t="s">
        <v>298</v>
      </c>
      <c r="E8" s="168" t="s">
        <v>300</v>
      </c>
      <c r="F8" s="198" t="s">
        <v>40</v>
      </c>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5" t="s">
        <v>310</v>
      </c>
      <c r="AL8" s="181" t="s">
        <v>311</v>
      </c>
      <c r="AM8" s="222" t="s">
        <v>314</v>
      </c>
      <c r="AN8" s="222"/>
    </row>
    <row r="9" spans="1:41" ht="15" customHeight="1">
      <c r="A9" s="166"/>
      <c r="B9" s="176"/>
      <c r="C9" s="187"/>
      <c r="D9" s="180"/>
      <c r="E9" s="168"/>
      <c r="F9" s="180" t="s">
        <v>302</v>
      </c>
      <c r="G9" s="180"/>
      <c r="H9" s="180"/>
      <c r="I9" s="180"/>
      <c r="J9" s="180"/>
      <c r="K9" s="180"/>
      <c r="L9" s="180"/>
      <c r="M9" s="180" t="s">
        <v>303</v>
      </c>
      <c r="N9" s="180"/>
      <c r="O9" s="180"/>
      <c r="P9" s="180"/>
      <c r="Q9" s="180"/>
      <c r="R9" s="180"/>
      <c r="S9" s="180"/>
      <c r="T9" s="180" t="s">
        <v>304</v>
      </c>
      <c r="U9" s="180"/>
      <c r="V9" s="180"/>
      <c r="W9" s="180"/>
      <c r="X9" s="180"/>
      <c r="Y9" s="180"/>
      <c r="Z9" s="180"/>
      <c r="AA9" s="180" t="s">
        <v>305</v>
      </c>
      <c r="AB9" s="180"/>
      <c r="AC9" s="180"/>
      <c r="AD9" s="180"/>
      <c r="AE9" s="180"/>
      <c r="AF9" s="180"/>
      <c r="AG9" s="180"/>
      <c r="AH9" s="180" t="s">
        <v>92</v>
      </c>
      <c r="AI9" s="180"/>
      <c r="AJ9" s="180"/>
      <c r="AK9" s="195"/>
      <c r="AL9" s="181"/>
      <c r="AM9" s="222"/>
      <c r="AN9" s="222"/>
    </row>
    <row r="10" spans="1:41" ht="15" customHeight="1">
      <c r="A10" s="166"/>
      <c r="B10" s="177" t="s">
        <v>135</v>
      </c>
      <c r="C10" s="187"/>
      <c r="D10" s="180"/>
      <c r="E10" s="168"/>
      <c r="F10" s="199">
        <f>DATE($M$2,$S$2,1)</f>
        <v>46143</v>
      </c>
      <c r="G10" s="199">
        <f>DATE($M$2,$S$2,2)</f>
        <v>46144</v>
      </c>
      <c r="H10" s="199">
        <f>DATE($M$2,$S$2,3)</f>
        <v>46145</v>
      </c>
      <c r="I10" s="199">
        <f>DATE($M$2,$S$2,4)</f>
        <v>46146</v>
      </c>
      <c r="J10" s="199">
        <f>DATE($M$2,$S$2,5)</f>
        <v>46147</v>
      </c>
      <c r="K10" s="199">
        <f>DATE($M$2,$S$2,6)</f>
        <v>46148</v>
      </c>
      <c r="L10" s="199">
        <f>DATE($M$2,$S$2,7)</f>
        <v>46149</v>
      </c>
      <c r="M10" s="199">
        <f>DATE($M$2,$S$2,8)</f>
        <v>46150</v>
      </c>
      <c r="N10" s="199">
        <f>DATE($M$2,$S$2,9)</f>
        <v>46151</v>
      </c>
      <c r="O10" s="199">
        <f>DATE($M$2,$S$2,10)</f>
        <v>46152</v>
      </c>
      <c r="P10" s="199">
        <f>DATE($M$2,$S$2,11)</f>
        <v>46153</v>
      </c>
      <c r="Q10" s="199">
        <f>DATE($M$2,$S$2,12)</f>
        <v>46154</v>
      </c>
      <c r="R10" s="199">
        <f>DATE($M$2,$S$2,13)</f>
        <v>46155</v>
      </c>
      <c r="S10" s="199">
        <f>DATE($M$2,$S$2,14)</f>
        <v>46156</v>
      </c>
      <c r="T10" s="199">
        <f>DATE($M$2,$S$2,15)</f>
        <v>46157</v>
      </c>
      <c r="U10" s="199">
        <f>DATE($M$2,$S$2,16)</f>
        <v>46158</v>
      </c>
      <c r="V10" s="199">
        <f>DATE($M$2,$S$2,17)</f>
        <v>46159</v>
      </c>
      <c r="W10" s="199">
        <f>DATE($M$2,$S$2,18)</f>
        <v>46160</v>
      </c>
      <c r="X10" s="199">
        <f>DATE($M$2,$S$2,19)</f>
        <v>46161</v>
      </c>
      <c r="Y10" s="199">
        <f>DATE($M$2,$S$2,20)</f>
        <v>46162</v>
      </c>
      <c r="Z10" s="199">
        <f>DATE($M$2,$S$2,21)</f>
        <v>46163</v>
      </c>
      <c r="AA10" s="199">
        <f>DATE($M$2,$S$2,22)</f>
        <v>46164</v>
      </c>
      <c r="AB10" s="199">
        <f>DATE($M$2,$S$2,23)</f>
        <v>46165</v>
      </c>
      <c r="AC10" s="199">
        <f>DATE($M$2,$S$2,24)</f>
        <v>46166</v>
      </c>
      <c r="AD10" s="199">
        <f>DATE($M$2,$S$2,25)</f>
        <v>46167</v>
      </c>
      <c r="AE10" s="199">
        <f>DATE($M$2,$S$2,26)</f>
        <v>46168</v>
      </c>
      <c r="AF10" s="199">
        <f>DATE($M$2,$S$2,27)</f>
        <v>46169</v>
      </c>
      <c r="AG10" s="199">
        <f>DATE($M$2,$S$2,28)</f>
        <v>46170</v>
      </c>
      <c r="AH10" s="199">
        <f>IF(DAY(EOMONTH(F10,0))&lt;29,"",DATE($M$2,$S$2,29))</f>
        <v>46171</v>
      </c>
      <c r="AI10" s="199">
        <f>IF(DAY(EOMONTH(F10,0))&lt;30,"",DATE($M$2,$S$2,30))</f>
        <v>46172</v>
      </c>
      <c r="AJ10" s="199">
        <f>IF(DAY(EOMONTH(F10,0))&lt;31,"",DATE($M$2,$S$2,31))</f>
        <v>46173</v>
      </c>
      <c r="AK10" s="195"/>
      <c r="AL10" s="181"/>
      <c r="AM10" s="222"/>
      <c r="AN10" s="222"/>
    </row>
    <row r="11" spans="1:41" ht="15" customHeight="1">
      <c r="A11" s="166"/>
      <c r="B11" s="178"/>
      <c r="C11" s="188"/>
      <c r="D11" s="180"/>
      <c r="E11" s="168"/>
      <c r="F11" s="200">
        <f>DATE($M$2,$S$2,1)</f>
        <v>46143</v>
      </c>
      <c r="G11" s="200">
        <f>DATE($M$2,$S$2,2)</f>
        <v>46144</v>
      </c>
      <c r="H11" s="200">
        <f>DATE($M$2,$S$2,3)</f>
        <v>46145</v>
      </c>
      <c r="I11" s="200">
        <f>DATE($M$2,$S$2,4)</f>
        <v>46146</v>
      </c>
      <c r="J11" s="200">
        <f>DATE($M$2,$S$2,5)</f>
        <v>46147</v>
      </c>
      <c r="K11" s="200">
        <f>DATE($M$2,$S$2,6)</f>
        <v>46148</v>
      </c>
      <c r="L11" s="200">
        <f>DATE($M$2,$S$2,7)</f>
        <v>46149</v>
      </c>
      <c r="M11" s="200">
        <f>DATE($M$2,$S$2,8)</f>
        <v>46150</v>
      </c>
      <c r="N11" s="200">
        <f>DATE($M$2,$S$2,9)</f>
        <v>46151</v>
      </c>
      <c r="O11" s="200">
        <f>DATE($M$2,$S$2,10)</f>
        <v>46152</v>
      </c>
      <c r="P11" s="200">
        <f>DATE($M$2,$S$2,11)</f>
        <v>46153</v>
      </c>
      <c r="Q11" s="200">
        <f>DATE($M$2,$S$2,12)</f>
        <v>46154</v>
      </c>
      <c r="R11" s="200">
        <f>DATE($M$2,$S$2,13)</f>
        <v>46155</v>
      </c>
      <c r="S11" s="200">
        <f>DATE($M$2,$S$2,14)</f>
        <v>46156</v>
      </c>
      <c r="T11" s="200">
        <f>DATE($M$2,$S$2,15)</f>
        <v>46157</v>
      </c>
      <c r="U11" s="200">
        <f>DATE($M$2,$S$2,16)</f>
        <v>46158</v>
      </c>
      <c r="V11" s="200">
        <f>DATE($M$2,$S$2,17)</f>
        <v>46159</v>
      </c>
      <c r="W11" s="200">
        <f>DATE($M$2,$S$2,18)</f>
        <v>46160</v>
      </c>
      <c r="X11" s="200">
        <f>DATE($M$2,$S$2,19)</f>
        <v>46161</v>
      </c>
      <c r="Y11" s="200">
        <f>DATE($M$2,$S$2,20)</f>
        <v>46162</v>
      </c>
      <c r="Z11" s="200">
        <f>DATE($M$2,$S$2,21)</f>
        <v>46163</v>
      </c>
      <c r="AA11" s="200">
        <f>DATE($M$2,$S$2,22)</f>
        <v>46164</v>
      </c>
      <c r="AB11" s="200">
        <f>DATE($M$2,$S$2,23)</f>
        <v>46165</v>
      </c>
      <c r="AC11" s="200">
        <f>DATE($M$2,$S$2,24)</f>
        <v>46166</v>
      </c>
      <c r="AD11" s="200">
        <f>DATE($M$2,$S$2,25)</f>
        <v>46167</v>
      </c>
      <c r="AE11" s="200">
        <f>DATE($M$2,$S$2,26)</f>
        <v>46168</v>
      </c>
      <c r="AF11" s="200">
        <f>DATE($M$2,$S$2,27)</f>
        <v>46169</v>
      </c>
      <c r="AG11" s="200">
        <f>DATE($M$2,$S$2,28)</f>
        <v>46170</v>
      </c>
      <c r="AH11" s="200">
        <f>IF(DAY(EOMONTH(F11,0))&lt;29,"",DATE($M$2,$S$2,29))</f>
        <v>46171</v>
      </c>
      <c r="AI11" s="200">
        <f>IF(DAY(EOMONTH(F11,0))&lt;30,"",DATE($M$2,$S$2,30))</f>
        <v>46172</v>
      </c>
      <c r="AJ11" s="200">
        <f>IF(DAY(EOMONTH(F11,0))&lt;31,"",DATE($M$2,$S$2,31))</f>
        <v>46173</v>
      </c>
      <c r="AK11" s="195"/>
      <c r="AL11" s="181"/>
      <c r="AM11" s="222"/>
      <c r="AN11" s="222"/>
    </row>
    <row r="12" spans="1:41" ht="18" customHeight="1">
      <c r="A12" s="167">
        <v>1</v>
      </c>
      <c r="B12" s="179" t="s">
        <v>279</v>
      </c>
      <c r="C12" s="189" t="s">
        <v>286</v>
      </c>
      <c r="D12" s="193"/>
      <c r="E12" s="196"/>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18">
        <f t="shared" ref="AK12:AK32" si="0">+SUM(F12:AJ12)</f>
        <v>0</v>
      </c>
      <c r="AL12" s="220">
        <f t="shared" ref="AL12:AL32" si="1">IF($AK$3="４週",AK12/4,AK12/(DAY(EOMONTH($F$10,0))/7))</f>
        <v>0</v>
      </c>
      <c r="AM12" s="223"/>
      <c r="AN12" s="223"/>
      <c r="AO12" s="224" t="str">
        <f t="shared" ref="AO12:AO31" si="2">IF(B12="","",IF(ISERROR(MATCH(B12,$C$37:$AM$37,0)),"その他職員",B12))</f>
        <v>管理者</v>
      </c>
    </row>
    <row r="13" spans="1:41" ht="18" customHeight="1">
      <c r="A13" s="167">
        <v>2</v>
      </c>
      <c r="B13" s="179" t="s">
        <v>281</v>
      </c>
      <c r="C13" s="189" t="s">
        <v>287</v>
      </c>
      <c r="D13" s="193"/>
      <c r="E13" s="196"/>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18">
        <f t="shared" si="0"/>
        <v>0</v>
      </c>
      <c r="AL13" s="220">
        <f t="shared" si="1"/>
        <v>0</v>
      </c>
      <c r="AM13" s="223"/>
      <c r="AN13" s="223"/>
      <c r="AO13" s="224" t="str">
        <f t="shared" si="2"/>
        <v>児童発達支援管理責任者</v>
      </c>
    </row>
    <row r="14" spans="1:41" ht="18" customHeight="1">
      <c r="A14" s="167">
        <v>3</v>
      </c>
      <c r="B14" s="179" t="s">
        <v>316</v>
      </c>
      <c r="C14" s="189" t="s">
        <v>288</v>
      </c>
      <c r="D14" s="193"/>
      <c r="E14" s="196"/>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18">
        <f t="shared" si="0"/>
        <v>0</v>
      </c>
      <c r="AL14" s="220">
        <f t="shared" si="1"/>
        <v>0</v>
      </c>
      <c r="AM14" s="223"/>
      <c r="AN14" s="223"/>
      <c r="AO14" s="224" t="str">
        <f t="shared" si="2"/>
        <v>嘱託医</v>
      </c>
    </row>
    <row r="15" spans="1:41" ht="18" customHeight="1">
      <c r="A15" s="167">
        <v>4</v>
      </c>
      <c r="B15" s="179" t="s">
        <v>282</v>
      </c>
      <c r="C15" s="189" t="s">
        <v>289</v>
      </c>
      <c r="D15" s="193"/>
      <c r="E15" s="196"/>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18">
        <f t="shared" si="0"/>
        <v>0</v>
      </c>
      <c r="AL15" s="220">
        <f t="shared" si="1"/>
        <v>0</v>
      </c>
      <c r="AM15" s="223"/>
      <c r="AN15" s="223"/>
      <c r="AO15" s="224" t="str">
        <f t="shared" si="2"/>
        <v>児童指導員</v>
      </c>
    </row>
    <row r="16" spans="1:41" ht="18" customHeight="1">
      <c r="A16" s="167">
        <v>5</v>
      </c>
      <c r="B16" s="179" t="s">
        <v>283</v>
      </c>
      <c r="C16" s="189" t="s">
        <v>287</v>
      </c>
      <c r="D16" s="193"/>
      <c r="E16" s="196"/>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18">
        <f t="shared" si="0"/>
        <v>0</v>
      </c>
      <c r="AL16" s="220">
        <f t="shared" si="1"/>
        <v>0</v>
      </c>
      <c r="AM16" s="223"/>
      <c r="AN16" s="223"/>
      <c r="AO16" s="224" t="str">
        <f t="shared" si="2"/>
        <v>その他職員</v>
      </c>
    </row>
    <row r="17" spans="1:41" ht="18" customHeight="1">
      <c r="A17" s="167">
        <v>6</v>
      </c>
      <c r="B17" s="179"/>
      <c r="C17" s="189"/>
      <c r="D17" s="193"/>
      <c r="E17" s="196"/>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18">
        <f t="shared" si="0"/>
        <v>0</v>
      </c>
      <c r="AL17" s="220">
        <f t="shared" si="1"/>
        <v>0</v>
      </c>
      <c r="AM17" s="223"/>
      <c r="AN17" s="223"/>
      <c r="AO17" s="224" t="str">
        <f t="shared" si="2"/>
        <v/>
      </c>
    </row>
    <row r="18" spans="1:41" ht="18" customHeight="1">
      <c r="A18" s="167">
        <v>7</v>
      </c>
      <c r="B18" s="179"/>
      <c r="C18" s="189"/>
      <c r="D18" s="193"/>
      <c r="E18" s="196"/>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18">
        <f t="shared" si="0"/>
        <v>0</v>
      </c>
      <c r="AL18" s="220">
        <f t="shared" si="1"/>
        <v>0</v>
      </c>
      <c r="AM18" s="223"/>
      <c r="AN18" s="223"/>
      <c r="AO18" s="224" t="str">
        <f t="shared" si="2"/>
        <v/>
      </c>
    </row>
    <row r="19" spans="1:41" ht="18" customHeight="1">
      <c r="A19" s="167">
        <v>8</v>
      </c>
      <c r="B19" s="179"/>
      <c r="C19" s="189"/>
      <c r="D19" s="193"/>
      <c r="E19" s="196"/>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18">
        <f t="shared" si="0"/>
        <v>0</v>
      </c>
      <c r="AL19" s="220">
        <f t="shared" si="1"/>
        <v>0</v>
      </c>
      <c r="AM19" s="223"/>
      <c r="AN19" s="223"/>
      <c r="AO19" s="224" t="str">
        <f t="shared" si="2"/>
        <v/>
      </c>
    </row>
    <row r="20" spans="1:41" ht="18" customHeight="1">
      <c r="A20" s="167">
        <v>9</v>
      </c>
      <c r="B20" s="179"/>
      <c r="C20" s="189"/>
      <c r="D20" s="193"/>
      <c r="E20" s="196"/>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18">
        <f t="shared" si="0"/>
        <v>0</v>
      </c>
      <c r="AL20" s="220">
        <f t="shared" si="1"/>
        <v>0</v>
      </c>
      <c r="AM20" s="223"/>
      <c r="AN20" s="223"/>
      <c r="AO20" s="224" t="str">
        <f t="shared" si="2"/>
        <v/>
      </c>
    </row>
    <row r="21" spans="1:41" ht="18" customHeight="1">
      <c r="A21" s="167">
        <v>10</v>
      </c>
      <c r="B21" s="179"/>
      <c r="C21" s="189"/>
      <c r="D21" s="193"/>
      <c r="E21" s="196"/>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18">
        <f t="shared" si="0"/>
        <v>0</v>
      </c>
      <c r="AL21" s="220">
        <f t="shared" si="1"/>
        <v>0</v>
      </c>
      <c r="AM21" s="223"/>
      <c r="AN21" s="223"/>
      <c r="AO21" s="224" t="str">
        <f t="shared" si="2"/>
        <v/>
      </c>
    </row>
    <row r="22" spans="1:41" ht="18" customHeight="1">
      <c r="A22" s="167">
        <v>11</v>
      </c>
      <c r="B22" s="179"/>
      <c r="C22" s="189"/>
      <c r="D22" s="193"/>
      <c r="E22" s="196"/>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18">
        <f t="shared" si="0"/>
        <v>0</v>
      </c>
      <c r="AL22" s="220">
        <f t="shared" si="1"/>
        <v>0</v>
      </c>
      <c r="AM22" s="223"/>
      <c r="AN22" s="223"/>
      <c r="AO22" s="224" t="str">
        <f t="shared" si="2"/>
        <v/>
      </c>
    </row>
    <row r="23" spans="1:41" ht="18" customHeight="1">
      <c r="A23" s="167">
        <v>12</v>
      </c>
      <c r="B23" s="179"/>
      <c r="C23" s="189"/>
      <c r="D23" s="193"/>
      <c r="E23" s="196"/>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18">
        <f t="shared" si="0"/>
        <v>0</v>
      </c>
      <c r="AL23" s="220">
        <f t="shared" si="1"/>
        <v>0</v>
      </c>
      <c r="AM23" s="223"/>
      <c r="AN23" s="223"/>
      <c r="AO23" s="224" t="str">
        <f t="shared" si="2"/>
        <v/>
      </c>
    </row>
    <row r="24" spans="1:41" ht="18" customHeight="1">
      <c r="A24" s="167">
        <v>13</v>
      </c>
      <c r="B24" s="179"/>
      <c r="C24" s="189"/>
      <c r="D24" s="193"/>
      <c r="E24" s="196"/>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18">
        <f t="shared" si="0"/>
        <v>0</v>
      </c>
      <c r="AL24" s="220">
        <f t="shared" si="1"/>
        <v>0</v>
      </c>
      <c r="AM24" s="223"/>
      <c r="AN24" s="223"/>
      <c r="AO24" s="224" t="str">
        <f t="shared" si="2"/>
        <v/>
      </c>
    </row>
    <row r="25" spans="1:41" ht="18" customHeight="1">
      <c r="A25" s="167">
        <v>14</v>
      </c>
      <c r="B25" s="179"/>
      <c r="C25" s="189"/>
      <c r="D25" s="193"/>
      <c r="E25" s="196"/>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18">
        <f t="shared" si="0"/>
        <v>0</v>
      </c>
      <c r="AL25" s="220">
        <f t="shared" si="1"/>
        <v>0</v>
      </c>
      <c r="AM25" s="223"/>
      <c r="AN25" s="223"/>
      <c r="AO25" s="224" t="str">
        <f t="shared" si="2"/>
        <v/>
      </c>
    </row>
    <row r="26" spans="1:41" ht="18" customHeight="1">
      <c r="A26" s="167">
        <v>15</v>
      </c>
      <c r="B26" s="179"/>
      <c r="C26" s="189"/>
      <c r="D26" s="193"/>
      <c r="E26" s="196"/>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18">
        <f t="shared" si="0"/>
        <v>0</v>
      </c>
      <c r="AL26" s="220">
        <f t="shared" si="1"/>
        <v>0</v>
      </c>
      <c r="AM26" s="223"/>
      <c r="AN26" s="223"/>
      <c r="AO26" s="224" t="str">
        <f t="shared" si="2"/>
        <v/>
      </c>
    </row>
    <row r="27" spans="1:41" ht="18" customHeight="1">
      <c r="A27" s="167">
        <v>16</v>
      </c>
      <c r="B27" s="179"/>
      <c r="C27" s="189"/>
      <c r="D27" s="193"/>
      <c r="E27" s="196"/>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18">
        <f t="shared" si="0"/>
        <v>0</v>
      </c>
      <c r="AL27" s="220">
        <f t="shared" si="1"/>
        <v>0</v>
      </c>
      <c r="AM27" s="223"/>
      <c r="AN27" s="223"/>
      <c r="AO27" s="224" t="str">
        <f t="shared" si="2"/>
        <v/>
      </c>
    </row>
    <row r="28" spans="1:41" ht="18" customHeight="1">
      <c r="A28" s="167">
        <v>17</v>
      </c>
      <c r="B28" s="179"/>
      <c r="C28" s="189"/>
      <c r="D28" s="193"/>
      <c r="E28" s="196"/>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18">
        <f t="shared" si="0"/>
        <v>0</v>
      </c>
      <c r="AL28" s="220">
        <f t="shared" si="1"/>
        <v>0</v>
      </c>
      <c r="AM28" s="223"/>
      <c r="AN28" s="223"/>
      <c r="AO28" s="224" t="str">
        <f t="shared" si="2"/>
        <v/>
      </c>
    </row>
    <row r="29" spans="1:41" ht="18" customHeight="1">
      <c r="A29" s="167">
        <v>18</v>
      </c>
      <c r="B29" s="179"/>
      <c r="C29" s="189"/>
      <c r="D29" s="193"/>
      <c r="E29" s="196"/>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18">
        <f t="shared" si="0"/>
        <v>0</v>
      </c>
      <c r="AL29" s="220">
        <f t="shared" si="1"/>
        <v>0</v>
      </c>
      <c r="AM29" s="223"/>
      <c r="AN29" s="223"/>
      <c r="AO29" s="224" t="str">
        <f t="shared" si="2"/>
        <v/>
      </c>
    </row>
    <row r="30" spans="1:41" ht="18" customHeight="1">
      <c r="A30" s="167">
        <v>19</v>
      </c>
      <c r="B30" s="179"/>
      <c r="C30" s="189"/>
      <c r="D30" s="193"/>
      <c r="E30" s="196"/>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18">
        <f t="shared" si="0"/>
        <v>0</v>
      </c>
      <c r="AL30" s="220">
        <f t="shared" si="1"/>
        <v>0</v>
      </c>
      <c r="AM30" s="223"/>
      <c r="AN30" s="223"/>
      <c r="AO30" s="224" t="str">
        <f t="shared" si="2"/>
        <v/>
      </c>
    </row>
    <row r="31" spans="1:41" ht="18" customHeight="1">
      <c r="A31" s="167">
        <v>20</v>
      </c>
      <c r="B31" s="179"/>
      <c r="C31" s="189"/>
      <c r="D31" s="193"/>
      <c r="E31" s="196"/>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18">
        <f t="shared" si="0"/>
        <v>0</v>
      </c>
      <c r="AL31" s="220">
        <f t="shared" si="1"/>
        <v>0</v>
      </c>
      <c r="AM31" s="223"/>
      <c r="AN31" s="223"/>
      <c r="AO31" s="224" t="str">
        <f t="shared" si="2"/>
        <v/>
      </c>
    </row>
    <row r="32" spans="1:41" ht="18" customHeight="1">
      <c r="A32" s="168" t="s">
        <v>261</v>
      </c>
      <c r="B32" s="169"/>
      <c r="C32" s="169"/>
      <c r="D32" s="169"/>
      <c r="E32" s="169"/>
      <c r="F32" s="202">
        <f t="shared" ref="F32:AJ32" si="3">+SUM(F12:F31)</f>
        <v>0</v>
      </c>
      <c r="G32" s="202">
        <f t="shared" si="3"/>
        <v>0</v>
      </c>
      <c r="H32" s="202">
        <f t="shared" si="3"/>
        <v>0</v>
      </c>
      <c r="I32" s="202">
        <f t="shared" si="3"/>
        <v>0</v>
      </c>
      <c r="J32" s="202">
        <f t="shared" si="3"/>
        <v>0</v>
      </c>
      <c r="K32" s="202">
        <f t="shared" si="3"/>
        <v>0</v>
      </c>
      <c r="L32" s="202">
        <f t="shared" si="3"/>
        <v>0</v>
      </c>
      <c r="M32" s="202">
        <f t="shared" si="3"/>
        <v>0</v>
      </c>
      <c r="N32" s="202">
        <f t="shared" si="3"/>
        <v>0</v>
      </c>
      <c r="O32" s="202">
        <f t="shared" si="3"/>
        <v>0</v>
      </c>
      <c r="P32" s="202">
        <f t="shared" si="3"/>
        <v>0</v>
      </c>
      <c r="Q32" s="202">
        <f t="shared" si="3"/>
        <v>0</v>
      </c>
      <c r="R32" s="202">
        <f t="shared" si="3"/>
        <v>0</v>
      </c>
      <c r="S32" s="202">
        <f t="shared" si="3"/>
        <v>0</v>
      </c>
      <c r="T32" s="202">
        <f t="shared" si="3"/>
        <v>0</v>
      </c>
      <c r="U32" s="202">
        <f t="shared" si="3"/>
        <v>0</v>
      </c>
      <c r="V32" s="202">
        <f t="shared" si="3"/>
        <v>0</v>
      </c>
      <c r="W32" s="202">
        <f t="shared" si="3"/>
        <v>0</v>
      </c>
      <c r="X32" s="202">
        <f t="shared" si="3"/>
        <v>0</v>
      </c>
      <c r="Y32" s="202">
        <f t="shared" si="3"/>
        <v>0</v>
      </c>
      <c r="Z32" s="202">
        <f t="shared" si="3"/>
        <v>0</v>
      </c>
      <c r="AA32" s="202">
        <f t="shared" si="3"/>
        <v>0</v>
      </c>
      <c r="AB32" s="202">
        <f t="shared" si="3"/>
        <v>0</v>
      </c>
      <c r="AC32" s="202">
        <f t="shared" si="3"/>
        <v>0</v>
      </c>
      <c r="AD32" s="202">
        <f t="shared" si="3"/>
        <v>0</v>
      </c>
      <c r="AE32" s="202">
        <f t="shared" si="3"/>
        <v>0</v>
      </c>
      <c r="AF32" s="202">
        <f t="shared" si="3"/>
        <v>0</v>
      </c>
      <c r="AG32" s="202">
        <f t="shared" si="3"/>
        <v>0</v>
      </c>
      <c r="AH32" s="202">
        <f t="shared" si="3"/>
        <v>0</v>
      </c>
      <c r="AI32" s="202">
        <f t="shared" si="3"/>
        <v>0</v>
      </c>
      <c r="AJ32" s="202">
        <f t="shared" si="3"/>
        <v>0</v>
      </c>
      <c r="AK32" s="218">
        <f t="shared" si="0"/>
        <v>0</v>
      </c>
      <c r="AL32" s="220">
        <f t="shared" si="1"/>
        <v>0</v>
      </c>
      <c r="AM32" s="166"/>
      <c r="AN32" s="166"/>
    </row>
    <row r="33" spans="1:40" ht="18" customHeight="1">
      <c r="A33" s="169" t="s">
        <v>262</v>
      </c>
      <c r="B33" s="169"/>
      <c r="C33" s="169"/>
      <c r="D33" s="169"/>
      <c r="E33" s="197"/>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2"/>
      <c r="AL33" s="221"/>
      <c r="AM33" s="166"/>
      <c r="AN33" s="166"/>
    </row>
    <row r="34" spans="1:40" ht="15" customHeight="1">
      <c r="A34" s="170"/>
      <c r="B34" s="170"/>
      <c r="C34" s="170"/>
      <c r="D34" s="170"/>
      <c r="E34" s="170"/>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70"/>
      <c r="AL34" s="170"/>
      <c r="AM34" s="164"/>
    </row>
    <row r="35" spans="1:40" ht="15" customHeight="1">
      <c r="A35" s="170"/>
      <c r="B35" s="170"/>
      <c r="C35" s="170"/>
      <c r="D35" s="170"/>
      <c r="E35" s="170"/>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70"/>
      <c r="AL35" s="170"/>
      <c r="AM35" s="164"/>
    </row>
    <row r="36" spans="1:40" ht="21" customHeight="1">
      <c r="A36" s="172" t="s">
        <v>220</v>
      </c>
      <c r="B36" s="160"/>
      <c r="C36" s="173"/>
      <c r="D36" s="173"/>
      <c r="E36" s="173"/>
      <c r="F36" s="173"/>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73"/>
      <c r="AM36" s="173"/>
      <c r="AN36" s="164"/>
    </row>
    <row r="37" spans="1:40" ht="24.95" customHeight="1">
      <c r="A37" s="164"/>
      <c r="B37" s="170"/>
      <c r="C37" s="190" t="str">
        <v>管理者</v>
      </c>
      <c r="D37" s="194"/>
      <c r="E37" s="181" t="str">
        <v>児童発達支援管理責任者</v>
      </c>
      <c r="F37" s="181"/>
      <c r="G37" s="181"/>
      <c r="H37" s="181"/>
      <c r="I37" s="190" t="str">
        <v>嘱託医</v>
      </c>
      <c r="J37" s="194"/>
      <c r="K37" s="194"/>
      <c r="L37" s="194"/>
      <c r="M37" s="194"/>
      <c r="N37" s="195"/>
      <c r="O37" s="190" t="str">
        <v>看護職員</v>
      </c>
      <c r="P37" s="194"/>
      <c r="Q37" s="194"/>
      <c r="R37" s="194"/>
      <c r="S37" s="194"/>
      <c r="T37" s="195"/>
      <c r="U37" s="190" t="str">
        <v>児童指導員</v>
      </c>
      <c r="V37" s="194"/>
      <c r="W37" s="194"/>
      <c r="X37" s="194"/>
      <c r="Y37" s="194"/>
      <c r="Z37" s="195"/>
      <c r="AA37" s="190" t="str">
        <v>保育士</v>
      </c>
      <c r="AB37" s="194"/>
      <c r="AC37" s="194"/>
      <c r="AD37" s="194"/>
      <c r="AE37" s="194"/>
      <c r="AF37" s="195"/>
      <c r="AG37" s="181" t="str">
        <v>機能訓練担当職員</v>
      </c>
      <c r="AH37" s="181"/>
      <c r="AI37" s="181"/>
      <c r="AJ37" s="181"/>
      <c r="AK37" s="181"/>
      <c r="AL37" s="181" t="str">
        <v>その他職員</v>
      </c>
      <c r="AM37" s="181"/>
      <c r="AN37" s="164"/>
    </row>
    <row r="38" spans="1:40" ht="18" customHeight="1">
      <c r="A38" s="164"/>
      <c r="B38" s="170"/>
      <c r="C38" s="168" t="s">
        <v>293</v>
      </c>
      <c r="D38" s="168" t="s">
        <v>299</v>
      </c>
      <c r="E38" s="180" t="s">
        <v>293</v>
      </c>
      <c r="F38" s="180" t="s">
        <v>299</v>
      </c>
      <c r="G38" s="180"/>
      <c r="H38" s="180"/>
      <c r="I38" s="168" t="s">
        <v>293</v>
      </c>
      <c r="J38" s="169"/>
      <c r="K38" s="197"/>
      <c r="L38" s="168" t="s">
        <v>299</v>
      </c>
      <c r="M38" s="169"/>
      <c r="N38" s="197"/>
      <c r="O38" s="168" t="s">
        <v>293</v>
      </c>
      <c r="P38" s="169"/>
      <c r="Q38" s="197"/>
      <c r="R38" s="168" t="s">
        <v>299</v>
      </c>
      <c r="S38" s="169"/>
      <c r="T38" s="197"/>
      <c r="U38" s="168" t="s">
        <v>293</v>
      </c>
      <c r="V38" s="169"/>
      <c r="W38" s="197"/>
      <c r="X38" s="168" t="s">
        <v>299</v>
      </c>
      <c r="Y38" s="169"/>
      <c r="Z38" s="197"/>
      <c r="AA38" s="168" t="s">
        <v>293</v>
      </c>
      <c r="AB38" s="169"/>
      <c r="AC38" s="197"/>
      <c r="AD38" s="168" t="s">
        <v>299</v>
      </c>
      <c r="AE38" s="169"/>
      <c r="AF38" s="197"/>
      <c r="AG38" s="168" t="s">
        <v>293</v>
      </c>
      <c r="AH38" s="169"/>
      <c r="AI38" s="197"/>
      <c r="AJ38" s="168" t="s">
        <v>299</v>
      </c>
      <c r="AK38" s="197"/>
      <c r="AL38" s="180" t="s">
        <v>312</v>
      </c>
      <c r="AM38" s="180" t="s">
        <v>315</v>
      </c>
      <c r="AN38" s="164"/>
    </row>
    <row r="39" spans="1:40" ht="18" customHeight="1">
      <c r="A39" s="164"/>
      <c r="B39" s="180" t="s">
        <v>138</v>
      </c>
      <c r="C39" s="180">
        <f>COUNTIFS($AO$12:$AO$31,C$37,$C$12:$C$31,"A",$E$12:$E$31,"*")</f>
        <v>0</v>
      </c>
      <c r="D39" s="180">
        <f>COUNTIFS($AO$12:$AO$31,C$37,$C$12:$C$31,"B",$E$12:$E$31,"*")</f>
        <v>0</v>
      </c>
      <c r="E39" s="180">
        <f>COUNTIFS($AO$12:$AO$31,E$37,$C$12:$C$31,"A",$E$12:$E$31,"*")</f>
        <v>0</v>
      </c>
      <c r="F39" s="168">
        <f>COUNTIFS($AO$12:$AO$31,E$37,$C$12:$C$31,"B",$E$12:$E$31,"*")</f>
        <v>0</v>
      </c>
      <c r="G39" s="169"/>
      <c r="H39" s="197"/>
      <c r="I39" s="168">
        <f>COUNTIFS($AO$12:$AO$31,I$37,$C$12:$C$31,"A",$E$12:$E$31,"*")</f>
        <v>0</v>
      </c>
      <c r="J39" s="169"/>
      <c r="K39" s="197"/>
      <c r="L39" s="168">
        <f>COUNTIFS($AO$12:$AO$31,I$37,$C$12:$C$31,"B",$E$12:$E$31,"*")</f>
        <v>0</v>
      </c>
      <c r="M39" s="169"/>
      <c r="N39" s="197"/>
      <c r="O39" s="168">
        <f>COUNTIFS($AO$12:$AO$31,O$37,$C$12:$C$31,"A",$E$12:$E$31,"*")</f>
        <v>0</v>
      </c>
      <c r="P39" s="169"/>
      <c r="Q39" s="197"/>
      <c r="R39" s="168">
        <f>COUNTIFS($AO$12:$AO$31,O$37,$C$12:$C$31,"B",$E$12:$E$31,"*")</f>
        <v>0</v>
      </c>
      <c r="S39" s="169"/>
      <c r="T39" s="197"/>
      <c r="U39" s="168">
        <f>COUNTIFS($AO$12:$AO$31,U$37,$C$12:$C$31,"A",$E$12:$E$31,"*")</f>
        <v>0</v>
      </c>
      <c r="V39" s="169"/>
      <c r="W39" s="197"/>
      <c r="X39" s="168">
        <f>COUNTIFS($AO$12:$AO$31,U$37,$C$12:$C$31,"B",$E$12:$E$31,"*")</f>
        <v>0</v>
      </c>
      <c r="Y39" s="169"/>
      <c r="Z39" s="197"/>
      <c r="AA39" s="168">
        <f>COUNTIFS($AO$12:$AO$31,AA$37,$C$12:$C$31,"A",$E$12:$E$31,"*")</f>
        <v>0</v>
      </c>
      <c r="AB39" s="169"/>
      <c r="AC39" s="197"/>
      <c r="AD39" s="168">
        <f>COUNTIFS($AO$12:$AO$31,AA$37,$C$12:$C$31,"B",$E$12:$E$31,"*")</f>
        <v>0</v>
      </c>
      <c r="AE39" s="169"/>
      <c r="AF39" s="197"/>
      <c r="AG39" s="168">
        <f>COUNTIFS($AO$12:$AO$31,AG$37,$C$12:$C$31,"A",$E$12:$E$31,"*")</f>
        <v>0</v>
      </c>
      <c r="AH39" s="169"/>
      <c r="AI39" s="197"/>
      <c r="AJ39" s="168">
        <f>COUNTIFS($AO$12:$AO$31,AG$37,$C$12:$C$31,"B",$E$12:$E$31,"*")</f>
        <v>0</v>
      </c>
      <c r="AK39" s="197"/>
      <c r="AL39" s="180">
        <f>COUNTIFS($AO$12:$AO$31,AL$37,$C$12:$C$31,"A",$E$12:$E$31,"*")</f>
        <v>0</v>
      </c>
      <c r="AM39" s="180">
        <f>COUNTIFS($AO$12:$AO$31,AL$37,$C$12:$C$31,"B",$E$12:$E$31,"*")</f>
        <v>0</v>
      </c>
      <c r="AN39" s="164"/>
    </row>
    <row r="40" spans="1:40" ht="18" customHeight="1">
      <c r="A40" s="164"/>
      <c r="B40" s="181" t="s">
        <v>284</v>
      </c>
      <c r="C40" s="180">
        <f>COUNTIFS($AO$12:$AO$31,C$37,$C$12:$C$31,"C",$E$12:$E$31,"*")</f>
        <v>0</v>
      </c>
      <c r="D40" s="180">
        <f>COUNTIFS($AO$12:$AO$31,C$37,$C$12:$C$31,"D",$E$12:$E$31,"*")</f>
        <v>0</v>
      </c>
      <c r="E40" s="180">
        <f>COUNTIFS($AO$12:$AO$31,E$37,$C$12:$C$31,"C",$E$12:$E$31,"*")</f>
        <v>0</v>
      </c>
      <c r="F40" s="168">
        <f>COUNTIFS($AO$12:$AO$31,E$37,$C$12:$C$31,"D",$E$12:$E$31,"*")</f>
        <v>0</v>
      </c>
      <c r="G40" s="169"/>
      <c r="H40" s="197"/>
      <c r="I40" s="168">
        <f>COUNTIFS($AO$12:$AO$31,I$37,$C$12:$C$31,"C",$E$12:$E$31,"*")</f>
        <v>0</v>
      </c>
      <c r="J40" s="169"/>
      <c r="K40" s="197"/>
      <c r="L40" s="168">
        <f>COUNTIFS($AO$12:$AO$31,I$37,$C$12:$C$31,"D",$E$12:$E$31,"*")</f>
        <v>0</v>
      </c>
      <c r="M40" s="169"/>
      <c r="N40" s="197"/>
      <c r="O40" s="168">
        <f>COUNTIFS($AO$12:$AO$31,O$37,$C$12:$C$31,"C",$E$12:$E$31,"*")</f>
        <v>0</v>
      </c>
      <c r="P40" s="169"/>
      <c r="Q40" s="197"/>
      <c r="R40" s="168">
        <f>COUNTIFS($AO$12:$AO$31,O$37,$C$12:$C$31,"D",$E$12:$E$31,"*")</f>
        <v>0</v>
      </c>
      <c r="S40" s="169"/>
      <c r="T40" s="197"/>
      <c r="U40" s="168">
        <f>COUNTIFS($AO$12:$AO$31,U$37,$C$12:$C$31,"C",$E$12:$E$31,"*")</f>
        <v>0</v>
      </c>
      <c r="V40" s="169"/>
      <c r="W40" s="197"/>
      <c r="X40" s="168">
        <f>COUNTIFS($AO$12:$AO$31,U$37,$C$12:$C$31,"D",$E$12:$E$31,"*")</f>
        <v>0</v>
      </c>
      <c r="Y40" s="169"/>
      <c r="Z40" s="197"/>
      <c r="AA40" s="168">
        <f>COUNTIFS($AO$12:$AO$31,AA$37,$C$12:$C$31,"C",$E$12:$E$31,"*")</f>
        <v>0</v>
      </c>
      <c r="AB40" s="169"/>
      <c r="AC40" s="197"/>
      <c r="AD40" s="168">
        <f>COUNTIFS($AO$12:$AO$31,AA$37,$C$12:$C$31,"D",$E$12:$E$31,"*")</f>
        <v>0</v>
      </c>
      <c r="AE40" s="169"/>
      <c r="AF40" s="197"/>
      <c r="AG40" s="168">
        <f>COUNTIFS($AO$12:$AO$31,AG$37,$C$12:$C$31,"C",$E$12:$E$31,"*")</f>
        <v>0</v>
      </c>
      <c r="AH40" s="169"/>
      <c r="AI40" s="197"/>
      <c r="AJ40" s="168">
        <f>COUNTIFS($AO$12:$AO$31,AG$37,$C$12:$C$31,"D",$E$12:$E$31,"*")</f>
        <v>0</v>
      </c>
      <c r="AK40" s="197"/>
      <c r="AL40" s="180">
        <f>COUNTIFS($AO$12:$AO$31,AL$37,$C$12:$C$31,"C",$E$12:$E$31,"*")</f>
        <v>0</v>
      </c>
      <c r="AM40" s="180">
        <f>COUNTIFS($AO$12:$AO$31,AL$37,$C$12:$C$31,"D",$E$12:$E$31,"*")</f>
        <v>0</v>
      </c>
      <c r="AN40" s="164"/>
    </row>
    <row r="41" spans="1:40" ht="24.95" customHeight="1">
      <c r="A41" s="164"/>
      <c r="B41" s="181" t="s">
        <v>5</v>
      </c>
      <c r="C41" s="190" t="e">
        <f>IF($AK$3="４週",SUMIFS($AK$12:$AK$31,$AO$12:$AO$31,C37)/4/$AH$6,IF($AK$3="歴月",SUMIFS($AK$12:$AK$31,$AO$12:$AO$31,C37)/$AL$6,"記載する期間を選択してください"))</f>
        <v>#DIV/0!</v>
      </c>
      <c r="D41" s="195"/>
      <c r="E41" s="190" t="e">
        <f>IF($AK$3="４週",SUMIFS($AK$12:$AK$31,$AO$12:$AO$31,E37)/4/$AH$6,IF($AK$3="歴月",SUMIFS($AK$12:$AK$31,$AO$12:$AO$31,E37)/$AL$6,"記載する期間を選択してください"))</f>
        <v>#DIV/0!</v>
      </c>
      <c r="F41" s="194"/>
      <c r="G41" s="194"/>
      <c r="H41" s="195"/>
      <c r="I41" s="190" t="e">
        <f>IF($AK$3="４週",SUMIFS($AK$12:$AK$31,$AO$12:$AO$31,I37)/4/$AH$6,IF($AK$3="歴月",SUMIFS($AK$12:$AK$31,$AO$12:$AO$31,I37)/$AL$6,"記載する期間を選択してください"))</f>
        <v>#DIV/0!</v>
      </c>
      <c r="J41" s="194"/>
      <c r="K41" s="194"/>
      <c r="L41" s="194"/>
      <c r="M41" s="194"/>
      <c r="N41" s="195"/>
      <c r="O41" s="190" t="e">
        <f>IF($AK$3="４週",SUMIFS($AK$12:$AK$31,$AO$12:$AO$31,O37)/4/$AH$6,IF($AK$3="歴月",SUMIFS($AK$12:$AK$31,$AO$12:$AO$31,O37)/$AL$6,"記載する期間を選択してください"))</f>
        <v>#DIV/0!</v>
      </c>
      <c r="P41" s="194"/>
      <c r="Q41" s="194"/>
      <c r="R41" s="194"/>
      <c r="S41" s="194"/>
      <c r="T41" s="195"/>
      <c r="U41" s="190" t="e">
        <f>IF($AK$3="４週",SUMIFS($AK$12:$AK$31,$AO$12:$AO$31,U37)/4/$AH$6,IF($AK$3="歴月",SUMIFS($AK$12:$AK$31,$AO$12:$AO$31,U37)/$AL$6,"記載する期間を選択してください"))</f>
        <v>#DIV/0!</v>
      </c>
      <c r="V41" s="194"/>
      <c r="W41" s="194"/>
      <c r="X41" s="194"/>
      <c r="Y41" s="194"/>
      <c r="Z41" s="195"/>
      <c r="AA41" s="190" t="e">
        <f>IF($AK$3="４週",SUMIFS($AK$12:$AK$31,$AO$12:$AO$31,AA37)/4/$AH$6,IF($AK$3="歴月",SUMIFS($AK$12:$AK$31,$AO$12:$AO$31,AA37)/$AL$6,"記載する期間を選択してください"))</f>
        <v>#DIV/0!</v>
      </c>
      <c r="AB41" s="194"/>
      <c r="AC41" s="194"/>
      <c r="AD41" s="194"/>
      <c r="AE41" s="194"/>
      <c r="AF41" s="195"/>
      <c r="AG41" s="190" t="e">
        <f>IF($AK$3="４週",SUMIFS($AK$12:$AK$31,$AO$12:$AO$31,AG37)/4/$AH$6,IF($AK$3="歴月",SUMIFS($AK$12:$AK$31,$AO$12:$AO$31,AG37)/$AL$6,"記載する期間を選択してください"))</f>
        <v>#DIV/0!</v>
      </c>
      <c r="AH41" s="194"/>
      <c r="AI41" s="194"/>
      <c r="AJ41" s="194"/>
      <c r="AK41" s="195"/>
      <c r="AL41" s="190" t="e">
        <f>IF($AK$3="４週",SUMIFS($AK$12:$AK$31,$AO$12:$AO$31,AL37)/4/$AH$6,IF($AK$3="歴月",SUMIFS($AK$12:$AK$31,$AO$12:$AO$31,AL37)/$AL$6,"記載する期間を選択してください"))</f>
        <v>#DIV/0!</v>
      </c>
      <c r="AM41" s="195"/>
      <c r="AN41" s="164"/>
    </row>
    <row r="42" spans="1:40" ht="5.0999999999999996" customHeight="1">
      <c r="A42" s="164"/>
      <c r="B42" s="160"/>
      <c r="C42" s="191">
        <v>2</v>
      </c>
      <c r="D42" s="191"/>
      <c r="E42" s="191">
        <v>3</v>
      </c>
      <c r="F42" s="191"/>
      <c r="G42" s="191"/>
      <c r="H42" s="191"/>
      <c r="I42" s="191">
        <v>4</v>
      </c>
      <c r="J42" s="191"/>
      <c r="K42" s="191"/>
      <c r="L42" s="191"/>
      <c r="M42" s="191"/>
      <c r="N42" s="191"/>
      <c r="O42" s="191">
        <v>5</v>
      </c>
      <c r="P42" s="191"/>
      <c r="Q42" s="191"/>
      <c r="R42" s="191"/>
      <c r="S42" s="191"/>
      <c r="T42" s="191"/>
      <c r="U42" s="191">
        <v>6</v>
      </c>
      <c r="V42" s="191"/>
      <c r="W42" s="191"/>
      <c r="X42" s="191"/>
      <c r="Y42" s="191"/>
      <c r="Z42" s="191"/>
      <c r="AA42" s="191">
        <v>7</v>
      </c>
      <c r="AB42" s="191"/>
      <c r="AC42" s="191"/>
      <c r="AD42" s="191"/>
      <c r="AE42" s="191"/>
      <c r="AF42" s="191"/>
      <c r="AG42" s="191">
        <v>8</v>
      </c>
      <c r="AH42" s="191"/>
      <c r="AI42" s="191"/>
      <c r="AJ42" s="191"/>
      <c r="AK42" s="191"/>
      <c r="AL42" s="191">
        <v>9</v>
      </c>
      <c r="AM42" s="173"/>
      <c r="AN42" s="164"/>
    </row>
    <row r="43" spans="1:40" ht="15" customHeight="1">
      <c r="A43" s="162" t="s">
        <v>75</v>
      </c>
      <c r="B43" s="182"/>
      <c r="C43" s="182"/>
      <c r="D43" s="182"/>
      <c r="E43" s="182"/>
      <c r="F43" s="204"/>
      <c r="G43" s="182"/>
      <c r="H43" s="191"/>
      <c r="I43" s="191"/>
      <c r="J43" s="191"/>
      <c r="K43" s="191"/>
      <c r="L43" s="191"/>
      <c r="M43" s="191"/>
      <c r="N43" s="191"/>
      <c r="O43" s="191"/>
      <c r="P43" s="191"/>
      <c r="Q43" s="191"/>
      <c r="R43" s="191">
        <v>6</v>
      </c>
      <c r="S43" s="191"/>
      <c r="T43" s="191"/>
      <c r="U43" s="191"/>
      <c r="V43" s="191"/>
      <c r="W43" s="191"/>
      <c r="X43" s="191">
        <v>7</v>
      </c>
      <c r="Y43" s="191"/>
      <c r="Z43" s="191"/>
      <c r="AA43" s="191"/>
      <c r="AB43" s="191"/>
      <c r="AC43" s="191"/>
      <c r="AD43" s="191">
        <v>8</v>
      </c>
      <c r="AE43" s="191"/>
      <c r="AF43" s="191"/>
      <c r="AG43" s="213"/>
      <c r="AH43" s="213"/>
      <c r="AI43" s="213"/>
      <c r="AJ43" s="213">
        <v>9</v>
      </c>
      <c r="AK43" s="191"/>
      <c r="AL43" s="191"/>
      <c r="AM43" s="164"/>
    </row>
    <row r="44" spans="1:40" s="162" customFormat="1" ht="15" customHeight="1">
      <c r="A44" s="162" t="s">
        <v>57</v>
      </c>
      <c r="B44" s="171"/>
      <c r="C44" s="171"/>
      <c r="D44" s="171"/>
      <c r="E44" s="171"/>
      <c r="F44" s="171"/>
      <c r="G44" s="171"/>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row>
    <row r="45" spans="1:40" s="162" customFormat="1" ht="15" customHeight="1">
      <c r="A45" s="162" t="s">
        <v>264</v>
      </c>
      <c r="B45" s="171"/>
      <c r="C45" s="171"/>
      <c r="D45" s="171"/>
      <c r="E45" s="171"/>
      <c r="F45" s="171"/>
      <c r="G45" s="171"/>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row>
    <row r="46" spans="1:40" s="162" customFormat="1" ht="15" customHeight="1">
      <c r="A46" s="171" t="s">
        <v>196</v>
      </c>
      <c r="C46" s="171"/>
      <c r="D46" s="171"/>
      <c r="E46" s="171"/>
      <c r="F46" s="171"/>
      <c r="G46" s="171"/>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row>
    <row r="47" spans="1:40" s="162" customFormat="1" ht="15" customHeight="1">
      <c r="A47" s="162" t="s">
        <v>265</v>
      </c>
      <c r="B47" s="171"/>
      <c r="C47" s="171"/>
      <c r="D47" s="171"/>
      <c r="E47" s="171"/>
      <c r="F47" s="171"/>
      <c r="G47" s="171"/>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row>
    <row r="48" spans="1:40" s="162" customFormat="1" ht="15" customHeight="1">
      <c r="A48" s="162" t="s">
        <v>266</v>
      </c>
      <c r="B48" s="171"/>
      <c r="C48" s="171"/>
      <c r="D48" s="171"/>
      <c r="E48" s="171"/>
      <c r="F48" s="171"/>
      <c r="G48" s="171"/>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row>
    <row r="49" spans="1:7" ht="15" customHeight="1">
      <c r="A49" s="162" t="s">
        <v>267</v>
      </c>
      <c r="B49" s="183"/>
      <c r="C49" s="162"/>
      <c r="D49" s="162"/>
      <c r="E49" s="162"/>
      <c r="F49" s="162"/>
      <c r="G49" s="162"/>
    </row>
    <row r="50" spans="1:7" ht="15" customHeight="1">
      <c r="A50" s="162" t="s">
        <v>228</v>
      </c>
      <c r="B50" s="183"/>
      <c r="C50" s="162"/>
      <c r="D50" s="162"/>
      <c r="E50" s="162"/>
      <c r="F50" s="162"/>
      <c r="G50" s="162"/>
    </row>
    <row r="51" spans="1:7" ht="15" customHeight="1">
      <c r="A51" s="162"/>
      <c r="B51" s="180" t="s">
        <v>285</v>
      </c>
      <c r="C51" s="180" t="s">
        <v>294</v>
      </c>
      <c r="D51" s="180"/>
      <c r="E51" s="180"/>
      <c r="F51" s="162"/>
      <c r="G51" s="162"/>
    </row>
    <row r="52" spans="1:7" ht="15" customHeight="1">
      <c r="A52" s="162"/>
      <c r="B52" s="184" t="s">
        <v>286</v>
      </c>
      <c r="C52" s="192" t="s">
        <v>295</v>
      </c>
      <c r="D52" s="192"/>
      <c r="E52" s="192"/>
      <c r="F52" s="162"/>
      <c r="G52" s="162"/>
    </row>
    <row r="53" spans="1:7" ht="15" customHeight="1">
      <c r="A53" s="162"/>
      <c r="B53" s="184" t="s">
        <v>287</v>
      </c>
      <c r="C53" s="192" t="s">
        <v>296</v>
      </c>
      <c r="D53" s="192"/>
      <c r="E53" s="192"/>
      <c r="F53" s="162"/>
      <c r="G53" s="162"/>
    </row>
    <row r="54" spans="1:7" ht="15" customHeight="1">
      <c r="A54" s="162"/>
      <c r="B54" s="184" t="s">
        <v>288</v>
      </c>
      <c r="C54" s="192" t="s">
        <v>297</v>
      </c>
      <c r="D54" s="192"/>
      <c r="E54" s="192"/>
      <c r="F54" s="162"/>
      <c r="G54" s="162"/>
    </row>
    <row r="55" spans="1:7" ht="15" customHeight="1">
      <c r="A55" s="162"/>
      <c r="B55" s="184" t="s">
        <v>289</v>
      </c>
      <c r="C55" s="192" t="s">
        <v>45</v>
      </c>
      <c r="D55" s="192"/>
      <c r="E55" s="192"/>
      <c r="F55" s="162"/>
      <c r="G55" s="162"/>
    </row>
    <row r="56" spans="1:7" ht="15" customHeight="1">
      <c r="A56" s="162"/>
      <c r="B56" s="162" t="s">
        <v>290</v>
      </c>
      <c r="C56" s="162"/>
      <c r="D56" s="162"/>
      <c r="E56" s="162"/>
      <c r="F56" s="162"/>
      <c r="G56" s="162"/>
    </row>
    <row r="57" spans="1:7" ht="15" customHeight="1">
      <c r="A57" s="162"/>
      <c r="B57" s="162" t="s">
        <v>291</v>
      </c>
      <c r="C57" s="162"/>
      <c r="D57" s="162"/>
      <c r="E57" s="162"/>
      <c r="F57" s="162"/>
      <c r="G57" s="162"/>
    </row>
    <row r="58" spans="1:7" ht="15" customHeight="1">
      <c r="A58" s="162"/>
      <c r="B58" s="162" t="s">
        <v>140</v>
      </c>
      <c r="C58" s="162"/>
      <c r="D58" s="162"/>
      <c r="E58" s="162"/>
      <c r="F58" s="162"/>
      <c r="G58" s="162"/>
    </row>
    <row r="59" spans="1:7" ht="15" customHeight="1">
      <c r="A59" s="162" t="s">
        <v>268</v>
      </c>
      <c r="B59" s="183"/>
      <c r="C59" s="162"/>
      <c r="D59" s="162"/>
      <c r="E59" s="162"/>
      <c r="F59" s="162"/>
      <c r="G59" s="162"/>
    </row>
    <row r="60" spans="1:7" ht="15" customHeight="1">
      <c r="A60" s="162" t="s">
        <v>269</v>
      </c>
      <c r="B60" s="183"/>
      <c r="C60" s="162"/>
      <c r="D60" s="162"/>
      <c r="E60" s="162"/>
      <c r="F60" s="162"/>
      <c r="G60" s="162"/>
    </row>
    <row r="61" spans="1:7" ht="15" customHeight="1">
      <c r="A61" s="162"/>
      <c r="B61" s="183"/>
      <c r="C61" s="162"/>
      <c r="D61" s="162"/>
      <c r="E61" s="162"/>
      <c r="F61" s="162"/>
      <c r="G61" s="162"/>
    </row>
    <row r="62" spans="1:7" ht="15" customHeight="1">
      <c r="A62" s="162" t="s">
        <v>127</v>
      </c>
      <c r="B62" s="183"/>
      <c r="C62" s="162"/>
      <c r="D62" s="162"/>
      <c r="E62" s="162"/>
      <c r="F62" s="162"/>
      <c r="G62" s="162"/>
    </row>
    <row r="63" spans="1:7" ht="15" customHeight="1">
      <c r="A63" s="162" t="s">
        <v>129</v>
      </c>
      <c r="B63" s="183"/>
      <c r="C63" s="162"/>
      <c r="D63" s="162"/>
      <c r="E63" s="162"/>
      <c r="F63" s="162"/>
      <c r="G63" s="162"/>
    </row>
    <row r="64" spans="1:7" ht="15" customHeight="1">
      <c r="A64" s="162" t="s">
        <v>271</v>
      </c>
      <c r="B64" s="183"/>
      <c r="C64" s="162"/>
      <c r="D64" s="162"/>
      <c r="E64" s="162"/>
      <c r="F64" s="162"/>
      <c r="G64" s="162"/>
    </row>
    <row r="65" spans="1:7" ht="15" customHeight="1">
      <c r="A65" s="162"/>
      <c r="B65" s="162" t="s">
        <v>203</v>
      </c>
      <c r="C65" s="162"/>
      <c r="D65" s="162"/>
      <c r="E65" s="162"/>
      <c r="F65" s="162"/>
      <c r="G65" s="162"/>
    </row>
    <row r="66" spans="1:7" ht="15" customHeight="1">
      <c r="A66" s="162"/>
      <c r="B66" s="162" t="s">
        <v>292</v>
      </c>
      <c r="C66" s="162"/>
      <c r="D66" s="162"/>
      <c r="E66" s="162"/>
      <c r="F66" s="162"/>
      <c r="G66" s="162"/>
    </row>
    <row r="67" spans="1:7" ht="15" customHeight="1">
      <c r="A67" s="162" t="s">
        <v>272</v>
      </c>
      <c r="B67" s="183"/>
      <c r="C67" s="162"/>
      <c r="D67" s="162"/>
      <c r="E67" s="162"/>
      <c r="F67" s="162"/>
      <c r="G67" s="162"/>
    </row>
    <row r="68" spans="1:7" ht="15" customHeight="1">
      <c r="A68" s="162" t="s">
        <v>273</v>
      </c>
      <c r="B68" s="183"/>
      <c r="C68" s="162"/>
      <c r="D68" s="162"/>
      <c r="E68" s="162"/>
      <c r="F68" s="162"/>
      <c r="G68" s="162"/>
    </row>
    <row r="69" spans="1:7" ht="15" customHeight="1">
      <c r="A69" s="162" t="s">
        <v>131</v>
      </c>
      <c r="B69" s="183"/>
      <c r="C69" s="162"/>
      <c r="D69" s="162"/>
      <c r="E69" s="162"/>
      <c r="F69" s="162"/>
      <c r="G69" s="162"/>
    </row>
    <row r="70" spans="1:7" ht="15" customHeight="1">
      <c r="A70" s="162" t="s">
        <v>274</v>
      </c>
      <c r="B70" s="183"/>
      <c r="C70" s="162"/>
      <c r="D70" s="162"/>
      <c r="E70" s="162"/>
      <c r="F70" s="162"/>
      <c r="G70" s="162"/>
    </row>
    <row r="71" spans="1:7" ht="15" customHeight="1">
      <c r="A71" s="162" t="s">
        <v>250</v>
      </c>
      <c r="B71" s="183"/>
      <c r="C71" s="162"/>
      <c r="D71" s="162"/>
      <c r="E71" s="162"/>
      <c r="F71" s="162"/>
      <c r="G71" s="162"/>
    </row>
    <row r="72" spans="1:7" ht="15" customHeight="1">
      <c r="A72" s="162" t="s">
        <v>275</v>
      </c>
      <c r="B72" s="183"/>
      <c r="C72" s="162"/>
      <c r="D72" s="162"/>
      <c r="E72" s="162"/>
      <c r="F72" s="162"/>
      <c r="G72" s="162"/>
    </row>
    <row r="73" spans="1:7" ht="15" customHeight="1">
      <c r="A73" s="162" t="s">
        <v>133</v>
      </c>
      <c r="B73" s="183"/>
      <c r="C73" s="162"/>
      <c r="D73" s="162"/>
      <c r="E73" s="162"/>
      <c r="F73" s="162"/>
      <c r="G73" s="162"/>
    </row>
    <row r="74" spans="1:7" ht="15" customHeight="1">
      <c r="A74" s="162" t="s">
        <v>276</v>
      </c>
      <c r="B74" s="183"/>
      <c r="C74" s="162"/>
      <c r="D74" s="162"/>
      <c r="E74" s="162"/>
      <c r="F74" s="162"/>
      <c r="G74" s="162"/>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1:E51"/>
    <mergeCell ref="C52:E52"/>
    <mergeCell ref="C53:E53"/>
    <mergeCell ref="C54:E54"/>
    <mergeCell ref="C55:E55"/>
    <mergeCell ref="A8:A11"/>
    <mergeCell ref="B8:B9"/>
    <mergeCell ref="C8:C11"/>
    <mergeCell ref="D8:D11"/>
    <mergeCell ref="E8:E11"/>
    <mergeCell ref="AK8:AK11"/>
    <mergeCell ref="AL8:AL11"/>
    <mergeCell ref="AM8:AN11"/>
    <mergeCell ref="B10:B11"/>
    <mergeCell ref="AM32:AN33"/>
  </mergeCells>
  <phoneticPr fontId="5"/>
  <dataValidations count="5">
    <dataValidation type="list" allowBlank="1" showDropDown="0" showInputMessage="1" showErrorMessage="1" sqref="C12:C31">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allowBlank="1" showDropDown="0" showInputMessage="1" showErrorMessage="0" sqref="B12:B13"/>
    <dataValidation type="list" allowBlank="1" showDropDown="0" showInputMessage="1" showErrorMessage="0" sqref="B14:B31">
      <formula1>"管理者,児童発達支援管理責任者,嘱託医,看護職員,児童指導員,保育士,機能訓練担当職員,その他職員"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oddFooter>&amp;C- &amp;P/&amp;N -</oddFooter>
  </headerFooter>
  <rowBreaks count="1" manualBreakCount="1">
    <brk id="35"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チェックリスト</vt:lpstr>
      <vt:lpstr>R8給付費</vt:lpstr>
      <vt:lpstr>R7給付費</vt:lpstr>
      <vt:lpstr>人員配置（センター以外）</vt:lpstr>
      <vt:lpstr>勤務形態一覧表（通常の事業所）</vt:lpstr>
      <vt:lpstr>勤務形態一覧表（主として重心）</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2026-05-26T04:30:48Z</vt:filetime>
  </property>
</Properties>
</file>