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activeTab="2"/>
  </bookViews>
  <sheets>
    <sheet name="表紙" sheetId="2" r:id="rId1"/>
    <sheet name="チェックリスト" sheetId="7" r:id="rId2"/>
    <sheet name="R8給付費" sheetId="5" r:id="rId3"/>
    <sheet name="R7給付費" sheetId="1" r:id="rId4"/>
    <sheet name="人員配置" sheetId="3" r:id="rId5"/>
    <sheet name="勤務形態一覧表" sheetId="4" r:id="rId6"/>
  </sheets>
  <definedNames>
    <definedName name="_xlnm.Print_Area" localSheetId="0">表紙!$A$1:$B$13</definedName>
    <definedName name="_xlnm.Print_Area" localSheetId="5">勤務形態一覧表!$A$1:$AN$81</definedName>
    <definedName name="_xlnm.Print_Titles" localSheetId="1">チェックリスト!$1:$2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<sst xmlns="http://schemas.openxmlformats.org/spreadsheetml/2006/main" xmlns:r="http://schemas.openxmlformats.org/officeDocument/2006/relationships" count="207" uniqueCount="207">
  <si>
    <t>事業者名</t>
    <rPh sb="0" eb="3">
      <t>ジギョウシャ</t>
    </rPh>
    <rPh sb="3" eb="4">
      <t>メイ</t>
    </rPh>
    <phoneticPr fontId="9"/>
  </si>
  <si>
    <t>電話番号</t>
    <rPh sb="0" eb="2">
      <t>でんわ</t>
    </rPh>
    <rPh sb="2" eb="4">
      <t>ばんごう</t>
    </rPh>
    <phoneticPr fontId="5" type="Hiragana"/>
  </si>
  <si>
    <t>職種等</t>
    <rPh sb="0" eb="2">
      <t>しょくしゅ</t>
    </rPh>
    <rPh sb="2" eb="3">
      <t>とう</t>
    </rPh>
    <phoneticPr fontId="9" type="Hiragana"/>
  </si>
  <si>
    <t>加算（Ⅳ）</t>
    <rPh sb="0" eb="2">
      <t>かさん</t>
    </rPh>
    <phoneticPr fontId="9" type="Hiragana"/>
  </si>
  <si>
    <t>常勤換算数</t>
    <rPh sb="0" eb="5">
      <t>ジョウキンカンサンスウ</t>
    </rPh>
    <phoneticPr fontId="5"/>
  </si>
  <si>
    <t>作成日</t>
    <rPh sb="0" eb="3">
      <t>さくせいび</t>
    </rPh>
    <phoneticPr fontId="5" type="Hiragana"/>
  </si>
  <si>
    <t>地域連携会議実施加算</t>
  </si>
  <si>
    <t>事業者代表者名</t>
    <rPh sb="0" eb="3">
      <t>じぎょうしゃ</t>
    </rPh>
    <rPh sb="3" eb="5">
      <t>だいひょう</t>
    </rPh>
    <rPh sb="5" eb="6">
      <t>しゃ</t>
    </rPh>
    <rPh sb="6" eb="7">
      <t>めい</t>
    </rPh>
    <phoneticPr fontId="5" type="Hiragana"/>
  </si>
  <si>
    <t>関係書類</t>
    <rPh sb="0" eb="2">
      <t>カンケイ</t>
    </rPh>
    <rPh sb="2" eb="4">
      <t>ショルイ</t>
    </rPh>
    <phoneticPr fontId="9"/>
  </si>
  <si>
    <t>①　サービス提供職員欠如減算
　　　就労定着支援員の員数を満たしていない場合
(ｱ)　員数を満たしていない期間が３月未満の場合　　100分の70
(ｲ)　員数を満たしていない期間が３月以上の場合　　100分の50</t>
    <rPh sb="6" eb="10">
      <t>ていきょ</t>
    </rPh>
    <rPh sb="10" eb="12">
      <t>けつじょ</t>
    </rPh>
    <rPh sb="12" eb="14">
      <t>げんさん</t>
    </rPh>
    <rPh sb="18" eb="20">
      <t>しゅうろう</t>
    </rPh>
    <rPh sb="20" eb="22">
      <t>ていちゃく</t>
    </rPh>
    <rPh sb="22" eb="24">
      <t>しえん</t>
    </rPh>
    <rPh sb="24" eb="25">
      <t>いん</t>
    </rPh>
    <rPh sb="44" eb="46">
      <t>いんすう</t>
    </rPh>
    <rPh sb="47" eb="48">
      <t>み</t>
    </rPh>
    <rPh sb="78" eb="80">
      <t>いんすう</t>
    </rPh>
    <rPh sb="81" eb="82">
      <t>み</t>
    </rPh>
    <phoneticPr fontId="9" type="Hiragana"/>
  </si>
  <si>
    <t>定員</t>
    <rPh sb="0" eb="2">
      <t>ていいん</t>
    </rPh>
    <phoneticPr fontId="5" type="Hiragana"/>
  </si>
  <si>
    <t>所在地</t>
    <rPh sb="0" eb="1">
      <t>トコロ</t>
    </rPh>
    <rPh sb="1" eb="2">
      <t>ザイ</t>
    </rPh>
    <rPh sb="2" eb="3">
      <t>チ</t>
    </rPh>
    <phoneticPr fontId="9"/>
  </si>
  <si>
    <t>メールアドレス</t>
  </si>
  <si>
    <t>問合せ等担当者　職名</t>
    <rPh sb="0" eb="2">
      <t>トイアワ</t>
    </rPh>
    <rPh sb="3" eb="4">
      <t>トウ</t>
    </rPh>
    <rPh sb="4" eb="7">
      <t>タントウシャ</t>
    </rPh>
    <rPh sb="8" eb="10">
      <t>ショクメイ</t>
    </rPh>
    <phoneticPr fontId="9"/>
  </si>
  <si>
    <t>　　　　〃　　　　　　氏名</t>
    <rPh sb="11" eb="13">
      <t>しめい</t>
    </rPh>
    <phoneticPr fontId="5" type="Hiragana"/>
  </si>
  <si>
    <t>適 ・ 否</t>
    <rPh sb="0" eb="1">
      <t>テキ</t>
    </rPh>
    <rPh sb="4" eb="5">
      <t>ヒ</t>
    </rPh>
    <phoneticPr fontId="9"/>
  </si>
  <si>
    <t>※３</t>
  </si>
  <si>
    <t>事業所名</t>
    <rPh sb="0" eb="3">
      <t>ジギョウショ</t>
    </rPh>
    <rPh sb="3" eb="4">
      <t>メイ</t>
    </rPh>
    <phoneticPr fontId="9"/>
  </si>
  <si>
    <t>管理者名</t>
    <rPh sb="0" eb="3">
      <t>カンリシャ</t>
    </rPh>
    <rPh sb="3" eb="4">
      <t>メイ</t>
    </rPh>
    <phoneticPr fontId="9"/>
  </si>
  <si>
    <t>情報公表未報告減算</t>
  </si>
  <si>
    <t>　 (1)の規定により指定就労定着支援に要する費用の額を算定した場合において、その額に1円未満の端数があるときは、その端数金額は切り捨てて算定しているか。</t>
    <rPh sb="13" eb="15">
      <t>しゅうろう</t>
    </rPh>
    <rPh sb="15" eb="17">
      <t>ていちゃく</t>
    </rPh>
    <rPh sb="17" eb="19">
      <t>しえん</t>
    </rPh>
    <phoneticPr fontId="9" type="Hiragana"/>
  </si>
  <si>
    <t>確認項目</t>
    <rPh sb="0" eb="2">
      <t>カクニン</t>
    </rPh>
    <rPh sb="2" eb="4">
      <t>コウモク</t>
    </rPh>
    <phoneticPr fontId="9"/>
  </si>
  <si>
    <t>確認事項</t>
    <rPh sb="0" eb="2">
      <t>カクニン</t>
    </rPh>
    <rPh sb="2" eb="4">
      <t>ジコウ</t>
    </rPh>
    <phoneticPr fontId="9"/>
  </si>
  <si>
    <t>いいえ</t>
  </si>
  <si>
    <t>根拠</t>
    <rPh sb="0" eb="2">
      <t>コンキョ</t>
    </rPh>
    <phoneticPr fontId="9"/>
  </si>
  <si>
    <t>人員配置・報酬編</t>
    <rPh sb="0" eb="2">
      <t>じんいん</t>
    </rPh>
    <rPh sb="2" eb="4">
      <t>はいち</t>
    </rPh>
    <rPh sb="5" eb="7">
      <t>ほうしゅう</t>
    </rPh>
    <rPh sb="7" eb="8">
      <t>へん</t>
    </rPh>
    <phoneticPr fontId="5" type="Hiragana"/>
  </si>
  <si>
    <t>・令和７年３月31日までの間、「感染症の予防及びまん延防止のための指針の整備」及び「非常災害に関する具体的計画」の策定を行っている場合には、減算を適用しない。</t>
  </si>
  <si>
    <t>はい</t>
  </si>
  <si>
    <t>セルフチェック欄</t>
    <rPh sb="7" eb="8">
      <t>ラン</t>
    </rPh>
    <phoneticPr fontId="9"/>
  </si>
  <si>
    <t>非常勤で兼務</t>
    <rPh sb="0" eb="3">
      <t>ヒジョウキン</t>
    </rPh>
    <rPh sb="4" eb="6">
      <t>ケンム</t>
    </rPh>
    <phoneticPr fontId="27"/>
  </si>
  <si>
    <t>サービス提供職員欠如減算</t>
    <rPh sb="4" eb="6">
      <t>ていきょう</t>
    </rPh>
    <rPh sb="6" eb="8">
      <t>しょくいん</t>
    </rPh>
    <rPh sb="8" eb="10">
      <t>けつじょ</t>
    </rPh>
    <rPh sb="10" eb="12">
      <t>げんさん</t>
    </rPh>
    <phoneticPr fontId="9" type="Hiragana"/>
  </si>
  <si>
    <t>その他</t>
    <rPh sb="2" eb="3">
      <t>た</t>
    </rPh>
    <phoneticPr fontId="9" type="Hiragana"/>
  </si>
  <si>
    <t>人員配置</t>
    <rPh sb="0" eb="2">
      <t>じんいん</t>
    </rPh>
    <rPh sb="2" eb="4">
      <t>はいち</t>
    </rPh>
    <phoneticPr fontId="9" type="Hiragana"/>
  </si>
  <si>
    <t>該当
なし</t>
    <rPh sb="0" eb="2">
      <t>がいとう</t>
    </rPh>
    <phoneticPr fontId="9" type="Hiragana"/>
  </si>
  <si>
    <t>※原則、平18厚告第523号別表の番号</t>
    <rPh sb="1" eb="3">
      <t>げんそく</t>
    </rPh>
    <rPh sb="17" eb="19">
      <t>ばんごう</t>
    </rPh>
    <phoneticPr fontId="9" type="Hiragana"/>
  </si>
  <si>
    <t>※２</t>
  </si>
  <si>
    <t>職場適応援助者養成研修修了者配置体制加算</t>
    <rPh sb="0" eb="2">
      <t>しょくば</t>
    </rPh>
    <rPh sb="2" eb="4">
      <t>てきおう</t>
    </rPh>
    <rPh sb="4" eb="7">
      <t>えんじょしゃ</t>
    </rPh>
    <rPh sb="7" eb="9">
      <t>ようせい</t>
    </rPh>
    <rPh sb="9" eb="11">
      <t>けんしゅう</t>
    </rPh>
    <rPh sb="11" eb="14">
      <t>しゅうりょうしゃ</t>
    </rPh>
    <rPh sb="14" eb="16">
      <t>はいち</t>
    </rPh>
    <rPh sb="16" eb="18">
      <t>たいせい</t>
    </rPh>
    <rPh sb="18" eb="20">
      <t>かさん</t>
    </rPh>
    <phoneticPr fontId="9" type="Hiragana"/>
  </si>
  <si>
    <t>基本事項</t>
    <rPh sb="0" eb="2">
      <t>キホン</t>
    </rPh>
    <rPh sb="2" eb="4">
      <t>ジコウ</t>
    </rPh>
    <phoneticPr fontId="9"/>
  </si>
  <si>
    <t>専従</t>
    <rPh sb="0" eb="2">
      <t>センジュウ</t>
    </rPh>
    <phoneticPr fontId="9"/>
  </si>
  <si>
    <t>常勤・非常勤</t>
    <rPh sb="0" eb="2">
      <t>じょうきん</t>
    </rPh>
    <rPh sb="3" eb="6">
      <t>ひじょうきん</t>
    </rPh>
    <phoneticPr fontId="9" type="Hiragana"/>
  </si>
  <si>
    <t>　(1) 「４週」・「暦月」のいずれかを選択してください。</t>
    <rPh sb="7" eb="8">
      <t>シュウ</t>
    </rPh>
    <rPh sb="11" eb="12">
      <t>レキ</t>
    </rPh>
    <rPh sb="12" eb="13">
      <t>ツキ</t>
    </rPh>
    <rPh sb="20" eb="22">
      <t>センタク</t>
    </rPh>
    <phoneticPr fontId="27"/>
  </si>
  <si>
    <t>留意点・補足</t>
    <rPh sb="0" eb="3">
      <t>りゅういてん</t>
    </rPh>
    <rPh sb="4" eb="6">
      <t>ほそく</t>
    </rPh>
    <phoneticPr fontId="9" type="Hiragana"/>
  </si>
  <si>
    <t>初期加算</t>
    <rPh sb="0" eb="2">
      <t>しょき</t>
    </rPh>
    <rPh sb="2" eb="4">
      <t>かさん</t>
    </rPh>
    <phoneticPr fontId="9" type="Hiragana"/>
  </si>
  <si>
    <t>氏名</t>
    <rPh sb="0" eb="2">
      <t>しめい</t>
    </rPh>
    <phoneticPr fontId="9" type="Hiragana"/>
  </si>
  <si>
    <t>(1)記載する期間</t>
    <rPh sb="3" eb="5">
      <t>キサイ</t>
    </rPh>
    <rPh sb="7" eb="9">
      <t>キカン</t>
    </rPh>
    <phoneticPr fontId="9"/>
  </si>
  <si>
    <t>業務継続計画未策定減算</t>
  </si>
  <si>
    <t>虐待防止措置未実施減算</t>
  </si>
  <si>
    <r>
      <t>　事業者は指定就労定着支援</t>
    </r>
    <r>
      <rPr>
        <sz val="11"/>
        <color auto="1"/>
        <rFont val="Meiryo UI"/>
      </rPr>
      <t>事業所ごとに専らその職務に従事する管理者を置かなければならない。ただし、事業所の管理上支障がない場合は、当該事業所の他の職務に従事させ、又は当該事業所以外の事業所、施設等の職務に従事させることができるものとする。</t>
    </r>
    <rPh sb="1" eb="4">
      <t>じぎょうしゃ</t>
    </rPh>
    <rPh sb="5" eb="7">
      <t>してい</t>
    </rPh>
    <rPh sb="7" eb="9">
      <t>しゅうろう</t>
    </rPh>
    <rPh sb="9" eb="11">
      <t>ていちゃく</t>
    </rPh>
    <rPh sb="11" eb="13">
      <t>しえん</t>
    </rPh>
    <rPh sb="13" eb="16">
      <t>じぎょうしょ</t>
    </rPh>
    <rPh sb="19" eb="20">
      <t>もっぱ</t>
    </rPh>
    <rPh sb="23" eb="25">
      <t>しょくむ</t>
    </rPh>
    <rPh sb="26" eb="28">
      <t>じゅうじ</t>
    </rPh>
    <rPh sb="30" eb="33">
      <t>かんりしゃ</t>
    </rPh>
    <rPh sb="34" eb="35">
      <t>お</t>
    </rPh>
    <rPh sb="49" eb="52">
      <t>じぎょうしょ</t>
    </rPh>
    <rPh sb="53" eb="56">
      <t>かんりじょう</t>
    </rPh>
    <rPh sb="56" eb="58">
      <t>ししょう</t>
    </rPh>
    <rPh sb="61" eb="63">
      <t>ばあい</t>
    </rPh>
    <rPh sb="65" eb="67">
      <t>とうがい</t>
    </rPh>
    <rPh sb="67" eb="70">
      <t>じぎょうしょ</t>
    </rPh>
    <rPh sb="71" eb="72">
      <t>た</t>
    </rPh>
    <rPh sb="73" eb="75">
      <t>しょくむ</t>
    </rPh>
    <rPh sb="76" eb="78">
      <t>じゅうじ</t>
    </rPh>
    <rPh sb="81" eb="82">
      <t>また</t>
    </rPh>
    <rPh sb="83" eb="85">
      <t>とうがい</t>
    </rPh>
    <rPh sb="85" eb="88">
      <t>じぎょうしょ</t>
    </rPh>
    <rPh sb="88" eb="90">
      <t>いがい</t>
    </rPh>
    <rPh sb="91" eb="94">
      <t>じぎょうしょ</t>
    </rPh>
    <rPh sb="95" eb="97">
      <t>しせつ</t>
    </rPh>
    <rPh sb="97" eb="98">
      <t>とう</t>
    </rPh>
    <rPh sb="99" eb="101">
      <t>しょくむ</t>
    </rPh>
    <rPh sb="102" eb="104">
      <t>じゅうじ</t>
    </rPh>
    <phoneticPr fontId="9" type="Hiragana"/>
  </si>
  <si>
    <t>該当あり</t>
    <rPh sb="0" eb="2">
      <t>がいとう</t>
    </rPh>
    <phoneticPr fontId="9" type="Hiragana"/>
  </si>
  <si>
    <t xml:space="preserve">　地域連携会議実施加算（Ⅰ） については、指定就労定着支援事業所が、関係機関との連携を図るため、関係機関において障害者の就労支援に従事する者により構成される、利用者に係る就労定着支援計画に関する会議を開催し、当該指定就労定着支援事業所のサービス管理責任者が関係機関との連絡調整を行った場合に、１月につき１回、かつ、１年につき４回（加算（Ⅱ）を算定している場合にあっては、その回数を含む。）を限度として、所定単位数を加算しているか。
</t>
  </si>
  <si>
    <t>管理者　※３</t>
    <rPh sb="0" eb="3">
      <t>かんりしゃ</t>
    </rPh>
    <phoneticPr fontId="9" type="Hiragana"/>
  </si>
  <si>
    <t>計</t>
    <rPh sb="0" eb="1">
      <t>ケイ</t>
    </rPh>
    <phoneticPr fontId="9"/>
  </si>
  <si>
    <t>就労定着実績体制加算</t>
    <rPh sb="0" eb="2">
      <t>しゅうろう</t>
    </rPh>
    <rPh sb="2" eb="4">
      <t>ていちゃく</t>
    </rPh>
    <rPh sb="4" eb="6">
      <t>じっせき</t>
    </rPh>
    <rPh sb="6" eb="8">
      <t>たいせい</t>
    </rPh>
    <rPh sb="8" eb="10">
      <t>かさん</t>
    </rPh>
    <phoneticPr fontId="9" type="Hiragana"/>
  </si>
  <si>
    <t>サービス管理責任者欠如減算</t>
    <rPh sb="4" eb="6">
      <t>かんり</t>
    </rPh>
    <rPh sb="6" eb="9">
      <t>せきにんしゃ</t>
    </rPh>
    <rPh sb="9" eb="11">
      <t>けつじょ</t>
    </rPh>
    <rPh sb="11" eb="13">
      <t>げんさん</t>
    </rPh>
    <phoneticPr fontId="9" type="Hiragana"/>
  </si>
  <si>
    <t>利用者延べ数</t>
    <rPh sb="3" eb="4">
      <t>ノ</t>
    </rPh>
    <phoneticPr fontId="9"/>
  </si>
  <si>
    <t>減算</t>
    <rPh sb="0" eb="2">
      <t>げんさん</t>
    </rPh>
    <phoneticPr fontId="13" type="Hiragana"/>
  </si>
  <si>
    <t>加算</t>
    <rPh sb="0" eb="2">
      <t>かさん</t>
    </rPh>
    <phoneticPr fontId="13" type="Hiragana"/>
  </si>
  <si>
    <t>平均利用者数</t>
    <rPh sb="0" eb="2">
      <t>ヘイキン</t>
    </rPh>
    <rPh sb="2" eb="6">
      <t>リヨウシャスウ</t>
    </rPh>
    <phoneticPr fontId="9"/>
  </si>
  <si>
    <t>※１</t>
  </si>
  <si>
    <t>※４</t>
  </si>
  <si>
    <t>・　負担額が負担上限額を実際に超えているか否かは算定の条件としない。</t>
  </si>
  <si>
    <t>・　要件に該当する場合、利用者全員に対して加算する。
・　「指定就労定着支援の利用を終了した者」とは３年間の支援期間未満で利用を終了した者も含む。</t>
    <rPh sb="2" eb="4">
      <t>ようけん</t>
    </rPh>
    <rPh sb="5" eb="7">
      <t>がいとう</t>
    </rPh>
    <rPh sb="9" eb="11">
      <t>ばあい</t>
    </rPh>
    <rPh sb="12" eb="15">
      <t>りようしゃ</t>
    </rPh>
    <rPh sb="15" eb="17">
      <t>ぜんいん</t>
    </rPh>
    <rPh sb="18" eb="19">
      <t>たい</t>
    </rPh>
    <rPh sb="21" eb="23">
      <t>かさん</t>
    </rPh>
    <rPh sb="30" eb="32">
      <t>してい</t>
    </rPh>
    <rPh sb="32" eb="34">
      <t>しゅうろう</t>
    </rPh>
    <rPh sb="34" eb="36">
      <t>ていちゃく</t>
    </rPh>
    <rPh sb="36" eb="38">
      <t>しえん</t>
    </rPh>
    <rPh sb="39" eb="41">
      <t>りよう</t>
    </rPh>
    <rPh sb="42" eb="44">
      <t>しゅうりょう</t>
    </rPh>
    <rPh sb="46" eb="47">
      <t>もの</t>
    </rPh>
    <rPh sb="51" eb="52">
      <t>ねん</t>
    </rPh>
    <rPh sb="52" eb="53">
      <t>かん</t>
    </rPh>
    <rPh sb="54" eb="56">
      <t>しえん</t>
    </rPh>
    <rPh sb="56" eb="58">
      <t>きかん</t>
    </rPh>
    <rPh sb="58" eb="60">
      <t>みまん</t>
    </rPh>
    <rPh sb="61" eb="63">
      <t>りよう</t>
    </rPh>
    <rPh sb="64" eb="66">
      <t>しゅうりょう</t>
    </rPh>
    <rPh sb="68" eb="69">
      <t>もの</t>
    </rPh>
    <rPh sb="70" eb="71">
      <t>ふく</t>
    </rPh>
    <phoneticPr fontId="9" type="Hiragana"/>
  </si>
  <si>
    <t>サービス管理責任者</t>
    <rPh sb="4" eb="6">
      <t>かんり</t>
    </rPh>
    <rPh sb="6" eb="9">
      <t>せきにんしゃ</t>
    </rPh>
    <phoneticPr fontId="9" type="Hiragana"/>
  </si>
  <si>
    <t>次の資格や修了証を持っている場合は、記載すること。</t>
  </si>
  <si>
    <t>必要配置数</t>
    <rPh sb="0" eb="2">
      <t>ひつよう</t>
    </rPh>
    <rPh sb="2" eb="5">
      <t>はいちすう</t>
    </rPh>
    <phoneticPr fontId="9" type="Hiragana"/>
  </si>
  <si>
    <t>利用者負担上限額管理加算</t>
    <rPh sb="0" eb="3">
      <t>りようしゃ</t>
    </rPh>
    <rPh sb="3" eb="5">
      <t>ふたん</t>
    </rPh>
    <rPh sb="5" eb="7">
      <t>じょうげん</t>
    </rPh>
    <rPh sb="7" eb="8">
      <t>がく</t>
    </rPh>
    <rPh sb="8" eb="10">
      <t>かんり</t>
    </rPh>
    <rPh sb="10" eb="12">
      <t>かさん</t>
    </rPh>
    <phoneticPr fontId="9" type="Hiragana"/>
  </si>
  <si>
    <t>令和７年度 就労定着支援サービス費</t>
    <rPh sb="0" eb="2">
      <t>レイワ</t>
    </rPh>
    <rPh sb="3" eb="5">
      <t>ネンド</t>
    </rPh>
    <phoneticPr fontId="9"/>
  </si>
  <si>
    <t>※２　
（うち、１人以上は常勤）</t>
    <rPh sb="9" eb="10">
      <t>にん</t>
    </rPh>
    <rPh sb="10" eb="12">
      <t>いじょう</t>
    </rPh>
    <rPh sb="13" eb="15">
      <t>じょうきん</t>
    </rPh>
    <phoneticPr fontId="9" type="Hiragana"/>
  </si>
  <si>
    <t>複数の職種を兼務している場合は、担当している職種ごとに氏名を記載してください。</t>
    <rPh sb="0" eb="2">
      <t>ふくすう</t>
    </rPh>
    <rPh sb="3" eb="5">
      <t>しょくしゅ</t>
    </rPh>
    <rPh sb="6" eb="8">
      <t>けんむ</t>
    </rPh>
    <rPh sb="12" eb="14">
      <t>ばあい</t>
    </rPh>
    <rPh sb="16" eb="18">
      <t>たんとう</t>
    </rPh>
    <rPh sb="22" eb="24">
      <t>しょくしゅ</t>
    </rPh>
    <rPh sb="27" eb="29">
      <t>しめい</t>
    </rPh>
    <rPh sb="30" eb="32">
      <t>きさい</t>
    </rPh>
    <phoneticPr fontId="9" type="Hiragana"/>
  </si>
  <si>
    <t>第６　　介護給付費又は訓練等給付費の算定及び取扱い　　</t>
    <rPh sb="0" eb="1">
      <t>ダイ</t>
    </rPh>
    <rPh sb="4" eb="6">
      <t>カイゴ</t>
    </rPh>
    <rPh sb="9" eb="10">
      <t>マタ</t>
    </rPh>
    <rPh sb="11" eb="13">
      <t>クンレン</t>
    </rPh>
    <rPh sb="13" eb="14">
      <t>トウ</t>
    </rPh>
    <rPh sb="14" eb="17">
      <t>キュウフヒ</t>
    </rPh>
    <phoneticPr fontId="9"/>
  </si>
  <si>
    <t>　就労定着支援サービス費の算定に当たって、次の①から⑦のいずれかに該当する場合に、それぞれ所定単位数から減算した単位数を算定しているか。</t>
    <rPh sb="1" eb="3">
      <t>しゅうろう</t>
    </rPh>
    <rPh sb="3" eb="5">
      <t>ていちゃく</t>
    </rPh>
    <rPh sb="5" eb="7">
      <t>しえん</t>
    </rPh>
    <rPh sb="45" eb="47">
      <t>しょてい</t>
    </rPh>
    <rPh sb="47" eb="50">
      <t>たんいすう</t>
    </rPh>
    <rPh sb="52" eb="54">
      <t>げんさん</t>
    </rPh>
    <rPh sb="56" eb="59">
      <t>たんいすう</t>
    </rPh>
    <phoneticPr fontId="9" type="Hiragana"/>
  </si>
  <si>
    <r>
      <t>別に厚生労働大臣が定める研修</t>
    </r>
    <r>
      <rPr>
        <sz val="11"/>
        <color auto="1"/>
        <rFont val="Meiryo UI"/>
      </rPr>
      <t>…平21厚労告178・第2号
・　要件に該当する場合、利用者全員に対して加算する。</t>
    </r>
    <rPh sb="0" eb="1">
      <t>べつ</t>
    </rPh>
    <rPh sb="2" eb="4">
      <t>こうせい</t>
    </rPh>
    <rPh sb="4" eb="6">
      <t>ろうどう</t>
    </rPh>
    <rPh sb="6" eb="8">
      <t>だいじん</t>
    </rPh>
    <rPh sb="9" eb="10">
      <t>さだ</t>
    </rPh>
    <rPh sb="12" eb="14">
      <t>けんしゅう</t>
    </rPh>
    <rPh sb="15" eb="16">
      <t>へい</t>
    </rPh>
    <rPh sb="18" eb="20">
      <t>こうろう</t>
    </rPh>
    <rPh sb="20" eb="21">
      <t>こく</t>
    </rPh>
    <rPh sb="25" eb="26">
      <t>だい</t>
    </rPh>
    <rPh sb="27" eb="28">
      <t>ごう</t>
    </rPh>
    <rPh sb="32" eb="34">
      <t>ようけん</t>
    </rPh>
    <rPh sb="35" eb="37">
      <t>がいとう</t>
    </rPh>
    <rPh sb="39" eb="41">
      <t>ばあい</t>
    </rPh>
    <rPh sb="42" eb="45">
      <t>りようしゃ</t>
    </rPh>
    <rPh sb="45" eb="47">
      <t>ぜんいん</t>
    </rPh>
    <rPh sb="48" eb="49">
      <t>たい</t>
    </rPh>
    <rPh sb="51" eb="53">
      <t>かさん</t>
    </rPh>
    <phoneticPr fontId="9" type="Hiragana"/>
  </si>
  <si>
    <t>例）</t>
    <rPh sb="0" eb="1">
      <t>れい</t>
    </rPh>
    <phoneticPr fontId="9" type="Hiragana"/>
  </si>
  <si>
    <t>　利用者の数は前年度の平均値とする。ただし、新規に指定を受ける場合は、推定値による。</t>
    <rPh sb="1" eb="4">
      <t>りようしゃ</t>
    </rPh>
    <rPh sb="5" eb="6">
      <t>かず</t>
    </rPh>
    <rPh sb="7" eb="10">
      <t>ぜんねんど</t>
    </rPh>
    <rPh sb="11" eb="14">
      <t>へいきんち</t>
    </rPh>
    <rPh sb="22" eb="24">
      <t>しんき</t>
    </rPh>
    <rPh sb="25" eb="27">
      <t>してい</t>
    </rPh>
    <rPh sb="28" eb="29">
      <t>う</t>
    </rPh>
    <rPh sb="31" eb="33">
      <t>ばあい</t>
    </rPh>
    <rPh sb="35" eb="38">
      <t>すいていち</t>
    </rPh>
    <phoneticPr fontId="9" type="Hiragana"/>
  </si>
  <si>
    <t>　サービス管理責任者の必要配置数
　利用者の数が60以下…１以上
　利用者の数が61以上…１に、利用者の数が60を超えて40又はその端数を増やすごとに１を加えて得た数以上</t>
    <rPh sb="5" eb="7">
      <t>かんり</t>
    </rPh>
    <rPh sb="7" eb="10">
      <t>せきにんしゃ</t>
    </rPh>
    <rPh sb="11" eb="13">
      <t>ひつよう</t>
    </rPh>
    <rPh sb="13" eb="16">
      <t>はいちすう</t>
    </rPh>
    <phoneticPr fontId="9" type="Hiragana"/>
  </si>
  <si>
    <t>月</t>
    <rPh sb="0" eb="1">
      <t>ゲツ</t>
    </rPh>
    <phoneticPr fontId="9"/>
  </si>
  <si>
    <r>
      <t>③　個別支援計画未作成減算
　　　　就労定着支援</t>
    </r>
    <r>
      <rPr>
        <sz val="11"/>
        <color auto="1"/>
        <rFont val="Meiryo UI"/>
      </rPr>
      <t>計画が作成されていない場合
(ｱ)　作成されていない期間が３月未満の場合　　100分の70
(ｲ)　作成されていない期間が３月以上の場合　　100分の50</t>
    </r>
    <rPh sb="2" eb="4">
      <t>こべつ</t>
    </rPh>
    <rPh sb="4" eb="6">
      <t>しえん</t>
    </rPh>
    <rPh sb="6" eb="8">
      <t>けいかく</t>
    </rPh>
    <rPh sb="8" eb="11">
      <t>みさくせい</t>
    </rPh>
    <rPh sb="11" eb="13">
      <t>げんさん</t>
    </rPh>
    <rPh sb="18" eb="20">
      <t>しゅうろう</t>
    </rPh>
    <rPh sb="20" eb="22">
      <t>ていちゃく</t>
    </rPh>
    <rPh sb="22" eb="24">
      <t>しえん</t>
    </rPh>
    <rPh sb="43" eb="45">
      <t>さくせい</t>
    </rPh>
    <rPh sb="51" eb="53">
      <t>きかん</t>
    </rPh>
    <rPh sb="55" eb="56">
      <t>つき</t>
    </rPh>
    <rPh sb="56" eb="58">
      <t>みまん</t>
    </rPh>
    <rPh sb="59" eb="61">
      <t>ばあい</t>
    </rPh>
    <rPh sb="75" eb="77">
      <t>さくせい</t>
    </rPh>
    <rPh sb="83" eb="85">
      <t>きかん</t>
    </rPh>
    <rPh sb="87" eb="88">
      <t>つき</t>
    </rPh>
    <rPh sb="88" eb="90">
      <t>いじょう</t>
    </rPh>
    <rPh sb="91" eb="93">
      <t>ばあい</t>
    </rPh>
    <phoneticPr fontId="9" type="Hiragana"/>
  </si>
  <si>
    <t>(5)勤務形態</t>
    <rPh sb="3" eb="5">
      <t>キンム</t>
    </rPh>
    <rPh sb="5" eb="7">
      <t>ケイタイ</t>
    </rPh>
    <phoneticPr fontId="9"/>
  </si>
  <si>
    <t>②　サービス管理責任者欠如減算
　　　サービス管理責任者の員数を満たしていない場合
(ｱ)　員数を満たしていない期間が５月未満の場合　　100分の70
(ｲ)　員数を満たしていない期間が５月以上の場合　　100分の50</t>
    <rPh sb="6" eb="8">
      <t>かんり</t>
    </rPh>
    <rPh sb="8" eb="10">
      <t>せきにん</t>
    </rPh>
    <rPh sb="10" eb="11">
      <t>しゃ</t>
    </rPh>
    <rPh sb="11" eb="13">
      <t>けつじょ</t>
    </rPh>
    <rPh sb="13" eb="15">
      <t>げんさん</t>
    </rPh>
    <rPh sb="23" eb="25">
      <t>かんり</t>
    </rPh>
    <rPh sb="25" eb="28">
      <t>せきにんしゃ</t>
    </rPh>
    <phoneticPr fontId="9" type="Hiragana"/>
  </si>
  <si>
    <t>※５</t>
  </si>
  <si>
    <t>合計</t>
    <rPh sb="0" eb="2">
      <t>ゴウケイ</t>
    </rPh>
    <phoneticPr fontId="9"/>
  </si>
  <si>
    <t>⑦　支援体制構築未実施減算
　　　　以下の基準を満たしていない場合　100分の10
（ア）要継続支援利用者関係情報について、関係機関等との当該要継続支援利用者関係情報の共有に関する指針を定めるとともに、責任者を選任していること。
（イ）指定就労定着支援の提供を行う期間が終了する３月以上前に、要継続支援利用者の同意を得て、関係機関等との間で要継続支援利用者関係情報を共有していること。
（ウ）関係機関等との要継続支援利用者関係情報の共有の状況に関する記録を作成し、保存していること。</t>
    <rPh sb="2" eb="6">
      <t>しえんた</t>
    </rPh>
    <rPh sb="6" eb="8">
      <t>こうちく</t>
    </rPh>
    <rPh sb="8" eb="9">
      <t>ひつじ</t>
    </rPh>
    <rPh sb="9" eb="11">
      <t>じっし</t>
    </rPh>
    <rPh sb="11" eb="13">
      <t>げんさん</t>
    </rPh>
    <rPh sb="46" eb="47">
      <t>よう</t>
    </rPh>
    <rPh sb="47" eb="49">
      <t>けいぞく</t>
    </rPh>
    <rPh sb="49" eb="51">
      <t>しえん</t>
    </rPh>
    <rPh sb="51" eb="54">
      <t>りようしゃ</t>
    </rPh>
    <rPh sb="54" eb="56">
      <t>かんけい</t>
    </rPh>
    <rPh sb="56" eb="58">
      <t>じょうほう</t>
    </rPh>
    <rPh sb="63" eb="65">
      <t>かんけい</t>
    </rPh>
    <rPh sb="65" eb="67">
      <t>きかん</t>
    </rPh>
    <rPh sb="67" eb="68">
      <t>とう</t>
    </rPh>
    <rPh sb="70" eb="72">
      <t>とうがい</t>
    </rPh>
    <rPh sb="72" eb="73">
      <t>よう</t>
    </rPh>
    <rPh sb="73" eb="75">
      <t>けいぞく</t>
    </rPh>
    <rPh sb="75" eb="77">
      <t>しえん</t>
    </rPh>
    <rPh sb="77" eb="80">
      <t>りようしゃ</t>
    </rPh>
    <rPh sb="80" eb="82">
      <t>かんけい</t>
    </rPh>
    <rPh sb="82" eb="84">
      <t>じょうほう</t>
    </rPh>
    <rPh sb="85" eb="87">
      <t>きょうゆう</t>
    </rPh>
    <rPh sb="88" eb="89">
      <t>かん</t>
    </rPh>
    <rPh sb="91" eb="93">
      <t>ししん</t>
    </rPh>
    <rPh sb="94" eb="95">
      <t>さだ</t>
    </rPh>
    <rPh sb="102" eb="105">
      <t>せきにんしゃ</t>
    </rPh>
    <rPh sb="106" eb="108">
      <t>せんにん</t>
    </rPh>
    <rPh sb="119" eb="121">
      <t>してい</t>
    </rPh>
    <rPh sb="121" eb="123">
      <t>しゅうろう</t>
    </rPh>
    <rPh sb="123" eb="125">
      <t>ていちゃく</t>
    </rPh>
    <rPh sb="125" eb="127">
      <t>しえん</t>
    </rPh>
    <rPh sb="128" eb="130">
      <t>ていきょう</t>
    </rPh>
    <rPh sb="131" eb="132">
      <t>おこな</t>
    </rPh>
    <rPh sb="133" eb="135">
      <t>きかん</t>
    </rPh>
    <rPh sb="136" eb="138">
      <t>しゅうりょう</t>
    </rPh>
    <rPh sb="141" eb="142">
      <t>つき</t>
    </rPh>
    <rPh sb="142" eb="144">
      <t>いじょう</t>
    </rPh>
    <rPh sb="144" eb="145">
      <t>まえ</t>
    </rPh>
    <rPh sb="147" eb="148">
      <t>よう</t>
    </rPh>
    <rPh sb="148" eb="150">
      <t>けいぞく</t>
    </rPh>
    <rPh sb="150" eb="152">
      <t>しえん</t>
    </rPh>
    <rPh sb="152" eb="155">
      <t>りようしゃ</t>
    </rPh>
    <rPh sb="156" eb="158">
      <t>どうい</t>
    </rPh>
    <rPh sb="159" eb="160">
      <t>え</t>
    </rPh>
    <rPh sb="162" eb="164">
      <t>かんけい</t>
    </rPh>
    <rPh sb="164" eb="166">
      <t>きかん</t>
    </rPh>
    <rPh sb="166" eb="167">
      <t>とう</t>
    </rPh>
    <rPh sb="169" eb="170">
      <t>かん</t>
    </rPh>
    <rPh sb="171" eb="172">
      <t>よう</t>
    </rPh>
    <rPh sb="172" eb="174">
      <t>けいぞく</t>
    </rPh>
    <rPh sb="174" eb="176">
      <t>しえん</t>
    </rPh>
    <rPh sb="176" eb="179">
      <t>りようしゃ</t>
    </rPh>
    <rPh sb="179" eb="181">
      <t>かんけい</t>
    </rPh>
    <rPh sb="181" eb="183">
      <t>じょうほう</t>
    </rPh>
    <rPh sb="184" eb="186">
      <t>きょうゆう</t>
    </rPh>
    <rPh sb="197" eb="199">
      <t>かんけい</t>
    </rPh>
    <rPh sb="199" eb="201">
      <t>きかん</t>
    </rPh>
    <rPh sb="201" eb="202">
      <t>とう</t>
    </rPh>
    <rPh sb="204" eb="205">
      <t>よう</t>
    </rPh>
    <rPh sb="205" eb="207">
      <t>けいぞく</t>
    </rPh>
    <rPh sb="207" eb="209">
      <t>しえん</t>
    </rPh>
    <rPh sb="209" eb="212">
      <t>りようしゃ</t>
    </rPh>
    <rPh sb="212" eb="214">
      <t>かんけい</t>
    </rPh>
    <rPh sb="214" eb="216">
      <t>じょうほう</t>
    </rPh>
    <rPh sb="217" eb="219">
      <t>きょうゆう</t>
    </rPh>
    <rPh sb="220" eb="222">
      <t>じょうきょう</t>
    </rPh>
    <rPh sb="223" eb="224">
      <t>かん</t>
    </rPh>
    <rPh sb="226" eb="228">
      <t>きろく</t>
    </rPh>
    <rPh sb="229" eb="231">
      <t>さくせい</t>
    </rPh>
    <rPh sb="233" eb="235">
      <t>ほぞん</t>
    </rPh>
    <phoneticPr fontId="9" type="Hiragana"/>
  </si>
  <si>
    <t>⑤　業務継続計画未策定減算
　　　　以下の基準に適応していない場合　100分の1
（ア）感染症や非常災害の発生時において、利用者に対するサービスの提供を継続的に実施するための、及び非常時の体制で早期の業務再開を図るための計画（業務継続計画）を策定すること
（イ）当該業務継続計画に従い必要な措置を講ずること</t>
    <rPh sb="2" eb="4">
      <t>ぎょうむ</t>
    </rPh>
    <rPh sb="4" eb="6">
      <t>けいぞく</t>
    </rPh>
    <rPh sb="6" eb="8">
      <t>けいかく</t>
    </rPh>
    <rPh sb="8" eb="11">
      <t>みさくてい</t>
    </rPh>
    <rPh sb="11" eb="13">
      <t>げんさん</t>
    </rPh>
    <rPh sb="18" eb="20">
      <t>いか</t>
    </rPh>
    <rPh sb="21" eb="23">
      <t>きじゅん</t>
    </rPh>
    <rPh sb="24" eb="26">
      <t>てきおう</t>
    </rPh>
    <rPh sb="31" eb="33">
      <t>ばあい</t>
    </rPh>
    <rPh sb="37" eb="38">
      <t>ぶん</t>
    </rPh>
    <phoneticPr fontId="9" type="Hiragana"/>
  </si>
  <si>
    <t>加算（Ⅱ）</t>
    <rPh sb="0" eb="2">
      <t>かさん</t>
    </rPh>
    <phoneticPr fontId="9" type="Hiragana"/>
  </si>
  <si>
    <r>
      <t>　別に厚生労働大臣が定める研修を修了した者を就労定着支援員として配置しているものとして知事に届け出た</t>
    </r>
    <r>
      <rPr>
        <sz val="11"/>
        <color auto="1"/>
        <rFont val="Meiryo UI"/>
      </rPr>
      <t>指定就労定着支援事業所において、指定就労定着支援を行った場合に、加算しているか。</t>
    </r>
    <rPh sb="1" eb="2">
      <t>べつ</t>
    </rPh>
    <rPh sb="3" eb="5">
      <t>こうせい</t>
    </rPh>
    <rPh sb="5" eb="7">
      <t>ろうどう</t>
    </rPh>
    <rPh sb="7" eb="9">
      <t>だいじん</t>
    </rPh>
    <rPh sb="10" eb="11">
      <t>さだ</t>
    </rPh>
    <rPh sb="13" eb="15">
      <t>けんしゅう</t>
    </rPh>
    <rPh sb="16" eb="18">
      <t>しゅうりょう</t>
    </rPh>
    <rPh sb="20" eb="21">
      <t>もの</t>
    </rPh>
    <rPh sb="22" eb="24">
      <t>しゅうろう</t>
    </rPh>
    <rPh sb="24" eb="26">
      <t>ていちゃく</t>
    </rPh>
    <rPh sb="26" eb="28">
      <t>しえん</t>
    </rPh>
    <rPh sb="28" eb="29">
      <t>いん</t>
    </rPh>
    <rPh sb="32" eb="34">
      <t>はいち</t>
    </rPh>
    <rPh sb="43" eb="45">
      <t>ちじ</t>
    </rPh>
    <rPh sb="46" eb="47">
      <t>とど</t>
    </rPh>
    <rPh sb="48" eb="49">
      <t>で</t>
    </rPh>
    <rPh sb="75" eb="76">
      <t>おこな</t>
    </rPh>
    <rPh sb="78" eb="80">
      <t>ばあい</t>
    </rPh>
    <rPh sb="82" eb="84">
      <t>かさん</t>
    </rPh>
    <phoneticPr fontId="9" type="Hiragana"/>
  </si>
  <si>
    <t>（注）常勤・非常勤の区分について</t>
    <rPh sb="1" eb="2">
      <t>チュウ</t>
    </rPh>
    <rPh sb="3" eb="5">
      <t>ジョウキン</t>
    </rPh>
    <rPh sb="6" eb="9">
      <t>ヒジョウキン</t>
    </rPh>
    <rPh sb="10" eb="12">
      <t>クブン</t>
    </rPh>
    <phoneticPr fontId="27"/>
  </si>
  <si>
    <t>別に厚生労働大臣が定める地域…平21厚労告176
・　当該加算を算定する利用者に対して、運営規程に規定する通常の事業の実施地域を越えてサービスを提供した場合、支給決定障害者等から交通費の支払いを受けることはできない。</t>
    <rPh sb="0" eb="1">
      <t>べつ</t>
    </rPh>
    <rPh sb="2" eb="4">
      <t>こうせい</t>
    </rPh>
    <rPh sb="4" eb="6">
      <t>ろうどう</t>
    </rPh>
    <rPh sb="6" eb="8">
      <t>だいじん</t>
    </rPh>
    <rPh sb="9" eb="10">
      <t>さだ</t>
    </rPh>
    <rPh sb="12" eb="14">
      <t>ちいき</t>
    </rPh>
    <rPh sb="15" eb="16">
      <t>ひら</t>
    </rPh>
    <rPh sb="18" eb="21">
      <t>こうろうこく</t>
    </rPh>
    <rPh sb="28" eb="30">
      <t>とうがい</t>
    </rPh>
    <rPh sb="30" eb="32">
      <t>かさん</t>
    </rPh>
    <rPh sb="33" eb="35">
      <t>さんてい</t>
    </rPh>
    <rPh sb="37" eb="40">
      <t>りようしゃ</t>
    </rPh>
    <rPh sb="41" eb="42">
      <t>たい</t>
    </rPh>
    <rPh sb="45" eb="47">
      <t>うんえい</t>
    </rPh>
    <rPh sb="47" eb="49">
      <t>きてい</t>
    </rPh>
    <rPh sb="50" eb="52">
      <t>きてい</t>
    </rPh>
    <rPh sb="54" eb="56">
      <t>つうじょう</t>
    </rPh>
    <rPh sb="57" eb="59">
      <t>じぎょう</t>
    </rPh>
    <rPh sb="60" eb="62">
      <t>じっし</t>
    </rPh>
    <rPh sb="62" eb="64">
      <t>ちいき</t>
    </rPh>
    <rPh sb="65" eb="66">
      <t>こ</t>
    </rPh>
    <rPh sb="73" eb="75">
      <t>ていきょう</t>
    </rPh>
    <rPh sb="77" eb="79">
      <t>ばあい</t>
    </rPh>
    <rPh sb="80" eb="82">
      <t>しきゅう</t>
    </rPh>
    <rPh sb="82" eb="84">
      <t>けってい</t>
    </rPh>
    <rPh sb="84" eb="87">
      <t>しょうがいしゃ</t>
    </rPh>
    <rPh sb="87" eb="88">
      <t>とう</t>
    </rPh>
    <rPh sb="90" eb="93">
      <t>こうつうひ</t>
    </rPh>
    <rPh sb="94" eb="96">
      <t>しはら</t>
    </rPh>
    <rPh sb="98" eb="99">
      <t>う</t>
    </rPh>
    <phoneticPr fontId="9" type="Hiragana"/>
  </si>
  <si>
    <r>
      <t>　別に厚生労働大臣が定める地域に居住している利用者の居宅若しくは別に厚生労働大臣が定める地域に所在する利用者が雇用された通常の事業所において、当該利用者との面談により</t>
    </r>
    <r>
      <rPr>
        <sz val="11"/>
        <color auto="1"/>
        <rFont val="Meiryo UI"/>
      </rPr>
      <t>指定就労定着支援を行った場合に、特別地域加算を算定しているか。</t>
    </r>
    <rPh sb="1" eb="2">
      <t>べつ</t>
    </rPh>
    <rPh sb="3" eb="5">
      <t>こうせい</t>
    </rPh>
    <rPh sb="5" eb="7">
      <t>ろうどう</t>
    </rPh>
    <rPh sb="7" eb="9">
      <t>だいじん</t>
    </rPh>
    <rPh sb="10" eb="11">
      <t>さだ</t>
    </rPh>
    <rPh sb="13" eb="15">
      <t>ちいき</t>
    </rPh>
    <rPh sb="16" eb="18">
      <t>きょじゅう</t>
    </rPh>
    <rPh sb="22" eb="25">
      <t>りようしゃ</t>
    </rPh>
    <rPh sb="26" eb="28">
      <t>きょたく</t>
    </rPh>
    <rPh sb="28" eb="29">
      <t>も</t>
    </rPh>
    <rPh sb="32" eb="33">
      <t>べつ</t>
    </rPh>
    <rPh sb="34" eb="36">
      <t>こうせい</t>
    </rPh>
    <rPh sb="36" eb="38">
      <t>ろうどう</t>
    </rPh>
    <rPh sb="38" eb="40">
      <t>だいじん</t>
    </rPh>
    <rPh sb="41" eb="42">
      <t>さだ</t>
    </rPh>
    <rPh sb="44" eb="46">
      <t>ちいき</t>
    </rPh>
    <rPh sb="47" eb="49">
      <t>しょざい</t>
    </rPh>
    <rPh sb="51" eb="54">
      <t>りようしゃ</t>
    </rPh>
    <rPh sb="55" eb="57">
      <t>こよう</t>
    </rPh>
    <rPh sb="60" eb="62">
      <t>つうじょう</t>
    </rPh>
    <rPh sb="63" eb="66">
      <t>じぎょうしょ</t>
    </rPh>
    <rPh sb="71" eb="73">
      <t>とうがい</t>
    </rPh>
    <rPh sb="73" eb="76">
      <t>りようしゃ</t>
    </rPh>
    <rPh sb="78" eb="80">
      <t>めんだん</t>
    </rPh>
    <rPh sb="92" eb="93">
      <t>おこな</t>
    </rPh>
    <rPh sb="95" eb="97">
      <t>ばあい</t>
    </rPh>
    <rPh sb="99" eb="101">
      <t>とくべつ</t>
    </rPh>
    <rPh sb="101" eb="103">
      <t>ちいき</t>
    </rPh>
    <rPh sb="103" eb="105">
      <t>かさん</t>
    </rPh>
    <rPh sb="106" eb="108">
      <t>さんてい</t>
    </rPh>
    <phoneticPr fontId="9" type="Hiragana"/>
  </si>
  <si>
    <t>C</t>
  </si>
  <si>
    <t>・　就労定着支援の指定を新たに受けた事業所においては、一体的に運営する生活介護等をを受けた後に就労し、就労を続けている期間が６月以上42月未満の障害者等が利用対象者となる。この場合、就労定着支援の利用期間は42月から就労を継続している期間を除いた期間とする。</t>
    <rPh sb="2" eb="4">
      <t>しゅうろう</t>
    </rPh>
    <rPh sb="4" eb="6">
      <t>ていちゃく</t>
    </rPh>
    <rPh sb="6" eb="8">
      <t>しえん</t>
    </rPh>
    <rPh sb="9" eb="11">
      <t>してい</t>
    </rPh>
    <rPh sb="12" eb="13">
      <t>あら</t>
    </rPh>
    <rPh sb="15" eb="16">
      <t>う</t>
    </rPh>
    <rPh sb="18" eb="21">
      <t>じぎょうしょ</t>
    </rPh>
    <rPh sb="27" eb="30">
      <t>いったいてき</t>
    </rPh>
    <rPh sb="31" eb="33">
      <t>うんえい</t>
    </rPh>
    <rPh sb="35" eb="37">
      <t>せいかつ</t>
    </rPh>
    <rPh sb="37" eb="39">
      <t>かいご</t>
    </rPh>
    <rPh sb="39" eb="40">
      <t>とう</t>
    </rPh>
    <rPh sb="42" eb="43">
      <t>う</t>
    </rPh>
    <rPh sb="45" eb="46">
      <t>あと</t>
    </rPh>
    <rPh sb="47" eb="49">
      <t>しゅうろう</t>
    </rPh>
    <rPh sb="51" eb="53">
      <t>しゅうろう</t>
    </rPh>
    <rPh sb="54" eb="55">
      <t>つづ</t>
    </rPh>
    <rPh sb="59" eb="61">
      <t>きかん</t>
    </rPh>
    <rPh sb="63" eb="64">
      <t>つき</t>
    </rPh>
    <rPh sb="64" eb="66">
      <t>いじょう</t>
    </rPh>
    <rPh sb="68" eb="69">
      <t>つき</t>
    </rPh>
    <rPh sb="69" eb="71">
      <t>みまん</t>
    </rPh>
    <rPh sb="72" eb="75">
      <t>しょうがいしゃ</t>
    </rPh>
    <rPh sb="75" eb="76">
      <t>とう</t>
    </rPh>
    <rPh sb="77" eb="79">
      <t>りよう</t>
    </rPh>
    <rPh sb="79" eb="82">
      <t>たいしょうしゃ</t>
    </rPh>
    <rPh sb="88" eb="90">
      <t>ばあい</t>
    </rPh>
    <rPh sb="91" eb="93">
      <t>しゅうろう</t>
    </rPh>
    <rPh sb="93" eb="95">
      <t>ていちゃく</t>
    </rPh>
    <rPh sb="95" eb="97">
      <t>しえん</t>
    </rPh>
    <rPh sb="98" eb="100">
      <t>りよう</t>
    </rPh>
    <rPh sb="100" eb="102">
      <t>きかん</t>
    </rPh>
    <rPh sb="105" eb="106">
      <t>つき</t>
    </rPh>
    <rPh sb="108" eb="110">
      <t>しゅうろう</t>
    </rPh>
    <rPh sb="111" eb="113">
      <t>けいぞく</t>
    </rPh>
    <rPh sb="117" eb="119">
      <t>きかん</t>
    </rPh>
    <rPh sb="120" eb="121">
      <t>のぞ</t>
    </rPh>
    <rPh sb="123" eb="125">
      <t>きかん</t>
    </rPh>
    <phoneticPr fontId="9" type="Hiragana"/>
  </si>
  <si>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</si>
  <si>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⑥　虐待防止措置未実施減算
　　　　以下の基準を満たしていない場合　100分の1
（ア）虐待防止委員会を定期的に開催するとともに、その結果について従業者に周知徹底を図ること（１年に１回以上開催）
（イ）従業者に対し、虐待の防止のための研修を定期的に実施すること（１年に１回以上実施）
（ウ）上記措置を適切に実施するための担当者を置くこと</t>
    <rPh sb="2" eb="4">
      <t>ぎゃくたい</t>
    </rPh>
    <rPh sb="4" eb="6">
      <t>ぼうし</t>
    </rPh>
    <rPh sb="6" eb="8">
      <t>そち</t>
    </rPh>
    <rPh sb="8" eb="11">
      <t>みじっし</t>
    </rPh>
    <rPh sb="11" eb="13">
      <t>げんさん</t>
    </rPh>
    <rPh sb="18" eb="20">
      <t>いか</t>
    </rPh>
    <rPh sb="37" eb="38">
      <t>ぶん</t>
    </rPh>
    <phoneticPr fontId="9" type="Hiragana"/>
  </si>
  <si>
    <t>常勤で専従</t>
    <rPh sb="0" eb="2">
      <t>ジョウキン</t>
    </rPh>
    <rPh sb="3" eb="5">
      <t>センジュウ</t>
    </rPh>
    <phoneticPr fontId="27"/>
  </si>
  <si>
    <t>　利用者負担額合計額の管理を行った場合に、加算しているか。</t>
  </si>
  <si>
    <t>非常勤で専従</t>
    <rPh sb="0" eb="3">
      <t>ヒジョウキン</t>
    </rPh>
    <rPh sb="4" eb="6">
      <t>センジュウ</t>
    </rPh>
    <phoneticPr fontId="27"/>
  </si>
  <si>
    <t>・要継続支援利用者…支援の提供を行う期間が終了するまでに解決することが困難であると見込まれる課題があり、かつ、当該期間が終了した後も引き続き一定期間にわたる支援が必要と見込まれる利用者。
・要継続支援利用者関係情報…要継続支援利用者の状況その他の当該要継続支援利用者に対する支援に当たり必要な情報。
・関係機関等…要継続支援利用者を雇用する事業所及び就労に関する支援等を行う関係機関。</t>
    <rPh sb="1" eb="2">
      <t>よう</t>
    </rPh>
    <rPh sb="2" eb="4">
      <t>けいぞく</t>
    </rPh>
    <rPh sb="4" eb="6">
      <t>しえん</t>
    </rPh>
    <rPh sb="6" eb="9">
      <t>りようしゃ</t>
    </rPh>
    <rPh sb="10" eb="12">
      <t>しえん</t>
    </rPh>
    <rPh sb="13" eb="15">
      <t>ていきょう</t>
    </rPh>
    <rPh sb="16" eb="17">
      <t>おこな</t>
    </rPh>
    <rPh sb="18" eb="20">
      <t>きかん</t>
    </rPh>
    <rPh sb="21" eb="23">
      <t>しゅうりょう</t>
    </rPh>
    <rPh sb="28" eb="30">
      <t>かいけつ</t>
    </rPh>
    <rPh sb="35" eb="37">
      <t>こんなん</t>
    </rPh>
    <rPh sb="41" eb="43">
      <t>みこ</t>
    </rPh>
    <rPh sb="46" eb="48">
      <t>かだい</t>
    </rPh>
    <rPh sb="55" eb="57">
      <t>とうがい</t>
    </rPh>
    <rPh sb="57" eb="59">
      <t>きかん</t>
    </rPh>
    <rPh sb="60" eb="62">
      <t>しゅうりょう</t>
    </rPh>
    <rPh sb="64" eb="65">
      <t>のち</t>
    </rPh>
    <rPh sb="66" eb="67">
      <t>ひ</t>
    </rPh>
    <rPh sb="68" eb="69">
      <t>つづ</t>
    </rPh>
    <rPh sb="70" eb="72">
      <t>いってい</t>
    </rPh>
    <rPh sb="72" eb="74">
      <t>きかん</t>
    </rPh>
    <rPh sb="78" eb="80">
      <t>しえん</t>
    </rPh>
    <rPh sb="81" eb="83">
      <t>ひつよう</t>
    </rPh>
    <rPh sb="84" eb="86">
      <t>みこ</t>
    </rPh>
    <rPh sb="89" eb="92">
      <t>りようしゃ</t>
    </rPh>
    <rPh sb="95" eb="96">
      <t>よう</t>
    </rPh>
    <rPh sb="96" eb="98">
      <t>けいぞく</t>
    </rPh>
    <rPh sb="98" eb="100">
      <t>しえん</t>
    </rPh>
    <rPh sb="100" eb="103">
      <t>りようしゃ</t>
    </rPh>
    <rPh sb="103" eb="105">
      <t>かんけい</t>
    </rPh>
    <rPh sb="105" eb="107">
      <t>じょうほう</t>
    </rPh>
    <rPh sb="108" eb="109">
      <t>よう</t>
    </rPh>
    <rPh sb="109" eb="111">
      <t>けいぞく</t>
    </rPh>
    <rPh sb="111" eb="113">
      <t>しえん</t>
    </rPh>
    <rPh sb="113" eb="116">
      <t>りようしゃ</t>
    </rPh>
    <rPh sb="117" eb="119">
      <t>じょうきょう</t>
    </rPh>
    <rPh sb="121" eb="122">
      <t>た</t>
    </rPh>
    <rPh sb="123" eb="125">
      <t>とうがい</t>
    </rPh>
    <rPh sb="125" eb="126">
      <t>よう</t>
    </rPh>
    <rPh sb="126" eb="128">
      <t>けいぞく</t>
    </rPh>
    <rPh sb="128" eb="130">
      <t>しえん</t>
    </rPh>
    <rPh sb="130" eb="133">
      <t>りようしゃ</t>
    </rPh>
    <rPh sb="134" eb="135">
      <t>たい</t>
    </rPh>
    <rPh sb="137" eb="139">
      <t>しえん</t>
    </rPh>
    <rPh sb="140" eb="141">
      <t>あ</t>
    </rPh>
    <rPh sb="143" eb="145">
      <t>ひつよう</t>
    </rPh>
    <rPh sb="146" eb="148">
      <t>じょうほう</t>
    </rPh>
    <rPh sb="151" eb="153">
      <t>かんけい</t>
    </rPh>
    <rPh sb="153" eb="155">
      <t>きかん</t>
    </rPh>
    <rPh sb="155" eb="156">
      <t>とう</t>
    </rPh>
    <rPh sb="157" eb="158">
      <t>よう</t>
    </rPh>
    <rPh sb="158" eb="160">
      <t>けいぞく</t>
    </rPh>
    <rPh sb="160" eb="162">
      <t>しえん</t>
    </rPh>
    <rPh sb="162" eb="165">
      <t>りようしゃ</t>
    </rPh>
    <rPh sb="166" eb="168">
      <t>こよう</t>
    </rPh>
    <rPh sb="170" eb="173">
      <t>じぎょうしょ</t>
    </rPh>
    <rPh sb="173" eb="174">
      <t>およ</t>
    </rPh>
    <rPh sb="175" eb="177">
      <t>しゅうろう</t>
    </rPh>
    <rPh sb="178" eb="179">
      <t>かん</t>
    </rPh>
    <rPh sb="181" eb="183">
      <t>しえん</t>
    </rPh>
    <rPh sb="183" eb="184">
      <t>とう</t>
    </rPh>
    <rPh sb="185" eb="186">
      <t>おこな</t>
    </rPh>
    <rPh sb="187" eb="189">
      <t>かんけい</t>
    </rPh>
    <rPh sb="189" eb="191">
      <t>きかん</t>
    </rPh>
    <phoneticPr fontId="9" type="Hiragana"/>
  </si>
  <si>
    <t>・訓練等給付費請求書
・訓練等給付費請求明細書
・就労定着支援計画
・指定就労定着支援の提供に関する記録
・利用者数に関する書類</t>
    <rPh sb="27" eb="29">
      <t>ていちゃく</t>
    </rPh>
    <rPh sb="29" eb="31">
      <t>しえん</t>
    </rPh>
    <rPh sb="39" eb="41">
      <t>ていちゃく</t>
    </rPh>
    <rPh sb="41" eb="43">
      <t>しえん</t>
    </rPh>
    <phoneticPr fontId="9" type="Hiragana"/>
  </si>
  <si>
    <t>　(6) 従業者の保有する資格を入力してください。</t>
    <rPh sb="5" eb="8">
      <t>ジュウギョウシャ</t>
    </rPh>
    <rPh sb="9" eb="11">
      <t>ホユウ</t>
    </rPh>
    <rPh sb="13" eb="15">
      <t>シカク</t>
    </rPh>
    <rPh sb="16" eb="18">
      <t>ニュウリョク</t>
    </rPh>
    <phoneticPr fontId="27"/>
  </si>
  <si>
    <t>福祉・介護職員等処遇改善加算</t>
    <rPh sb="0" eb="2">
      <t>ふくし</t>
    </rPh>
    <rPh sb="3" eb="5">
      <t>かいご</t>
    </rPh>
    <rPh sb="5" eb="7">
      <t>しょくいん</t>
    </rPh>
    <rPh sb="7" eb="8">
      <t>とう</t>
    </rPh>
    <rPh sb="8" eb="10">
      <t>しょぐう</t>
    </rPh>
    <rPh sb="10" eb="12">
      <t>かいぜん</t>
    </rPh>
    <rPh sb="12" eb="14">
      <t>かさん</t>
    </rPh>
    <phoneticPr fontId="9" type="Hiragana"/>
  </si>
  <si>
    <r>
      <t>　過去６年間において指定就労定着支援の利用を終了した者のうち、雇用された通常の事業所に42月以上78月未満の期間継続して就労している者又は就労していた者</t>
    </r>
    <r>
      <rPr>
        <sz val="11"/>
        <color auto="1"/>
        <rFont val="Meiryo UI"/>
      </rPr>
      <t>（通常の事業所に雇用されている者であって労働時間の延長又は休職からの復職の際に就労に必要な知識及び能力の向上のための支援を一時的に必要とするものとして生活介護等又は基準該当生活介護等を利用したものについては、当該生活介護等又は基準該当生活介護等を受けた後、42月以上78月未満の期間継続して就労している者又は就労していた者）の占める割合が前年度において100分の70以上として知事に届け出た指定就労定着支援事業所において、指定就労定着支援を行った場合に、加算しているか。</t>
    </r>
    <rPh sb="1" eb="3">
      <t>かこ</t>
    </rPh>
    <rPh sb="4" eb="6">
      <t>ねんかん</t>
    </rPh>
    <rPh sb="10" eb="12">
      <t>してい</t>
    </rPh>
    <rPh sb="12" eb="14">
      <t>しゅうろう</t>
    </rPh>
    <rPh sb="14" eb="16">
      <t>ていちゃく</t>
    </rPh>
    <rPh sb="16" eb="18">
      <t>しえん</t>
    </rPh>
    <rPh sb="19" eb="21">
      <t>りよう</t>
    </rPh>
    <rPh sb="22" eb="24">
      <t>しゅうりょう</t>
    </rPh>
    <rPh sb="26" eb="27">
      <t>もの</t>
    </rPh>
    <rPh sb="31" eb="33">
      <t>こよう</t>
    </rPh>
    <rPh sb="36" eb="38">
      <t>つうじょう</t>
    </rPh>
    <rPh sb="39" eb="42">
      <t>じぎょうしょ</t>
    </rPh>
    <rPh sb="45" eb="46">
      <t>つき</t>
    </rPh>
    <rPh sb="46" eb="48">
      <t>いじょう</t>
    </rPh>
    <rPh sb="50" eb="51">
      <t>つき</t>
    </rPh>
    <rPh sb="51" eb="53">
      <t>みまん</t>
    </rPh>
    <rPh sb="54" eb="56">
      <t>きかん</t>
    </rPh>
    <rPh sb="56" eb="58">
      <t>けいぞく</t>
    </rPh>
    <rPh sb="60" eb="62">
      <t>しゅうろう</t>
    </rPh>
    <rPh sb="66" eb="67">
      <t>もの</t>
    </rPh>
    <rPh sb="67" eb="68">
      <t>また</t>
    </rPh>
    <rPh sb="69" eb="71">
      <t>しゅうろう</t>
    </rPh>
    <rPh sb="75" eb="76">
      <t>もの</t>
    </rPh>
    <rPh sb="239" eb="240">
      <t>し</t>
    </rPh>
    <rPh sb="242" eb="244">
      <t>わりあい</t>
    </rPh>
    <rPh sb="245" eb="248">
      <t>ぜんねんど</t>
    </rPh>
    <rPh sb="255" eb="256">
      <t>ぶん</t>
    </rPh>
    <rPh sb="259" eb="261">
      <t>いじょう</t>
    </rPh>
    <rPh sb="264" eb="266">
      <t>ちじ</t>
    </rPh>
    <rPh sb="267" eb="268">
      <t>とど</t>
    </rPh>
    <rPh sb="269" eb="270">
      <t>で</t>
    </rPh>
    <rPh sb="279" eb="282">
      <t>じぎょうしょ</t>
    </rPh>
    <rPh sb="296" eb="297">
      <t>おこな</t>
    </rPh>
    <rPh sb="299" eb="301">
      <t>ばあい</t>
    </rPh>
    <rPh sb="303" eb="305">
      <t>かさん</t>
    </rPh>
    <phoneticPr fontId="9" type="Hiragana"/>
  </si>
  <si>
    <r>
      <t>　指定就労定着支援に要する費用の額は、平成18年厚生労働省告示第523号の別表「介護給付費</t>
    </r>
    <r>
      <rPr>
        <sz val="11"/>
        <color auto="1"/>
        <rFont val="Meiryo UI"/>
      </rPr>
      <t>等単位数表」の第14の2により算定する単位数に10円を乗じて得た額を算定しているか。
　ただし、その額が現に当該指定就労定着支援に要した費用の額を超えるときは、現に当該指定就労定着支援事業に要した費用の額となっているか。</t>
    </r>
    <rPh sb="3" eb="5">
      <t>シュウロウ</t>
    </rPh>
    <rPh sb="5" eb="7">
      <t>テイチャク</t>
    </rPh>
    <rPh sb="7" eb="9">
      <t>シエン</t>
    </rPh>
    <rPh sb="40" eb="42">
      <t>カイゴ</t>
    </rPh>
    <rPh sb="45" eb="46">
      <t>トウ</t>
    </rPh>
    <rPh sb="70" eb="71">
      <t>エン</t>
    </rPh>
    <rPh sb="95" eb="96">
      <t>ガク</t>
    </rPh>
    <rPh sb="97" eb="98">
      <t>ゲン</t>
    </rPh>
    <rPh sb="99" eb="101">
      <t>トウガイ</t>
    </rPh>
    <rPh sb="101" eb="103">
      <t>シテイ</t>
    </rPh>
    <rPh sb="103" eb="105">
      <t>シュウロウ</t>
    </rPh>
    <rPh sb="105" eb="107">
      <t>テイチャク</t>
    </rPh>
    <rPh sb="107" eb="109">
      <t>シエン</t>
    </rPh>
    <rPh sb="110" eb="111">
      <t>ヨウ</t>
    </rPh>
    <rPh sb="113" eb="115">
      <t>ヒヨウ</t>
    </rPh>
    <rPh sb="116" eb="117">
      <t>ガク</t>
    </rPh>
    <rPh sb="118" eb="119">
      <t>コ</t>
    </rPh>
    <rPh sb="125" eb="126">
      <t>ゲン</t>
    </rPh>
    <rPh sb="127" eb="129">
      <t>トウガイ</t>
    </rPh>
    <rPh sb="129" eb="131">
      <t>シテイ</t>
    </rPh>
    <rPh sb="131" eb="133">
      <t>シュウロウ</t>
    </rPh>
    <rPh sb="133" eb="135">
      <t>テイチャク</t>
    </rPh>
    <rPh sb="135" eb="137">
      <t>シエン</t>
    </rPh>
    <rPh sb="137" eb="139">
      <t>ジギョウ</t>
    </rPh>
    <rPh sb="140" eb="141">
      <t>ヨウ</t>
    </rPh>
    <rPh sb="143" eb="145">
      <t>ヒヨウ</t>
    </rPh>
    <rPh sb="146" eb="147">
      <t>ガク</t>
    </rPh>
    <phoneticPr fontId="9"/>
  </si>
  <si>
    <r>
      <t>　就労に向けた支援として生活介護等を受けて通常の事業所に新たに雇用され、就労を継続している期間が６月に達した障害者</t>
    </r>
    <r>
      <rPr>
        <sz val="11"/>
        <color auto="1"/>
        <rFont val="Meiryo UI"/>
      </rPr>
      <t>（通常の事業所に雇用されている障害者であって労働時間の延長又は休職からの復職の際に就労に必要な知識及び能力の向上のための支援を一時的に必要とするものとして生活介護等を受けた障害者については、当該生活介護等を受けた後、就労を継続している期間が６月に達した者）に対して、当該通常の事業所での就労の継続を図るため、指定就労定着支援を行った場合に、算定しているか。</t>
    </r>
    <rPh sb="1" eb="3">
      <t>しゅうろう</t>
    </rPh>
    <rPh sb="4" eb="5">
      <t>む</t>
    </rPh>
    <rPh sb="7" eb="9">
      <t>しえん</t>
    </rPh>
    <rPh sb="12" eb="14">
      <t>せいかつ</t>
    </rPh>
    <rPh sb="14" eb="16">
      <t>かいご</t>
    </rPh>
    <rPh sb="16" eb="17">
      <t>とう</t>
    </rPh>
    <rPh sb="18" eb="19">
      <t>う</t>
    </rPh>
    <rPh sb="21" eb="23">
      <t>つうじょう</t>
    </rPh>
    <rPh sb="24" eb="27">
      <t>じぎょうしょ</t>
    </rPh>
    <rPh sb="28" eb="29">
      <t>あら</t>
    </rPh>
    <rPh sb="31" eb="33">
      <t>こよう</t>
    </rPh>
    <rPh sb="36" eb="38">
      <t>しゅうろう</t>
    </rPh>
    <rPh sb="39" eb="41">
      <t>けいぞく</t>
    </rPh>
    <rPh sb="45" eb="47">
      <t>きかん</t>
    </rPh>
    <rPh sb="49" eb="50">
      <t>つき</t>
    </rPh>
    <rPh sb="51" eb="52">
      <t>たっ</t>
    </rPh>
    <rPh sb="54" eb="57">
      <t>しょうがいしゃ</t>
    </rPh>
    <rPh sb="186" eb="187">
      <t>たい</t>
    </rPh>
    <rPh sb="190" eb="192">
      <t>とうがい</t>
    </rPh>
    <rPh sb="192" eb="194">
      <t>つうじょう</t>
    </rPh>
    <rPh sb="195" eb="198">
      <t>じぎょうしょ</t>
    </rPh>
    <rPh sb="200" eb="202">
      <t>しゅうろう</t>
    </rPh>
    <rPh sb="203" eb="205">
      <t>けいぞく</t>
    </rPh>
    <rPh sb="206" eb="207">
      <t>はか</t>
    </rPh>
    <rPh sb="211" eb="213">
      <t>してい</t>
    </rPh>
    <rPh sb="213" eb="215">
      <t>しゅうろう</t>
    </rPh>
    <rPh sb="215" eb="217">
      <t>ていちゃく</t>
    </rPh>
    <rPh sb="217" eb="219">
      <t>しえん</t>
    </rPh>
    <rPh sb="220" eb="221">
      <t>おこな</t>
    </rPh>
    <rPh sb="223" eb="225">
      <t>ばあい</t>
    </rPh>
    <rPh sb="227" eb="229">
      <t>さんてい</t>
    </rPh>
    <phoneticPr fontId="9" type="Hiragana"/>
  </si>
  <si>
    <t xml:space="preserve">就労定着支援サービス費
</t>
    <rPh sb="0" eb="2">
      <t>しゅうろう</t>
    </rPh>
    <rPh sb="2" eb="4">
      <t>ていちゃく</t>
    </rPh>
    <rPh sb="4" eb="6">
      <t>しえん</t>
    </rPh>
    <phoneticPr fontId="9" type="Hiragana"/>
  </si>
  <si>
    <t>　就労定着支援サービス費については、指定就労定着支援事業所において、指定就労定着支援を行った場合に、知事に届け出た就労定着率に応じ、１月につき所定単位数を算定しているか。
　ただし、新規に指定を受けた日から１年間の指定就労定着支援事業所の就労定着率は、指定を受けた日の属する月の前月の末日から起算して過去３年間において当該指定就労定着支援事業所において一体的に運営される生活介護等を受けて通常の事業所に新たに雇用された者のうち、指定を受けた日の属する月の前月の末日において通常の事業所での就労を継続している者の総数を、指定を受けた日の属する月の前月の末日から起算して過去３年間において当該指定就労定着支援事業所において一体的に運営される生活介護等を利用して就労した者の合計数で除して得た率となっているか。</t>
  </si>
  <si>
    <t xml:space="preserve">　（指定就労定着支援）
</t>
  </si>
  <si>
    <t>地域連携会議実施加算</t>
    <rPh sb="0" eb="2">
      <t>ちいき</t>
    </rPh>
    <rPh sb="2" eb="4">
      <t>れんけい</t>
    </rPh>
    <rPh sb="4" eb="6">
      <t>かいぎ</t>
    </rPh>
    <rPh sb="6" eb="8">
      <t>じっし</t>
    </rPh>
    <rPh sb="8" eb="10">
      <t>かさん</t>
    </rPh>
    <phoneticPr fontId="9" type="Hiragana"/>
  </si>
  <si>
    <r>
      <t>　</t>
    </r>
    <r>
      <rPr>
        <sz val="11"/>
        <color auto="1"/>
        <rFont val="Meiryo UI"/>
      </rPr>
      <t>指定就労定着支援を行った日に属する月において、新たに障害者を雇用した通常の事業所の事業主等との連絡調整及び連携を行うに当たり、利用者及び当該事業主等に対し、当該月における当該利用者に対する支援の内容を記載した報告書の提出を１回以上行わなかった場合に就労定着支援サービス費を算定していないか。
（算定していない場合は「はい」、算定している場合は「いいえ」にチェックすること）</t>
    </r>
  </si>
  <si>
    <t>　利用者が自立訓練（生活訓練）又は自立生活援助を受けている間に、就労定着支援サービス費を算定していないか。
　（算定していない場合は「はい」、算定している場合は「いいえ」にチェックすること。）</t>
    <rPh sb="5" eb="7">
      <t>じりつ</t>
    </rPh>
    <rPh sb="7" eb="9">
      <t>くんれん</t>
    </rPh>
    <rPh sb="10" eb="12">
      <t>せいかつ</t>
    </rPh>
    <rPh sb="12" eb="14">
      <t>くんれん</t>
    </rPh>
    <rPh sb="15" eb="16">
      <t>また</t>
    </rPh>
    <rPh sb="17" eb="19">
      <t>じりつ</t>
    </rPh>
    <rPh sb="19" eb="21">
      <t>せいかつ</t>
    </rPh>
    <rPh sb="21" eb="23">
      <t>えんじょ</t>
    </rPh>
    <rPh sb="29" eb="30">
      <t>あいだ</t>
    </rPh>
    <rPh sb="34" eb="36">
      <t>ていちゃく</t>
    </rPh>
    <rPh sb="56" eb="58">
      <t>さんてい</t>
    </rPh>
    <rPh sb="63" eb="65">
      <t>ばあい</t>
    </rPh>
    <rPh sb="71" eb="73">
      <t>さんてい</t>
    </rPh>
    <rPh sb="77" eb="79">
      <t>ばあい</t>
    </rPh>
    <phoneticPr fontId="9" type="Hiragana"/>
  </si>
  <si>
    <t>　地域連携会議実施加算(Ⅱ) については、指定就労定着支援事業所が、就労定着支援計画の作成又は変更に当たって、関係者により構成される会議を開催し、当該会議において、当該指定就労定着支援事業所のサービス管理責任者以外の就労定着支援員が当該就労定着支援計画の原案の内容及び実施状況（利用者についての継続的な評価を含む。）について説明を行うとともに、関係者に対して、専門的な見地からの意見を求め、就労定着支援計画の作成、変更その他必要な便宜の供与について検討を行った上で、当該指定就労定着支援事業所のサービス管理責任者に対しその結果を共有した場合に、１月につき１回、かつ、１年につき４回（加算（Ⅰ）を算定している場合にあっては、その回数を含む。）を限度として、所定単位数を加算しているか。</t>
  </si>
  <si>
    <t>・　一体的に運営される生活介護等以外を利用して通常の事業所に雇用された障害者に対して、サービスを行う場合は、アセスメント等に時間や労力を要することから、１回限り加算する。
・　同一法人内の他の就労定着支援事業所を利用する際は、アセスメント等の情報共有や連携が可能と考えられることから、当該加算を算定することはできない。</t>
    <rPh sb="2" eb="5">
      <t>いったいてき</t>
    </rPh>
    <rPh sb="6" eb="8">
      <t>うんえい</t>
    </rPh>
    <rPh sb="11" eb="13">
      <t>せいかつ</t>
    </rPh>
    <rPh sb="13" eb="15">
      <t>かいご</t>
    </rPh>
    <rPh sb="15" eb="16">
      <t>とう</t>
    </rPh>
    <rPh sb="16" eb="18">
      <t>いがい</t>
    </rPh>
    <rPh sb="19" eb="21">
      <t>りよう</t>
    </rPh>
    <rPh sb="23" eb="25">
      <t>つうじょう</t>
    </rPh>
    <rPh sb="26" eb="29">
      <t>じぎょうしょ</t>
    </rPh>
    <rPh sb="30" eb="32">
      <t>こよう</t>
    </rPh>
    <rPh sb="35" eb="38">
      <t>しょうがいしゃ</t>
    </rPh>
    <rPh sb="39" eb="40">
      <t>たい</t>
    </rPh>
    <rPh sb="48" eb="49">
      <t>おこな</t>
    </rPh>
    <rPh sb="50" eb="52">
      <t>ばあい</t>
    </rPh>
    <rPh sb="60" eb="61">
      <t>とう</t>
    </rPh>
    <rPh sb="62" eb="64">
      <t>じかん</t>
    </rPh>
    <rPh sb="65" eb="67">
      <t>ろうりょく</t>
    </rPh>
    <rPh sb="68" eb="69">
      <t>よう</t>
    </rPh>
    <rPh sb="77" eb="78">
      <t>かい</t>
    </rPh>
    <rPh sb="78" eb="79">
      <t>かぎ</t>
    </rPh>
    <rPh sb="80" eb="82">
      <t>かさん</t>
    </rPh>
    <rPh sb="88" eb="90">
      <t>どういつ</t>
    </rPh>
    <rPh sb="90" eb="92">
      <t>ほうじん</t>
    </rPh>
    <rPh sb="92" eb="93">
      <t>ない</t>
    </rPh>
    <rPh sb="94" eb="95">
      <t>た</t>
    </rPh>
    <rPh sb="96" eb="98">
      <t>しゅうろう</t>
    </rPh>
    <rPh sb="98" eb="100">
      <t>ていちゃく</t>
    </rPh>
    <rPh sb="100" eb="102">
      <t>しえん</t>
    </rPh>
    <rPh sb="102" eb="105">
      <t>じぎょうしょ</t>
    </rPh>
    <rPh sb="106" eb="108">
      <t>りよう</t>
    </rPh>
    <rPh sb="110" eb="111">
      <t>さい</t>
    </rPh>
    <rPh sb="119" eb="120">
      <t>とう</t>
    </rPh>
    <rPh sb="121" eb="123">
      <t>じょうほう</t>
    </rPh>
    <rPh sb="123" eb="125">
      <t>きょうゆう</t>
    </rPh>
    <rPh sb="126" eb="128">
      <t>れんけい</t>
    </rPh>
    <rPh sb="129" eb="131">
      <t>かのう</t>
    </rPh>
    <rPh sb="132" eb="133">
      <t>かんが</t>
    </rPh>
    <rPh sb="142" eb="144">
      <t>とうがい</t>
    </rPh>
    <rPh sb="144" eb="146">
      <t>かさん</t>
    </rPh>
    <rPh sb="147" eb="149">
      <t>さんてい</t>
    </rPh>
    <phoneticPr fontId="9" type="Hiragana"/>
  </si>
  <si>
    <t>※関係機関…地域障害者職業センター、障害者就業・生活支援センター、医療機関その他当該指定就労定着支援事業所以外の事業所をいう。</t>
    <rPh sb="1" eb="3">
      <t>かんけい</t>
    </rPh>
    <rPh sb="3" eb="5">
      <t>きかん</t>
    </rPh>
    <phoneticPr fontId="9" type="Hiragana"/>
  </si>
  <si>
    <t>加算（Ⅰ）</t>
    <rPh sb="0" eb="2">
      <t>かさん</t>
    </rPh>
    <phoneticPr fontId="9" type="Hiragana"/>
  </si>
  <si>
    <t>運営指導
確認結果</t>
  </si>
  <si>
    <t>支援レポート</t>
    <rPh sb="0" eb="2">
      <t>しえん</t>
    </rPh>
    <phoneticPr fontId="9" type="Hiragana"/>
  </si>
  <si>
    <r>
      <t>　指定就労定着支援事業者が行うサービス事業所又は障害者支援施設に配置されている訪問型職場適応援助者が利用者に対し、計画に基づく援助を行い、</t>
    </r>
    <r>
      <rPr>
        <sz val="11"/>
        <color auto="1"/>
        <rFont val="Meiryo UI"/>
      </rPr>
      <t>職場適応援助者助成金の申請を行った月は、就労定着支援サービス費を算定していないか。
　（算定していない場合は「はい」、算定している場合は「いいえ」にチェックすること）</t>
    </r>
    <rPh sb="1" eb="3">
      <t>してい</t>
    </rPh>
    <rPh sb="3" eb="5">
      <t>しゅうろう</t>
    </rPh>
    <rPh sb="5" eb="7">
      <t>ていちゃく</t>
    </rPh>
    <rPh sb="7" eb="9">
      <t>しえん</t>
    </rPh>
    <rPh sb="9" eb="12">
      <t>じぎょうしゃ</t>
    </rPh>
    <rPh sb="13" eb="14">
      <t>おこな</t>
    </rPh>
    <rPh sb="19" eb="22">
      <t>じぎょうしょ</t>
    </rPh>
    <rPh sb="22" eb="23">
      <t>また</t>
    </rPh>
    <rPh sb="24" eb="27">
      <t>しょうがいしゃ</t>
    </rPh>
    <rPh sb="27" eb="29">
      <t>しえん</t>
    </rPh>
    <rPh sb="29" eb="31">
      <t>しせつ</t>
    </rPh>
    <rPh sb="32" eb="34">
      <t>はいち</t>
    </rPh>
    <rPh sb="39" eb="42">
      <t>ほうもんがた</t>
    </rPh>
    <rPh sb="42" eb="44">
      <t>しょくば</t>
    </rPh>
    <rPh sb="44" eb="46">
      <t>てきおう</t>
    </rPh>
    <rPh sb="46" eb="49">
      <t>えんじょしゃ</t>
    </rPh>
    <rPh sb="50" eb="53">
      <t>りようしゃ</t>
    </rPh>
    <rPh sb="54" eb="55">
      <t>たい</t>
    </rPh>
    <rPh sb="57" eb="59">
      <t>けいかく</t>
    </rPh>
    <rPh sb="60" eb="61">
      <t>もと</t>
    </rPh>
    <rPh sb="63" eb="65">
      <t>えんじょ</t>
    </rPh>
    <rPh sb="66" eb="67">
      <t>おこな</t>
    </rPh>
    <rPh sb="69" eb="71">
      <t>しょくば</t>
    </rPh>
    <rPh sb="71" eb="73">
      <t>てきおう</t>
    </rPh>
    <rPh sb="73" eb="75">
      <t>えんじょ</t>
    </rPh>
    <rPh sb="75" eb="76">
      <t>しゃ</t>
    </rPh>
    <rPh sb="76" eb="79">
      <t>じょせいきん</t>
    </rPh>
    <rPh sb="80" eb="82">
      <t>しんせい</t>
    </rPh>
    <rPh sb="83" eb="84">
      <t>おこな</t>
    </rPh>
    <rPh sb="86" eb="87">
      <t>つき</t>
    </rPh>
    <rPh sb="89" eb="91">
      <t>しゅうろう</t>
    </rPh>
    <rPh sb="91" eb="93">
      <t>ていちゃく</t>
    </rPh>
    <rPh sb="93" eb="95">
      <t>しえん</t>
    </rPh>
    <rPh sb="99" eb="100">
      <t>ひ</t>
    </rPh>
    <rPh sb="101" eb="103">
      <t>さんてい</t>
    </rPh>
    <phoneticPr fontId="9" type="Hiragana"/>
  </si>
  <si>
    <r>
      <t>　生活介護等と一体的に運営される指定就労定着支援事業所において、一体的に運営される生活介護等以外を利用して通常の事業所に雇用された障害者に対して、新規に</t>
    </r>
    <r>
      <rPr>
        <sz val="11"/>
        <color auto="1"/>
        <rFont val="Meiryo UI"/>
      </rPr>
      <t>就労定着支援計画を作成し、指定就労定着支援を行った場合に、指定就労定着支援の利用を開始した月について、１回に限り加算しているか。</t>
    </r>
    <rPh sb="1" eb="3">
      <t>せいかつ</t>
    </rPh>
    <rPh sb="3" eb="5">
      <t>かいご</t>
    </rPh>
    <rPh sb="5" eb="6">
      <t>とう</t>
    </rPh>
    <rPh sb="7" eb="10">
      <t>いったいてき</t>
    </rPh>
    <rPh sb="11" eb="13">
      <t>うんえい</t>
    </rPh>
    <rPh sb="16" eb="18">
      <t>してい</t>
    </rPh>
    <rPh sb="18" eb="20">
      <t>しゅうろう</t>
    </rPh>
    <rPh sb="20" eb="22">
      <t>ていちゃく</t>
    </rPh>
    <rPh sb="22" eb="24">
      <t>しえん</t>
    </rPh>
    <rPh sb="24" eb="27">
      <t>じぎょうしょ</t>
    </rPh>
    <rPh sb="32" eb="35">
      <t>いったいてき</t>
    </rPh>
    <rPh sb="36" eb="38">
      <t>うんえい</t>
    </rPh>
    <rPh sb="41" eb="43">
      <t>せいかつ</t>
    </rPh>
    <rPh sb="43" eb="45">
      <t>かいご</t>
    </rPh>
    <rPh sb="45" eb="46">
      <t>とう</t>
    </rPh>
    <rPh sb="46" eb="48">
      <t>いがい</t>
    </rPh>
    <rPh sb="49" eb="51">
      <t>りよう</t>
    </rPh>
    <rPh sb="53" eb="55">
      <t>つうじょう</t>
    </rPh>
    <rPh sb="56" eb="59">
      <t>じぎょうしょ</t>
    </rPh>
    <rPh sb="60" eb="62">
      <t>こよう</t>
    </rPh>
    <rPh sb="65" eb="68">
      <t>しょうがいしゃ</t>
    </rPh>
    <rPh sb="69" eb="70">
      <t>たい</t>
    </rPh>
    <rPh sb="73" eb="75">
      <t>しんき</t>
    </rPh>
    <rPh sb="82" eb="84">
      <t>けいかく</t>
    </rPh>
    <rPh sb="85" eb="87">
      <t>さくせい</t>
    </rPh>
    <rPh sb="98" eb="99">
      <t>おこな</t>
    </rPh>
    <rPh sb="101" eb="103">
      <t>ばあい</t>
    </rPh>
    <rPh sb="114" eb="116">
      <t>りよう</t>
    </rPh>
    <rPh sb="117" eb="119">
      <t>かいし</t>
    </rPh>
    <rPh sb="121" eb="122">
      <t>つき</t>
    </rPh>
    <rPh sb="128" eb="129">
      <t>かい</t>
    </rPh>
    <rPh sb="130" eb="131">
      <t>かぎ</t>
    </rPh>
    <rPh sb="132" eb="134">
      <t>かさん</t>
    </rPh>
    <phoneticPr fontId="9" type="Hiragana"/>
  </si>
  <si>
    <t xml:space="preserve"> （14) 必要項目を満たしていれば、各事業所で使用するシフト表等をもって代替書類として差し支えありません。</t>
  </si>
  <si>
    <t>平18厚告第523号の一
法第29条第3項</t>
  </si>
  <si>
    <t>平18厚告第523号の二</t>
  </si>
  <si>
    <t>　(7) 従業者の氏名を記入してください。</t>
    <rPh sb="5" eb="8">
      <t>ジュウギョウシャ</t>
    </rPh>
    <rPh sb="9" eb="11">
      <t>シメイ</t>
    </rPh>
    <rPh sb="12" eb="14">
      <t>キニュウ</t>
    </rPh>
    <phoneticPr fontId="27"/>
  </si>
  <si>
    <t>④　情報公表未報告減算
　　　　法第76条の３第１項の規定に基づく情報公表対象サービス等情報に係る報告を行っていない場合
　　　　　100分の5</t>
    <rPh sb="2" eb="4">
      <t>じょうほう</t>
    </rPh>
    <rPh sb="4" eb="6">
      <t>こうひょう</t>
    </rPh>
    <rPh sb="6" eb="9">
      <t>みほうこく</t>
    </rPh>
    <rPh sb="9" eb="11">
      <t>げんさん</t>
    </rPh>
    <rPh sb="69" eb="70">
      <t>ぶん</t>
    </rPh>
    <phoneticPr fontId="9" type="Hiragana"/>
  </si>
  <si>
    <t xml:space="preserve">・就労定着支援の提供に当たっては、利用者に対し、当該利用者に対する支援内容を記載した報告書（支援レポート）の提供を１月に１回以上行わなかった場合は、算定できない。なお、支援レポートの提供は原則、就労定着支援を行った月内に行うことを想定しているが、月末に支援を行った場合等、月内の提供が困難な場合については、翌月の10日までに提供を行うこと。
</t>
    <rPh sb="97" eb="99">
      <t>しゅうろう</t>
    </rPh>
    <rPh sb="99" eb="101">
      <t>ていちゃく</t>
    </rPh>
    <rPh sb="101" eb="103">
      <t>しえん</t>
    </rPh>
    <rPh sb="104" eb="105">
      <t>おこな</t>
    </rPh>
    <phoneticPr fontId="9" type="Hiragana"/>
  </si>
  <si>
    <t>別に厚生労働大臣が定める基準…平18厚労告543・第38号の２</t>
  </si>
  <si>
    <t>就労定着率</t>
    <rPh sb="0" eb="2">
      <t>しゅうろう</t>
    </rPh>
    <rPh sb="2" eb="5">
      <t>ていちゃくりつ</t>
    </rPh>
    <phoneticPr fontId="13" type="Hiragana"/>
  </si>
  <si>
    <t>就労定着支援計画未作成減算</t>
    <rPh sb="0" eb="2">
      <t>しゅうろう</t>
    </rPh>
    <rPh sb="2" eb="4">
      <t>ていちゃく</t>
    </rPh>
    <rPh sb="4" eb="6">
      <t>しえん</t>
    </rPh>
    <rPh sb="6" eb="8">
      <t>けいかく</t>
    </rPh>
    <rPh sb="8" eb="11">
      <t>みさくせい</t>
    </rPh>
    <rPh sb="11" eb="13">
      <t>げんさん</t>
    </rPh>
    <phoneticPr fontId="9" type="Hiragana"/>
  </si>
  <si>
    <t>支援体制構築未実施減算</t>
    <rPh sb="0" eb="6">
      <t>しえんたいせ</t>
    </rPh>
    <rPh sb="6" eb="9">
      <t>みじっし</t>
    </rPh>
    <rPh sb="9" eb="11">
      <t>げんさん</t>
    </rPh>
    <phoneticPr fontId="9" type="Hiragana"/>
  </si>
  <si>
    <t>特別地域加算</t>
    <rPh sb="0" eb="2">
      <t>とくべつ</t>
    </rPh>
    <rPh sb="2" eb="4">
      <t>ちいき</t>
    </rPh>
    <rPh sb="4" eb="6">
      <t>かさん</t>
    </rPh>
    <phoneticPr fontId="9" type="Hiragana"/>
  </si>
  <si>
    <t>福祉・介護職員等処遇改善加算</t>
    <rPh sb="0" eb="2">
      <t>ふくし</t>
    </rPh>
    <rPh sb="3" eb="7">
      <t>かいご</t>
    </rPh>
    <rPh sb="7" eb="8">
      <t>とう</t>
    </rPh>
    <rPh sb="8" eb="12">
      <t>しょぐ</t>
    </rPh>
    <rPh sb="12" eb="14">
      <t>かさん</t>
    </rPh>
    <phoneticPr fontId="9" type="Hiragana"/>
  </si>
  <si>
    <t>加算（Ⅲ）</t>
    <rPh sb="0" eb="2">
      <t>かさん</t>
    </rPh>
    <phoneticPr fontId="9" type="Hiragana"/>
  </si>
  <si>
    <t>管理者と就労定着支援員を兼務している場合は「管理者」の欄と「就労定着支援員」の欄の２カ所に氏名を記載。</t>
    <rPh sb="0" eb="3">
      <t>かんりしゃ</t>
    </rPh>
    <rPh sb="4" eb="6">
      <t>しゅうろう</t>
    </rPh>
    <rPh sb="6" eb="8">
      <t>ていちゃく</t>
    </rPh>
    <rPh sb="8" eb="11">
      <t>しえんいん</t>
    </rPh>
    <rPh sb="12" eb="14">
      <t>けんむ</t>
    </rPh>
    <rPh sb="18" eb="20">
      <t>ばあい</t>
    </rPh>
    <rPh sb="22" eb="25">
      <t>かんりしゃ</t>
    </rPh>
    <rPh sb="27" eb="28">
      <t>らん</t>
    </rPh>
    <rPh sb="30" eb="32">
      <t>しゅうろう</t>
    </rPh>
    <rPh sb="32" eb="34">
      <t>ていちゃく</t>
    </rPh>
    <rPh sb="34" eb="37">
      <t>しえんいん</t>
    </rPh>
    <rPh sb="39" eb="40">
      <t>らん</t>
    </rPh>
    <rPh sb="43" eb="44">
      <t>しょ</t>
    </rPh>
    <rPh sb="45" eb="47">
      <t>しめい</t>
    </rPh>
    <rPh sb="48" eb="50">
      <t>きさい</t>
    </rPh>
    <phoneticPr fontId="9" type="Hiragana"/>
  </si>
  <si>
    <t>就労定着支援員</t>
    <rPh sb="0" eb="2">
      <t>しゅうろう</t>
    </rPh>
    <rPh sb="2" eb="4">
      <t>ていちゃく</t>
    </rPh>
    <rPh sb="4" eb="7">
      <t>しえんいん</t>
    </rPh>
    <phoneticPr fontId="9" type="Hiragana"/>
  </si>
  <si>
    <t>　理学療法士・作業療法士・言語聴覚士・社会福祉士・介護福祉士・精神保健福祉士・公認心理師・強度行動障害支援者養成研修（基礎研修・実践研修）</t>
  </si>
  <si>
    <t>　就労定着支援員及びサービス管理責任者は、専ら当該事業所の職務に従事する者でなければならない。ただし、利用者の支援に支障がない場合はこの限りでない。</t>
    <rPh sb="1" eb="3">
      <t>しゅうろう</t>
    </rPh>
    <rPh sb="3" eb="5">
      <t>ていちゃく</t>
    </rPh>
    <rPh sb="5" eb="7">
      <t>しえん</t>
    </rPh>
    <rPh sb="7" eb="8">
      <t>いん</t>
    </rPh>
    <rPh sb="8" eb="9">
      <t>およ</t>
    </rPh>
    <rPh sb="14" eb="16">
      <t>かんり</t>
    </rPh>
    <rPh sb="16" eb="19">
      <t>せきにんしゃ</t>
    </rPh>
    <rPh sb="21" eb="22">
      <t>もっぱ</t>
    </rPh>
    <rPh sb="23" eb="25">
      <t>とうがい</t>
    </rPh>
    <rPh sb="25" eb="28">
      <t>じぎょうしょ</t>
    </rPh>
    <rPh sb="29" eb="31">
      <t>しょくむ</t>
    </rPh>
    <rPh sb="32" eb="34">
      <t>じゅうじ</t>
    </rPh>
    <rPh sb="36" eb="37">
      <t>もの</t>
    </rPh>
    <rPh sb="51" eb="54">
      <t>りようしゃ</t>
    </rPh>
    <rPh sb="55" eb="57">
      <t>しえん</t>
    </rPh>
    <rPh sb="58" eb="60">
      <t>ししょう</t>
    </rPh>
    <rPh sb="63" eb="65">
      <t>ばあい</t>
    </rPh>
    <rPh sb="68" eb="69">
      <t>かぎ</t>
    </rPh>
    <phoneticPr fontId="9" type="Hiragana"/>
  </si>
  <si>
    <t>常勤換算方法で、利用者の数を４０で除した数以上</t>
    <rPh sb="0" eb="2">
      <t>じょうきん</t>
    </rPh>
    <rPh sb="2" eb="4">
      <t>かんさん</t>
    </rPh>
    <rPh sb="4" eb="6">
      <t>ほうほう</t>
    </rPh>
    <rPh sb="8" eb="11">
      <t>りようしゃ</t>
    </rPh>
    <rPh sb="12" eb="13">
      <t>かず</t>
    </rPh>
    <rPh sb="17" eb="18">
      <t>じょ</t>
    </rPh>
    <rPh sb="20" eb="21">
      <t>かず</t>
    </rPh>
    <rPh sb="21" eb="23">
      <t>いじょう</t>
    </rPh>
    <phoneticPr fontId="9" type="Hiragana"/>
  </si>
  <si>
    <t>資格・修了証　※５</t>
    <rPh sb="0" eb="2">
      <t>しかく</t>
    </rPh>
    <rPh sb="3" eb="6">
      <t>しゅうりょうしょう</t>
    </rPh>
    <phoneticPr fontId="9" type="Hiragana"/>
  </si>
  <si>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</si>
  <si>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No.</t>
  </si>
  <si>
    <t>サービス提供時間</t>
    <rPh sb="4" eb="6">
      <t>テイキョウ</t>
    </rPh>
    <rPh sb="6" eb="8">
      <t>ジカン</t>
    </rPh>
    <phoneticPr fontId="9"/>
  </si>
  <si>
    <t>(8)</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</si>
  <si>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9"/>
  </si>
  <si>
    <t>開所日数</t>
    <rPh sb="0" eb="2">
      <t>カイショ</t>
    </rPh>
    <rPh sb="2" eb="4">
      <t>ニッスウ</t>
    </rPh>
    <phoneticPr fontId="28"/>
  </si>
  <si>
    <t>＜人員に関する基準＞</t>
    <rPh sb="1" eb="3">
      <t>ジンイン</t>
    </rPh>
    <rPh sb="4" eb="5">
      <t>カン</t>
    </rPh>
    <rPh sb="7" eb="9">
      <t>キジュン</t>
    </rPh>
    <phoneticPr fontId="9"/>
  </si>
  <si>
    <t>区分</t>
    <rPh sb="0" eb="2">
      <t>クブン</t>
    </rPh>
    <phoneticPr fontId="28"/>
  </si>
  <si>
    <t>必要な配置数</t>
    <rPh sb="0" eb="2">
      <t>ヒツヨウ</t>
    </rPh>
    <rPh sb="3" eb="6">
      <t>ハイチスウ</t>
    </rPh>
    <phoneticPr fontId="28"/>
  </si>
  <si>
    <t>＜人員基準に関する実人数集計＞</t>
    <rPh sb="1" eb="5">
      <t>ジンインキジュン</t>
    </rPh>
    <rPh sb="6" eb="7">
      <t>カン</t>
    </rPh>
    <rPh sb="9" eb="10">
      <t>ジツ</t>
    </rPh>
    <rPh sb="10" eb="12">
      <t>ニンズウ</t>
    </rPh>
    <rPh sb="12" eb="14">
      <t>シュウケイ</t>
    </rPh>
    <phoneticPr fontId="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</si>
  <si>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7"/>
  </si>
  <si>
    <t>　(2) 「予定」・「実績」のいずれかを選択してください。</t>
    <rPh sb="6" eb="8">
      <t>ヨテイ</t>
    </rPh>
    <rPh sb="11" eb="13">
      <t>ジッセキ</t>
    </rPh>
    <rPh sb="20" eb="22">
      <t>センタク</t>
    </rPh>
    <phoneticPr fontId="2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</si>
  <si>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7"/>
  </si>
  <si>
    <t>　(4) 従業者の職種を入力してください。</t>
    <rPh sb="5" eb="8">
      <t>ジュウギョウシャ</t>
    </rPh>
    <rPh sb="9" eb="11">
      <t>ショクシュ</t>
    </rPh>
    <rPh sb="12" eb="14">
      <t>ニュウリョク</t>
    </rPh>
    <phoneticPr fontId="27"/>
  </si>
  <si>
    <t xml:space="preserve"> 　　 記入の順序は、職種ごとにまとめてください。</t>
    <rPh sb="4" eb="6">
      <t>キニュウ</t>
    </rPh>
    <rPh sb="7" eb="9">
      <t>ジュンジョ</t>
    </rPh>
    <rPh sb="11" eb="13">
      <t>ショクシュ</t>
    </rPh>
    <phoneticPr fontId="2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</si>
  <si>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9"/>
  </si>
  <si>
    <t>(11)兼務状況
（兼務先／兼務する職務の内容）等</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</si>
  <si>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</si>
  <si>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7"/>
  </si>
  <si>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7"/>
  </si>
  <si>
    <t>　(10) 従業者ごとに、合計勤務時間数を入力してください。</t>
    <rPh sb="6" eb="9">
      <t>ジュウギョウシャ</t>
    </rPh>
    <rPh sb="13" eb="15">
      <t>ゴウケイ</t>
    </rPh>
    <rPh sb="15" eb="17">
      <t>キンム</t>
    </rPh>
    <rPh sb="17" eb="20">
      <t>ジカンスウ</t>
    </rPh>
    <rPh sb="21" eb="23">
      <t>ニュウリョク</t>
    </rPh>
    <phoneticPr fontId="2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</si>
  <si>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</si>
  <si>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</si>
  <si>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</si>
  <si>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7"/>
  </si>
  <si>
    <t>　　　 その他、特記事項欄としてもご活用ください。</t>
    <rPh sb="6" eb="7">
      <t>タ</t>
    </rPh>
    <rPh sb="8" eb="10">
      <t>トッキ</t>
    </rPh>
    <rPh sb="10" eb="12">
      <t>ジコウ</t>
    </rPh>
    <rPh sb="12" eb="13">
      <t>ラン</t>
    </rPh>
    <rPh sb="18" eb="20">
      <t>カツヨウ</t>
    </rPh>
    <phoneticPr fontId="29"/>
  </si>
  <si>
    <r>
      <t>　別に厚生労働大臣定める基準に適合する福祉・介護職員等の賃金の改善等を実施しているものとして知事に届け出た指定就労定着支援事業所が、利用者に対し、指定就労定着支援を行った場合に、当該基準に掲げる区分に従い、加算しているか。ただし、次に掲げるいずれかの加算を算定している場合にあっては、次に掲げるその他の加算は算定しない。
　・福祉・介護職員等処遇改善加算(Ⅰ)</t>
    </r>
    <r>
      <rPr>
        <sz val="11"/>
        <color auto="1"/>
        <rFont val="Meiryo UI"/>
      </rPr>
      <t>イ・ロ
　・福祉・介護職員等処遇改善加算(Ⅲ)
　・福祉・介護職員等処遇改善加算(Ⅳ)</t>
    </r>
    <rPh sb="1" eb="2">
      <t>べつ</t>
    </rPh>
    <rPh sb="3" eb="5">
      <t>こうせい</t>
    </rPh>
    <rPh sb="5" eb="7">
      <t>ろうどう</t>
    </rPh>
    <rPh sb="7" eb="9">
      <t>だいじん</t>
    </rPh>
    <rPh sb="9" eb="10">
      <t>さだ</t>
    </rPh>
    <rPh sb="12" eb="14">
      <t>きじゅん</t>
    </rPh>
    <rPh sb="15" eb="17">
      <t>てきごう</t>
    </rPh>
    <phoneticPr fontId="9" type="Hiragana"/>
  </si>
  <si>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</si>
  <si>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※提出前月の実績を記入してください。</t>
  </si>
  <si>
    <t>(4)職種</t>
    <rPh sb="3" eb="5">
      <t>ショクシュ</t>
    </rPh>
    <phoneticPr fontId="9"/>
  </si>
  <si>
    <t>※選択肢にない職種については直接入力してください</t>
  </si>
  <si>
    <t>管理者</t>
    <rPh sb="0" eb="3">
      <t>カンリシャ</t>
    </rPh>
    <phoneticPr fontId="5"/>
  </si>
  <si>
    <t>サービス管理責任者</t>
    <rPh sb="4" eb="6">
      <t>カンリ</t>
    </rPh>
    <rPh sb="6" eb="9">
      <t>セキニンシャ</t>
    </rPh>
    <phoneticPr fontId="5"/>
  </si>
  <si>
    <t>(6)資格</t>
    <rPh sb="3" eb="5">
      <t>シカク</t>
    </rPh>
    <phoneticPr fontId="9"/>
  </si>
  <si>
    <t>就労定着支援員</t>
    <rPh sb="0" eb="2">
      <t>シュウロウ</t>
    </rPh>
    <rPh sb="2" eb="7">
      <t>テイチャクシエンイン</t>
    </rPh>
    <phoneticPr fontId="5"/>
  </si>
  <si>
    <t>常勤</t>
    <rPh sb="0" eb="2">
      <t>ジョウキン</t>
    </rPh>
    <phoneticPr fontId="9"/>
  </si>
  <si>
    <t>非常勤</t>
    <rPh sb="0" eb="3">
      <t>ヒジョウキン</t>
    </rPh>
    <phoneticPr fontId="9"/>
  </si>
  <si>
    <t>記号</t>
    <rPh sb="0" eb="2">
      <t>キゴウ</t>
    </rPh>
    <phoneticPr fontId="27"/>
  </si>
  <si>
    <t>A</t>
  </si>
  <si>
    <t>B</t>
  </si>
  <si>
    <t>D</t>
  </si>
  <si>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</si>
  <si>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</si>
  <si>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</si>
  <si>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専従</t>
    <rPh sb="0" eb="2">
      <t>センジュウ</t>
    </rPh>
    <phoneticPr fontId="28"/>
  </si>
  <si>
    <t>区分</t>
    <rPh sb="0" eb="2">
      <t>クブン</t>
    </rPh>
    <phoneticPr fontId="27"/>
  </si>
  <si>
    <t>常勤で兼務</t>
    <rPh sb="0" eb="2">
      <t>ジョウキン</t>
    </rPh>
    <rPh sb="3" eb="5">
      <t>ケンム</t>
    </rPh>
    <phoneticPr fontId="27"/>
  </si>
  <si>
    <t>兼務</t>
    <rPh sb="0" eb="2">
      <t>ケンム</t>
    </rPh>
    <phoneticPr fontId="28"/>
  </si>
  <si>
    <t>(7)氏名</t>
    <rPh sb="3" eb="5">
      <t>シメイ</t>
    </rPh>
    <phoneticPr fontId="9"/>
  </si>
  <si>
    <t>就労定着支援員</t>
    <rPh sb="0" eb="4">
      <t>シュウロウテイチャク</t>
    </rPh>
    <rPh sb="4" eb="7">
      <t>シエンイン</t>
    </rPh>
    <phoneticPr fontId="5"/>
  </si>
  <si>
    <t>第１週</t>
    <rPh sb="0" eb="1">
      <t>ダイ</t>
    </rPh>
    <rPh sb="2" eb="3">
      <t>シュウ</t>
    </rPh>
    <phoneticPr fontId="9"/>
  </si>
  <si>
    <t>第２週</t>
    <rPh sb="0" eb="1">
      <t>ダイ</t>
    </rPh>
    <rPh sb="2" eb="3">
      <t>シュウ</t>
    </rPh>
    <phoneticPr fontId="9"/>
  </si>
  <si>
    <t>年</t>
    <rPh sb="0" eb="1">
      <t>ネン</t>
    </rPh>
    <phoneticPr fontId="9"/>
  </si>
  <si>
    <t>第３週</t>
    <rPh sb="0" eb="1">
      <t>ダイ</t>
    </rPh>
    <rPh sb="2" eb="3">
      <t>シュウ</t>
    </rPh>
    <phoneticPr fontId="9"/>
  </si>
  <si>
    <t>第４週</t>
    <rPh sb="0" eb="1">
      <t>ダイ</t>
    </rPh>
    <rPh sb="2" eb="3">
      <t>シュウ</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</si>
  <si>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7"/>
  </si>
  <si>
    <t>第５週</t>
    <rPh sb="0" eb="1">
      <t>ダイ</t>
    </rPh>
    <rPh sb="2" eb="3">
      <t>シュウ</t>
    </rPh>
    <phoneticPr fontId="9"/>
  </si>
  <si>
    <t>サービス種別</t>
    <rPh sb="4" eb="6">
      <t>シュベツ</t>
    </rPh>
    <phoneticPr fontId="27"/>
  </si>
  <si>
    <t>事業所名</t>
    <rPh sb="0" eb="3">
      <t>ジギョウショ</t>
    </rPh>
    <rPh sb="3" eb="4">
      <t>メイ</t>
    </rPh>
    <phoneticPr fontId="27"/>
  </si>
  <si>
    <t>(2)予定/実績の別</t>
    <rPh sb="3" eb="5">
      <t>ヨテイ</t>
    </rPh>
    <rPh sb="6" eb="8">
      <t>ジッセキ</t>
    </rPh>
    <rPh sb="9" eb="10">
      <t>ベツ</t>
    </rPh>
    <phoneticPr fontId="9"/>
  </si>
  <si>
    <t>就労定着支援</t>
    <rPh sb="0" eb="2">
      <t>シュウロウ</t>
    </rPh>
    <rPh sb="2" eb="4">
      <t>テイチャク</t>
    </rPh>
    <rPh sb="4" eb="6">
      <t>シエン</t>
    </rPh>
    <phoneticPr fontId="9"/>
  </si>
  <si>
    <t>時間/週</t>
    <rPh sb="0" eb="2">
      <t>ジカン</t>
    </rPh>
    <rPh sb="3" eb="4">
      <t>シュウ</t>
    </rPh>
    <phoneticPr fontId="9"/>
  </si>
  <si>
    <t>(9)勤務時間数合計</t>
    <rPh sb="3" eb="5">
      <t>キンム</t>
    </rPh>
    <rPh sb="5" eb="7">
      <t>ジカン</t>
    </rPh>
    <rPh sb="7" eb="8">
      <t>スウ</t>
    </rPh>
    <rPh sb="8" eb="10">
      <t>ゴウケイ</t>
    </rPh>
    <phoneticPr fontId="9"/>
  </si>
  <si>
    <t>(10)週平均の勤務時間数</t>
    <rPh sb="4" eb="7">
      <t>シュウヘイキン</t>
    </rPh>
    <rPh sb="8" eb="10">
      <t>キンム</t>
    </rPh>
    <rPh sb="10" eb="12">
      <t>ジカン</t>
    </rPh>
    <rPh sb="12" eb="13">
      <t>スウ</t>
    </rPh>
    <phoneticPr fontId="9"/>
  </si>
  <si>
    <t>時間/月</t>
    <rPh sb="0" eb="2">
      <t>ジカン</t>
    </rPh>
    <rPh sb="3" eb="4">
      <t>ツキ</t>
    </rPh>
    <phoneticPr fontId="9"/>
  </si>
  <si>
    <t>兼務</t>
    <rPh sb="0" eb="2">
      <t>ケンム</t>
    </rPh>
    <phoneticPr fontId="9"/>
  </si>
  <si>
    <t>実績</t>
  </si>
  <si>
    <t>基本報酬</t>
    <rPh sb="0" eb="2">
      <t>きほん</t>
    </rPh>
    <rPh sb="2" eb="4">
      <t>ほうしゅう</t>
    </rPh>
    <phoneticPr fontId="13" type="Hiragana"/>
  </si>
  <si>
    <t>歴月</t>
  </si>
  <si>
    <r>
      <t>加算（Ⅰ）</t>
    </r>
    <r>
      <rPr>
        <sz val="11"/>
        <color auto="1"/>
        <rFont val="Meiryo UI"/>
      </rPr>
      <t>イ</t>
    </r>
    <rPh sb="0" eb="2">
      <t>かさん</t>
    </rPh>
    <phoneticPr fontId="9" type="Hiragana"/>
  </si>
  <si>
    <r>
      <t>加算（Ⅰ）</t>
    </r>
    <r>
      <rPr>
        <sz val="11"/>
        <color auto="1"/>
        <rFont val="Meiryo UI"/>
      </rPr>
      <t>ロ</t>
    </r>
    <rPh sb="0" eb="2">
      <t>かさん</t>
    </rPh>
    <phoneticPr fontId="9" type="Hiragana"/>
  </si>
  <si>
    <t>令和８年度 就労定着支援サービス費</t>
    <rPh sb="0" eb="2">
      <t>レイワ</t>
    </rPh>
    <rPh sb="3" eb="5">
      <t>ネンド</t>
    </rPh>
    <phoneticPr fontId="9"/>
  </si>
</sst>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numFmt numFmtId="177" formatCode="[=1]&quot;〇&quot;;General"/>
    <numFmt numFmtId="178" formatCode="[$-409]d&quot;月&quot;"/>
    <numFmt numFmtId="179" formatCode="[$-409]d;@"/>
    <numFmt numFmtId="180" formatCode="aaa"/>
    <numFmt numFmtId="181" formatCode="0.0_ "/>
  </numFmts>
  <fonts count="30">
    <font>
      <sz val="11"/>
      <color theme="1"/>
      <name val="Yu Gothic UI"/>
      <family val="3"/>
    </font>
    <font>
      <sz val="10"/>
      <color theme="1"/>
      <name val="ＭＳ ゴシック"/>
      <family val="3"/>
    </font>
    <font>
      <sz val="11"/>
      <color auto="1"/>
      <name val="ＭＳ Ｐゴシック"/>
      <family val="3"/>
    </font>
    <font>
      <sz val="11"/>
      <color theme="1"/>
      <name val="ＭＳ Ｐゴシック"/>
      <family val="3"/>
    </font>
    <font>
      <sz val="11"/>
      <color theme="1"/>
      <name val="游ゴシック"/>
      <family val="3"/>
      <scheme val="minor"/>
    </font>
    <font>
      <sz val="6"/>
      <color auto="1"/>
      <name val="游ゴシック"/>
      <family val="3"/>
    </font>
    <font>
      <sz val="11"/>
      <color theme="1"/>
      <name val="Meiryo UI"/>
      <family val="3"/>
    </font>
    <font>
      <sz val="28"/>
      <color theme="1"/>
      <name val="Meiryo UI"/>
      <family val="3"/>
    </font>
    <font>
      <sz val="20"/>
      <color theme="1"/>
      <name val="Meiryo UI"/>
      <family val="3"/>
    </font>
    <font>
      <sz val="6"/>
      <color auto="1"/>
      <name val="ＭＳ Ｐゴシック"/>
      <family val="3"/>
    </font>
    <font>
      <sz val="11"/>
      <color auto="1"/>
      <name val="Meiryo UI"/>
      <family val="3"/>
    </font>
    <font>
      <sz val="11"/>
      <color auto="1"/>
      <name val="Meiryo UI"/>
      <family val="3"/>
    </font>
    <font>
      <sz val="9"/>
      <color auto="1"/>
      <name val="Meiryo UI"/>
      <family val="3"/>
    </font>
    <font>
      <sz val="6"/>
      <color auto="1"/>
      <name val="Yu Gothic UI"/>
      <family val="3"/>
    </font>
    <font>
      <sz val="18"/>
      <color auto="1"/>
      <name val="Meiryo UI"/>
      <family val="3"/>
    </font>
    <font>
      <b/>
      <sz val="18"/>
      <color auto="1"/>
      <name val="Meiryo UI"/>
      <family val="3"/>
    </font>
    <font>
      <sz val="12"/>
      <color auto="1"/>
      <name val="ＭＳ ゴシック"/>
      <family val="3"/>
    </font>
    <font>
      <sz val="9"/>
      <color auto="1"/>
      <name val="ＭＳ ゴシック"/>
      <family val="3"/>
    </font>
    <font>
      <b/>
      <sz val="11"/>
      <color auto="1"/>
      <name val="ＭＳ ゴシック"/>
      <family val="3"/>
    </font>
    <font>
      <sz val="10"/>
      <color auto="1"/>
      <name val="ＭＳ ゴシック"/>
      <family val="3"/>
    </font>
    <font>
      <sz val="11"/>
      <color theme="1"/>
      <name val="ＭＳ ゴシック"/>
      <family val="3"/>
    </font>
    <font>
      <sz val="8"/>
      <color rgb="FFC00000"/>
      <name val="ＭＳ ゴシック"/>
      <family val="3"/>
    </font>
    <font>
      <sz val="9"/>
      <color theme="0"/>
      <name val="ＭＳ ゴシック"/>
      <family val="3"/>
    </font>
    <font>
      <sz val="11"/>
      <color auto="1"/>
      <name val="ＭＳ ゴシック"/>
      <family val="3"/>
    </font>
    <font>
      <sz val="10"/>
      <color theme="0"/>
      <name val="ＭＳ ゴシック"/>
      <family val="3"/>
    </font>
    <font>
      <sz val="8"/>
      <color auto="1"/>
      <name val="ＭＳ ゴシック"/>
      <family val="3"/>
    </font>
    <font>
      <sz val="10"/>
      <color theme="1"/>
      <name val="游ゴシック"/>
      <family val="3"/>
      <scheme val="minor"/>
    </font>
    <font>
      <sz val="10"/>
      <color indexed="8"/>
      <name val="ＭＳ ゴシック"/>
      <family val="3"/>
    </font>
    <font>
      <sz val="6"/>
      <color auto="1"/>
      <name val="ＭＳ ゴシック"/>
      <family val="3"/>
    </font>
    <font>
      <sz val="10"/>
      <color auto="1"/>
      <name val="ＭＳ ゴシック"/>
      <family val="3"/>
    </font>
  </fonts>
  <fills count="9">
    <fill>
      <patternFill patternType="none"/>
    </fill>
    <fill>
      <patternFill patternType="gray125"/>
    </fill>
    <fill>
      <patternFill patternType="solid">
        <fgColor rgb="FFFFCCCC"/>
        <bgColor indexed="64"/>
      </patternFill>
    </fill>
    <fill>
      <patternFill patternType="solid">
        <fgColor theme="4" tint="0.6"/>
        <bgColor indexed="64"/>
      </patternFill>
    </fill>
    <fill>
      <patternFill patternType="solid">
        <fgColor theme="0" tint="-0.14000000000000001"/>
        <bgColor indexed="64"/>
      </patternFill>
    </fill>
    <fill>
      <patternFill patternType="solid">
        <fgColor theme="0"/>
        <bgColor indexed="64"/>
      </patternFill>
    </fill>
    <fill>
      <patternFill patternType="solid">
        <fgColor rgb="FFFFFF00"/>
        <bgColor indexed="64"/>
      </patternFill>
    </fill>
    <fill>
      <patternFill patternType="solid">
        <fgColor theme="4" tint="0.8"/>
        <bgColor indexed="64"/>
      </patternFill>
    </fill>
    <fill>
      <patternFill patternType="solid">
        <fgColor theme="5" tint="0.8"/>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
      <left/>
      <right/>
      <top/>
      <bottom style="thin">
        <color indexed="64"/>
      </bottom>
      <diagonal/>
    </border>
  </borders>
  <cellStyleXfs count="37">
    <xf numFmtId="0" fontId="0"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4" fillId="0" borderId="0">
      <alignment vertical="center"/>
    </xf>
    <xf numFmtId="0" fontId="2"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190">
    <xf numFmtId="0" fontId="0" fillId="0" borderId="0" xfId="0">
      <alignment vertical="center"/>
    </xf>
    <xf numFmtId="0" fontId="6" fillId="0" borderId="0" xfId="10" applyFont="1">
      <alignment vertical="center"/>
    </xf>
    <xf numFmtId="0" fontId="7" fillId="0" borderId="0" xfId="10" applyFont="1" applyBorder="1" applyAlignment="1">
      <alignment horizontal="center" vertical="center"/>
    </xf>
    <xf numFmtId="0" fontId="8" fillId="0" borderId="0" xfId="10" applyFont="1" applyBorder="1" applyAlignment="1">
      <alignment horizontal="center" vertical="center" wrapText="1"/>
    </xf>
    <xf numFmtId="0" fontId="6" fillId="0" borderId="1" xfId="10" applyFont="1" applyBorder="1">
      <alignment vertical="center"/>
    </xf>
    <xf numFmtId="0" fontId="8" fillId="0" borderId="0" xfId="10" applyFont="1" applyBorder="1" applyAlignment="1">
      <alignment horizontal="center" vertical="center"/>
    </xf>
    <xf numFmtId="0" fontId="6" fillId="0" borderId="1" xfId="10" applyFont="1" applyBorder="1" applyAlignment="1">
      <alignment vertical="center"/>
    </xf>
    <xf numFmtId="0" fontId="2" fillId="0" borderId="0" xfId="0" applyFont="1">
      <alignment vertical="center"/>
    </xf>
    <xf numFmtId="176" fontId="2" fillId="0" borderId="0" xfId="0" applyNumberFormat="1" applyFont="1" applyAlignment="1">
      <alignment vertical="center" shrinkToFit="1"/>
    </xf>
    <xf numFmtId="0" fontId="10" fillId="0" borderId="0" xfId="0" applyFont="1">
      <alignment vertical="center"/>
    </xf>
    <xf numFmtId="0" fontId="10" fillId="0" borderId="0" xfId="0" applyFont="1" applyAlignment="1">
      <alignment vertical="center" wrapText="1"/>
    </xf>
    <xf numFmtId="0" fontId="10" fillId="2" borderId="1" xfId="0" applyFont="1" applyFill="1" applyBorder="1" applyAlignment="1">
      <alignment horizontal="center" vertical="center"/>
    </xf>
    <xf numFmtId="0" fontId="10" fillId="3" borderId="1" xfId="0" applyFont="1" applyFill="1" applyBorder="1">
      <alignment vertical="center"/>
    </xf>
    <xf numFmtId="0" fontId="10" fillId="0" borderId="2"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5" xfId="0" applyFont="1" applyBorder="1" applyAlignment="1">
      <alignment horizontal="center" vertical="top"/>
    </xf>
    <xf numFmtId="0" fontId="10" fillId="0" borderId="6" xfId="0" applyFont="1" applyBorder="1" applyAlignment="1">
      <alignment vertical="top"/>
    </xf>
    <xf numFmtId="0" fontId="10" fillId="0" borderId="7" xfId="0" applyFont="1" applyBorder="1" applyAlignment="1">
      <alignment vertical="top"/>
    </xf>
    <xf numFmtId="0" fontId="10" fillId="0" borderId="6" xfId="0" applyFont="1" applyBorder="1" applyAlignment="1">
      <alignment horizontal="left" vertical="top" wrapText="1"/>
    </xf>
    <xf numFmtId="0" fontId="10" fillId="0" borderId="8" xfId="0" applyFont="1" applyBorder="1" applyAlignment="1">
      <alignment horizontal="left" vertical="top" wrapText="1"/>
    </xf>
    <xf numFmtId="0" fontId="10" fillId="0" borderId="7" xfId="0" applyFont="1" applyBorder="1" applyAlignment="1">
      <alignment horizontal="left" vertical="top" wrapText="1"/>
    </xf>
    <xf numFmtId="0" fontId="10" fillId="0" borderId="6" xfId="0" applyFont="1" applyBorder="1" applyAlignment="1">
      <alignment vertical="top" wrapText="1"/>
    </xf>
    <xf numFmtId="0" fontId="10" fillId="0" borderId="7" xfId="0" applyFont="1" applyBorder="1" applyAlignment="1">
      <alignment vertical="top" wrapText="1"/>
    </xf>
    <xf numFmtId="0" fontId="10" fillId="0" borderId="9" xfId="0" applyFont="1" applyBorder="1" applyAlignment="1">
      <alignment vertical="top" wrapText="1"/>
    </xf>
    <xf numFmtId="176" fontId="10" fillId="3" borderId="1" xfId="0" applyNumberFormat="1" applyFont="1" applyFill="1" applyBorder="1" applyAlignment="1">
      <alignment vertical="center" shrinkToFit="1"/>
    </xf>
    <xf numFmtId="176" fontId="10" fillId="0" borderId="10" xfId="0" quotePrefix="1" applyNumberFormat="1" applyFont="1" applyBorder="1" applyAlignment="1">
      <alignment horizontal="right" vertical="top" shrinkToFit="1"/>
    </xf>
    <xf numFmtId="176" fontId="10" fillId="0" borderId="11" xfId="0" quotePrefix="1" applyNumberFormat="1" applyFont="1" applyBorder="1" applyAlignment="1">
      <alignment horizontal="right" vertical="top" shrinkToFit="1"/>
    </xf>
    <xf numFmtId="176" fontId="10" fillId="0" borderId="12" xfId="0" quotePrefix="1" applyNumberFormat="1" applyFont="1" applyBorder="1" applyAlignment="1">
      <alignment horizontal="right" vertical="top" shrinkToFit="1"/>
    </xf>
    <xf numFmtId="176" fontId="10" fillId="0" borderId="13" xfId="0" quotePrefix="1" applyNumberFormat="1" applyFont="1" applyBorder="1" applyAlignment="1">
      <alignment horizontal="right" vertical="top" shrinkToFit="1"/>
    </xf>
    <xf numFmtId="176" fontId="10" fillId="0" borderId="14" xfId="0" quotePrefix="1" applyNumberFormat="1" applyFont="1" applyBorder="1" applyAlignment="1">
      <alignment horizontal="right" vertical="top" shrinkToFit="1"/>
    </xf>
    <xf numFmtId="176" fontId="10" fillId="0" borderId="14" xfId="0" applyNumberFormat="1" applyFont="1" applyBorder="1" applyAlignment="1">
      <alignment horizontal="right" vertical="center" shrinkToFit="1"/>
    </xf>
    <xf numFmtId="176" fontId="10" fillId="0" borderId="15" xfId="0" applyNumberFormat="1" applyFont="1" applyBorder="1" applyAlignment="1">
      <alignment horizontal="right" vertical="center" shrinkToFit="1"/>
    </xf>
    <xf numFmtId="176" fontId="10" fillId="0" borderId="5" xfId="0" quotePrefix="1" applyNumberFormat="1" applyFont="1" applyBorder="1" applyAlignment="1">
      <alignment horizontal="right" vertical="top" shrinkToFit="1"/>
    </xf>
    <xf numFmtId="0" fontId="10" fillId="0" borderId="16" xfId="0" applyFont="1" applyBorder="1" applyAlignment="1">
      <alignment horizontal="left" vertical="top" wrapTex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9" xfId="0" applyFont="1" applyBorder="1" applyAlignment="1">
      <alignment horizontal="left" vertical="top" wrapText="1"/>
    </xf>
    <xf numFmtId="0" fontId="11" fillId="0" borderId="9" xfId="0" applyFont="1" applyFill="1" applyBorder="1" applyAlignment="1">
      <alignment horizontal="left" vertical="top" wrapText="1"/>
    </xf>
    <xf numFmtId="177" fontId="10" fillId="0" borderId="22" xfId="0" applyNumberFormat="1" applyFont="1" applyBorder="1" applyAlignment="1">
      <alignment horizontal="center" vertical="center"/>
    </xf>
    <xf numFmtId="177" fontId="10" fillId="0" borderId="23" xfId="0" applyNumberFormat="1" applyFont="1" applyBorder="1" applyAlignment="1">
      <alignment horizontal="center" vertical="center"/>
    </xf>
    <xf numFmtId="177" fontId="10" fillId="0" borderId="24" xfId="0" applyNumberFormat="1" applyFont="1" applyBorder="1" applyAlignment="1">
      <alignment horizontal="center" vertical="center"/>
    </xf>
    <xf numFmtId="177" fontId="10" fillId="0" borderId="25" xfId="0" applyNumberFormat="1" applyFont="1" applyBorder="1" applyAlignment="1">
      <alignment horizontal="center" vertical="center"/>
    </xf>
    <xf numFmtId="177" fontId="10" fillId="0" borderId="26" xfId="0" applyNumberFormat="1" applyFont="1" applyBorder="1" applyAlignment="1">
      <alignment horizontal="center" vertical="center"/>
    </xf>
    <xf numFmtId="177" fontId="10" fillId="0" borderId="27" xfId="0"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2" borderId="1" xfId="0" applyFont="1" applyFill="1" applyBorder="1" applyAlignment="1">
      <alignment horizontal="center" vertical="center"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26" xfId="0" applyFont="1" applyBorder="1" applyAlignment="1">
      <alignment horizontal="right" vertical="center" wrapText="1"/>
    </xf>
    <xf numFmtId="0" fontId="10" fillId="0" borderId="27" xfId="0" applyFont="1" applyBorder="1" applyAlignment="1">
      <alignment vertical="top" wrapText="1"/>
    </xf>
    <xf numFmtId="0" fontId="10" fillId="0" borderId="1" xfId="0" applyFont="1" applyBorder="1" applyAlignment="1">
      <alignment horizontal="left" vertical="top" wrapText="1"/>
    </xf>
    <xf numFmtId="0" fontId="10" fillId="3" borderId="1" xfId="0" applyFont="1" applyFill="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1" xfId="0" applyFont="1" applyBorder="1" applyAlignment="1">
      <alignment horizontal="center" vertical="center"/>
    </xf>
    <xf numFmtId="0" fontId="10" fillId="2" borderId="28" xfId="0" applyFont="1" applyFill="1" applyBorder="1" applyAlignment="1">
      <alignment horizontal="center" vertical="center" wrapText="1" shrinkToFit="1"/>
    </xf>
    <xf numFmtId="0" fontId="12" fillId="2" borderId="29" xfId="0" applyFont="1" applyFill="1" applyBorder="1" applyAlignment="1">
      <alignment vertical="center" wrapText="1" shrinkToFit="1"/>
    </xf>
    <xf numFmtId="0" fontId="10" fillId="0" borderId="22" xfId="0" applyFont="1" applyBorder="1" applyAlignment="1">
      <alignment vertical="center" wrapText="1"/>
    </xf>
    <xf numFmtId="0" fontId="10" fillId="0" borderId="23" xfId="0" applyFont="1" applyBorder="1" applyAlignment="1">
      <alignment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27" xfId="0" applyFont="1" applyBorder="1" applyAlignment="1">
      <alignment vertical="center" wrapText="1"/>
    </xf>
    <xf numFmtId="0" fontId="10" fillId="0" borderId="1" xfId="0" applyFont="1" applyBorder="1" applyAlignment="1">
      <alignment vertical="center" wrapText="1"/>
    </xf>
    <xf numFmtId="0" fontId="10" fillId="3" borderId="1" xfId="0" applyFont="1" applyFill="1" applyBorder="1" applyAlignment="1">
      <alignment horizontal="left" vertical="top" wrapText="1"/>
    </xf>
    <xf numFmtId="0" fontId="10" fillId="0" borderId="27" xfId="0" applyFont="1" applyBorder="1" applyAlignment="1">
      <alignment horizontal="left" vertical="top" wrapText="1"/>
    </xf>
    <xf numFmtId="0" fontId="14" fillId="0" borderId="0" xfId="0" applyFont="1" applyAlignment="1">
      <alignment horizontal="left" vertical="center"/>
    </xf>
    <xf numFmtId="0" fontId="14" fillId="0" borderId="0" xfId="0" applyFont="1" applyAlignment="1">
      <alignment horizontal="left" vertical="center" wrapText="1"/>
    </xf>
    <xf numFmtId="0" fontId="10" fillId="4" borderId="5" xfId="0" applyFont="1" applyFill="1" applyBorder="1">
      <alignment vertical="center"/>
    </xf>
    <xf numFmtId="0" fontId="10" fillId="0" borderId="1" xfId="0" applyFont="1" applyBorder="1">
      <alignment vertical="center"/>
    </xf>
    <xf numFmtId="0" fontId="10" fillId="0" borderId="1" xfId="0" applyFont="1" applyBorder="1" applyAlignment="1">
      <alignment vertical="center" shrinkToFit="1"/>
    </xf>
    <xf numFmtId="0" fontId="10" fillId="5" borderId="1" xfId="0" applyFont="1" applyFill="1" applyBorder="1" applyAlignment="1">
      <alignment vertical="center" shrinkToFit="1"/>
    </xf>
    <xf numFmtId="0" fontId="10" fillId="0" borderId="28" xfId="0" applyFont="1" applyBorder="1" applyAlignment="1">
      <alignment vertical="center" shrinkToFit="1"/>
    </xf>
    <xf numFmtId="0" fontId="10" fillId="0" borderId="29" xfId="0" applyFont="1" applyBorder="1" applyAlignment="1">
      <alignment vertical="center" shrinkToFit="1"/>
    </xf>
    <xf numFmtId="0" fontId="10" fillId="0" borderId="30" xfId="0" applyFont="1" applyBorder="1" applyAlignment="1">
      <alignment vertical="center" shrinkToFit="1"/>
    </xf>
    <xf numFmtId="0" fontId="10" fillId="4" borderId="31" xfId="0" applyFont="1" applyFill="1" applyBorder="1">
      <alignment vertical="center"/>
    </xf>
    <xf numFmtId="20" fontId="10" fillId="6" borderId="1" xfId="0"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7" fontId="10" fillId="6" borderId="1" xfId="0" applyNumberFormat="1" applyFont="1" applyFill="1" applyBorder="1" applyAlignment="1">
      <alignment horizontal="center" vertical="center" wrapText="1"/>
    </xf>
    <xf numFmtId="0" fontId="10" fillId="4" borderId="9" xfId="0" applyFont="1" applyFill="1" applyBorder="1">
      <alignment vertical="center"/>
    </xf>
    <xf numFmtId="0" fontId="10" fillId="6" borderId="1" xfId="0" applyFont="1" applyFill="1" applyBorder="1" applyAlignment="1">
      <alignment horizontal="center" vertical="center"/>
    </xf>
    <xf numFmtId="0" fontId="10" fillId="0" borderId="9" xfId="0" applyFont="1" applyBorder="1">
      <alignment vertical="center"/>
    </xf>
    <xf numFmtId="0" fontId="11" fillId="0" borderId="9" xfId="0" applyFont="1" applyFill="1" applyBorder="1">
      <alignment vertical="center"/>
    </xf>
    <xf numFmtId="0" fontId="15" fillId="0" borderId="0" xfId="0" applyFont="1" applyBorder="1" applyAlignment="1">
      <alignment horizontal="center" vertical="center"/>
    </xf>
    <xf numFmtId="0" fontId="10" fillId="0" borderId="0" xfId="0" quotePrefix="1" applyFont="1">
      <alignment vertical="center"/>
    </xf>
    <xf numFmtId="0" fontId="10" fillId="0" borderId="0" xfId="0" quotePrefix="1" applyFont="1" applyAlignment="1">
      <alignment horizontal="center" vertical="center"/>
    </xf>
    <xf numFmtId="0" fontId="10" fillId="0" borderId="0" xfId="0" applyFont="1" applyFill="1" applyAlignment="1">
      <alignment horizontal="center" vertical="center"/>
    </xf>
    <xf numFmtId="0" fontId="10" fillId="4" borderId="1" xfId="0" applyFont="1" applyFill="1" applyBorder="1" applyAlignment="1">
      <alignment horizontal="center" vertical="center"/>
    </xf>
    <xf numFmtId="0" fontId="10" fillId="0" borderId="28" xfId="0" applyFont="1" applyBorder="1" applyAlignment="1">
      <alignment vertical="center" wrapText="1"/>
    </xf>
    <xf numFmtId="0" fontId="10" fillId="0" borderId="30" xfId="0" applyFont="1" applyBorder="1" applyAlignment="1">
      <alignment vertical="center" wrapText="1"/>
    </xf>
    <xf numFmtId="0" fontId="10" fillId="0" borderId="29" xfId="0" applyFont="1" applyBorder="1" applyAlignment="1">
      <alignment vertical="center" wrapText="1"/>
    </xf>
    <xf numFmtId="0" fontId="10" fillId="0" borderId="0" xfId="0" applyFont="1" applyBorder="1" applyAlignment="1">
      <alignment vertical="center" wrapText="1"/>
    </xf>
    <xf numFmtId="0" fontId="10" fillId="0" borderId="0" xfId="0" applyFont="1" applyBorder="1" applyAlignment="1">
      <alignment horizontal="left" vertical="top" wrapText="1"/>
    </xf>
    <xf numFmtId="0" fontId="10" fillId="0" borderId="32" xfId="0" applyFont="1" applyBorder="1" applyAlignment="1">
      <alignment vertical="center" wrapText="1"/>
    </xf>
    <xf numFmtId="0" fontId="10" fillId="0" borderId="33" xfId="0" applyFont="1" applyBorder="1" applyAlignment="1">
      <alignment vertical="center" wrapText="1"/>
    </xf>
    <xf numFmtId="0" fontId="10" fillId="0" borderId="34" xfId="0" applyFont="1" applyBorder="1" applyAlignment="1">
      <alignment vertical="center" wrapText="1"/>
    </xf>
    <xf numFmtId="0" fontId="10" fillId="0" borderId="35" xfId="0" applyFont="1" applyBorder="1" applyAlignment="1">
      <alignment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12" fillId="0" borderId="33" xfId="0" applyFont="1" applyBorder="1" applyAlignment="1">
      <alignment vertical="center" wrapText="1"/>
    </xf>
    <xf numFmtId="0" fontId="12" fillId="0" borderId="30" xfId="0" applyFont="1" applyBorder="1" applyAlignment="1">
      <alignment vertical="center" wrapText="1"/>
    </xf>
    <xf numFmtId="0" fontId="12" fillId="0" borderId="35" xfId="0" applyFont="1" applyBorder="1" applyAlignment="1">
      <alignment vertical="center" wrapText="1"/>
    </xf>
    <xf numFmtId="0" fontId="10" fillId="0" borderId="33" xfId="0" applyFont="1" applyBorder="1">
      <alignment vertical="center"/>
    </xf>
    <xf numFmtId="0" fontId="10" fillId="0" borderId="30" xfId="0" applyFont="1" applyBorder="1">
      <alignment vertical="center"/>
    </xf>
    <xf numFmtId="0" fontId="10" fillId="0" borderId="35" xfId="0" applyFont="1" applyBorder="1">
      <alignment vertical="center"/>
    </xf>
    <xf numFmtId="0" fontId="10" fillId="0" borderId="34" xfId="0" applyFont="1" applyBorder="1">
      <alignment vertical="center"/>
    </xf>
    <xf numFmtId="0" fontId="10" fillId="0" borderId="26" xfId="0" applyFont="1" applyBorder="1">
      <alignment vertical="center"/>
    </xf>
    <xf numFmtId="0" fontId="10" fillId="0" borderId="39" xfId="0" applyFont="1" applyBorder="1">
      <alignment vertical="center"/>
    </xf>
    <xf numFmtId="0" fontId="10" fillId="0" borderId="29" xfId="0" applyFont="1" applyBorder="1">
      <alignment vertical="center"/>
    </xf>
    <xf numFmtId="0" fontId="6" fillId="0" borderId="0" xfId="0" applyFont="1" applyAlignment="1">
      <alignment vertical="center" wrapText="1"/>
    </xf>
    <xf numFmtId="0" fontId="16" fillId="0" borderId="0" xfId="19" applyFont="1">
      <alignment vertical="center"/>
    </xf>
    <xf numFmtId="0" fontId="16" fillId="0" borderId="0" xfId="19" applyFont="1" applyAlignment="1">
      <alignment vertical="center" textRotation="255" shrinkToFit="1"/>
    </xf>
    <xf numFmtId="0" fontId="17" fillId="0" borderId="0" xfId="19" applyFont="1">
      <alignment vertical="center"/>
    </xf>
    <xf numFmtId="0" fontId="18" fillId="0" borderId="0" xfId="19" applyFont="1" applyAlignment="1">
      <alignment horizontal="left" vertical="center"/>
    </xf>
    <xf numFmtId="0" fontId="19" fillId="0" borderId="0" xfId="19" applyFont="1">
      <alignment vertical="center"/>
    </xf>
    <xf numFmtId="0" fontId="20" fillId="0" borderId="0" xfId="24" applyFont="1">
      <alignment vertical="center"/>
    </xf>
    <xf numFmtId="0" fontId="19" fillId="0" borderId="1" xfId="19" applyFont="1" applyBorder="1" applyAlignment="1">
      <alignment vertical="center"/>
    </xf>
    <xf numFmtId="0" fontId="19" fillId="0" borderId="1" xfId="19" applyFont="1" applyBorder="1">
      <alignment vertical="center"/>
    </xf>
    <xf numFmtId="0" fontId="17" fillId="0" borderId="5" xfId="19" applyFont="1" applyBorder="1" applyAlignment="1">
      <alignment horizontal="center" vertical="center"/>
    </xf>
    <xf numFmtId="0" fontId="17" fillId="0" borderId="31" xfId="19" applyFont="1" applyBorder="1" applyAlignment="1">
      <alignment horizontal="center" vertical="center"/>
    </xf>
    <xf numFmtId="0" fontId="17" fillId="0" borderId="0" xfId="19" applyFont="1" applyAlignment="1">
      <alignment horizontal="center" vertical="center"/>
    </xf>
    <xf numFmtId="0" fontId="19" fillId="0" borderId="0" xfId="19" applyFont="1" applyAlignment="1">
      <alignment horizontal="left" vertical="center"/>
    </xf>
    <xf numFmtId="0" fontId="17" fillId="0" borderId="1" xfId="19" applyFont="1" applyBorder="1" applyAlignment="1">
      <alignment horizontal="center" vertical="center"/>
    </xf>
    <xf numFmtId="0" fontId="17" fillId="0" borderId="1" xfId="19" applyFont="1" applyBorder="1" applyAlignment="1">
      <alignment horizontal="left" vertical="center"/>
    </xf>
    <xf numFmtId="0" fontId="17" fillId="0" borderId="0" xfId="19" applyFont="1" applyAlignment="1">
      <alignment horizontal="left" vertical="center"/>
    </xf>
    <xf numFmtId="0" fontId="17" fillId="0" borderId="1" xfId="19" applyFont="1" applyBorder="1" applyAlignment="1">
      <alignment horizontal="center" vertical="center" wrapText="1"/>
    </xf>
    <xf numFmtId="0" fontId="19" fillId="0" borderId="0" xfId="19" applyFont="1" applyAlignment="1">
      <alignment horizontal="center" vertical="center"/>
    </xf>
    <xf numFmtId="0" fontId="20" fillId="7" borderId="0" xfId="28" applyFont="1" applyFill="1">
      <alignment vertical="center"/>
    </xf>
    <xf numFmtId="0" fontId="17" fillId="0" borderId="2" xfId="19" applyFont="1" applyBorder="1" applyAlignment="1">
      <alignment horizontal="center" vertical="center"/>
    </xf>
    <xf numFmtId="0" fontId="17" fillId="0" borderId="4" xfId="19" applyFont="1" applyBorder="1" applyAlignment="1">
      <alignment horizontal="center" vertical="center"/>
    </xf>
    <xf numFmtId="0" fontId="21" fillId="0" borderId="4" xfId="19" applyFont="1" applyBorder="1" applyAlignment="1">
      <alignment horizontal="center" vertical="center" wrapText="1"/>
    </xf>
    <xf numFmtId="0" fontId="21" fillId="0" borderId="3" xfId="19" applyFont="1" applyBorder="1" applyAlignment="1">
      <alignment horizontal="center" vertical="center" wrapText="1"/>
    </xf>
    <xf numFmtId="0" fontId="17" fillId="6" borderId="1" xfId="19" applyFont="1" applyFill="1" applyBorder="1" applyAlignment="1">
      <alignment horizontal="left" vertical="center"/>
    </xf>
    <xf numFmtId="0" fontId="22" fillId="0" borderId="0" xfId="19" applyFont="1" applyAlignment="1">
      <alignment horizontal="center" vertical="center"/>
    </xf>
    <xf numFmtId="0" fontId="17" fillId="0" borderId="0" xfId="19" applyFont="1" applyAlignment="1">
      <alignment vertical="center" textRotation="255" shrinkToFit="1"/>
    </xf>
    <xf numFmtId="0" fontId="17" fillId="0" borderId="1" xfId="19" applyFont="1" applyBorder="1" applyAlignment="1">
      <alignment vertical="center" textRotation="255" shrinkToFit="1"/>
    </xf>
    <xf numFmtId="0" fontId="23" fillId="0" borderId="0" xfId="19" applyFont="1" applyAlignment="1">
      <alignment horizontal="left" vertical="center"/>
    </xf>
    <xf numFmtId="0" fontId="17" fillId="0" borderId="2" xfId="19" applyFont="1" applyBorder="1" applyAlignment="1">
      <alignment horizontal="center" vertical="center" wrapText="1"/>
    </xf>
    <xf numFmtId="0" fontId="17" fillId="0" borderId="4" xfId="19" applyFont="1" applyBorder="1" applyAlignment="1">
      <alignment horizontal="center" vertical="center" wrapText="1"/>
    </xf>
    <xf numFmtId="0" fontId="17" fillId="0" borderId="3" xfId="19" applyFont="1" applyBorder="1" applyAlignment="1">
      <alignment horizontal="center" vertical="center" wrapText="1"/>
    </xf>
    <xf numFmtId="0" fontId="17" fillId="6" borderId="5" xfId="19" applyFont="1" applyFill="1" applyBorder="1" applyAlignment="1">
      <alignment horizontal="center" vertical="center"/>
    </xf>
    <xf numFmtId="0" fontId="17" fillId="0" borderId="1" xfId="19" applyFont="1" applyBorder="1" applyAlignment="1">
      <alignment horizontal="right" vertical="center"/>
    </xf>
    <xf numFmtId="0" fontId="17" fillId="0" borderId="5" xfId="7" applyFont="1" applyBorder="1" applyAlignment="1">
      <alignment horizontal="center" vertical="center" wrapText="1"/>
    </xf>
    <xf numFmtId="0" fontId="24" fillId="0" borderId="0" xfId="7" applyFont="1" applyAlignment="1">
      <alignment horizontal="center" vertical="center"/>
    </xf>
    <xf numFmtId="0" fontId="17" fillId="0" borderId="1" xfId="19" applyFont="1" applyBorder="1" applyAlignment="1">
      <alignment vertical="center"/>
    </xf>
    <xf numFmtId="0" fontId="17" fillId="6" borderId="1" xfId="19" applyFont="1" applyFill="1" applyBorder="1">
      <alignment vertical="center"/>
    </xf>
    <xf numFmtId="178" fontId="17" fillId="0" borderId="1" xfId="19" applyNumberFormat="1" applyFont="1" applyBorder="1" applyAlignment="1">
      <alignment horizontal="center" vertical="center"/>
    </xf>
    <xf numFmtId="0" fontId="17" fillId="6" borderId="1" xfId="19" applyFont="1" applyFill="1" applyBorder="1" applyAlignment="1">
      <alignment horizontal="right" vertical="center"/>
    </xf>
    <xf numFmtId="0" fontId="4" fillId="0" borderId="0" xfId="24">
      <alignment vertical="center"/>
    </xf>
    <xf numFmtId="0" fontId="17" fillId="0" borderId="31" xfId="7" applyFont="1" applyBorder="1" applyAlignment="1">
      <alignment horizontal="center" vertical="center" wrapText="1"/>
    </xf>
    <xf numFmtId="0" fontId="17" fillId="0" borderId="9" xfId="19" applyFont="1" applyBorder="1" applyAlignment="1">
      <alignment horizontal="center" vertical="center" wrapText="1"/>
    </xf>
    <xf numFmtId="0" fontId="17" fillId="6" borderId="5" xfId="19" applyFont="1" applyFill="1" applyBorder="1">
      <alignment vertical="center"/>
    </xf>
    <xf numFmtId="0" fontId="17" fillId="0" borderId="9" xfId="19" applyFont="1" applyBorder="1" applyAlignment="1">
      <alignment horizontal="center" vertical="center"/>
    </xf>
    <xf numFmtId="49" fontId="17" fillId="0" borderId="1" xfId="19" applyNumberFormat="1" applyFont="1" applyBorder="1" applyAlignment="1">
      <alignment horizontal="center" vertical="center"/>
    </xf>
    <xf numFmtId="179" fontId="17" fillId="0" borderId="1" xfId="19" applyNumberFormat="1" applyFont="1" applyBorder="1">
      <alignment vertical="center"/>
    </xf>
    <xf numFmtId="180" fontId="17" fillId="0" borderId="1" xfId="19" applyNumberFormat="1" applyFont="1" applyBorder="1">
      <alignment vertical="center"/>
    </xf>
    <xf numFmtId="0" fontId="17" fillId="6" borderId="29" xfId="19" applyFont="1" applyFill="1" applyBorder="1" applyAlignment="1">
      <alignment horizontal="right" vertical="center"/>
    </xf>
    <xf numFmtId="0" fontId="22" fillId="0" borderId="0" xfId="19" applyFont="1">
      <alignment vertical="center"/>
    </xf>
    <xf numFmtId="0" fontId="19" fillId="6" borderId="40" xfId="19" applyFont="1" applyFill="1" applyBorder="1" applyAlignment="1">
      <alignment horizontal="center" vertical="center"/>
    </xf>
    <xf numFmtId="0" fontId="25" fillId="0" borderId="0" xfId="19" applyFont="1">
      <alignment vertical="center"/>
    </xf>
    <xf numFmtId="0" fontId="19" fillId="0" borderId="40" xfId="19" applyFont="1" applyBorder="1" applyAlignment="1">
      <alignment horizontal="center" vertical="center"/>
    </xf>
    <xf numFmtId="0" fontId="1" fillId="0" borderId="0" xfId="24" applyFont="1">
      <alignment vertical="center"/>
    </xf>
    <xf numFmtId="0" fontId="19" fillId="0" borderId="0" xfId="19" applyFont="1" applyAlignment="1">
      <alignment horizontal="right" vertical="center"/>
    </xf>
    <xf numFmtId="0" fontId="26" fillId="0" borderId="0" xfId="24" applyFont="1">
      <alignment vertical="center"/>
    </xf>
    <xf numFmtId="0" fontId="1" fillId="0" borderId="0" xfId="24" applyFont="1" applyAlignment="1">
      <alignment horizontal="right" vertical="center"/>
    </xf>
    <xf numFmtId="0" fontId="24" fillId="0" borderId="0" xfId="19" applyFont="1">
      <alignment vertical="center"/>
    </xf>
    <xf numFmtId="0" fontId="1" fillId="6" borderId="1" xfId="24" applyFont="1" applyFill="1" applyBorder="1" applyAlignment="1">
      <alignment vertical="center"/>
    </xf>
    <xf numFmtId="0" fontId="19" fillId="8" borderId="1" xfId="19" applyFont="1" applyFill="1" applyBorder="1" applyAlignment="1">
      <alignment horizontal="center" vertical="center" wrapText="1"/>
    </xf>
    <xf numFmtId="0" fontId="19" fillId="6" borderId="1" xfId="19" applyFont="1" applyFill="1" applyBorder="1" applyAlignment="1">
      <alignment horizontal="center" vertical="center"/>
    </xf>
    <xf numFmtId="0" fontId="19" fillId="8" borderId="1" xfId="19" applyFont="1" applyFill="1" applyBorder="1" applyAlignment="1">
      <alignment horizontal="center" vertical="center"/>
    </xf>
    <xf numFmtId="0" fontId="17" fillId="0" borderId="9" xfId="19" applyFont="1" applyBorder="1" applyAlignment="1">
      <alignment horizontal="right" vertical="center"/>
    </xf>
    <xf numFmtId="0" fontId="1" fillId="6" borderId="1" xfId="24" applyFont="1" applyFill="1" applyBorder="1">
      <alignment vertical="center"/>
    </xf>
    <xf numFmtId="181" fontId="17" fillId="0" borderId="1" xfId="19" applyNumberFormat="1" applyFont="1" applyBorder="1" applyAlignment="1">
      <alignment horizontal="right" vertical="center"/>
    </xf>
    <xf numFmtId="0" fontId="17" fillId="0" borderId="32" xfId="19" applyFont="1" applyBorder="1" applyAlignment="1">
      <alignment horizontal="right" vertical="center"/>
    </xf>
    <xf numFmtId="181" fontId="17" fillId="0" borderId="28" xfId="19" applyNumberFormat="1" applyFont="1" applyBorder="1" applyAlignment="1">
      <alignment vertical="center"/>
    </xf>
    <xf numFmtId="181" fontId="17" fillId="0" borderId="29" xfId="19" applyNumberFormat="1" applyFont="1" applyBorder="1" applyAlignment="1">
      <alignment vertical="center"/>
    </xf>
    <xf numFmtId="0" fontId="19" fillId="0" borderId="1" xfId="19" applyFont="1" applyBorder="1" applyAlignment="1">
      <alignment horizontal="center" vertical="center" wrapText="1"/>
    </xf>
    <xf numFmtId="0" fontId="19" fillId="6" borderId="1" xfId="19" applyFont="1" applyFill="1" applyBorder="1" applyAlignment="1">
      <alignment vertical="center"/>
    </xf>
  </cellXfs>
  <cellStyles count="37">
    <cellStyle name="標準" xfId="0" builtinId="0"/>
    <cellStyle name="標準 2" xfId="1"/>
    <cellStyle name="標準 2 2" xfId="2"/>
    <cellStyle name="標準 2_【共通】勤務形態一覧表・利用者数調査票" xfId="3"/>
    <cellStyle name="標準 2_【共通】勤務形態一覧表・利用者数調査票 (2)" xfId="4"/>
    <cellStyle name="標準 2_【共通】勤務形態一覧表・利用者数調査票 (2)_1" xfId="5"/>
    <cellStyle name="標準 2_【共通】勤務形態一覧表・利用者数調査票 (2)_2" xfId="6"/>
    <cellStyle name="標準 2_【共通】勤務形態一覧表・利用者数調査票 (2)_3" xfId="7"/>
    <cellStyle name="標準 6" xfId="8"/>
    <cellStyle name="標準 8" xfId="9"/>
    <cellStyle name="標準_01_R8一般監査編　作り直し中" xfId="10"/>
    <cellStyle name="標準_01Ｒ３者施設（一般監査編）案" xfId="11"/>
    <cellStyle name="標準_03_R7生介・生訓・機訓" xfId="12"/>
    <cellStyle name="標準_03_R7生介・生訓・機訓_1" xfId="13"/>
    <cellStyle name="標準_③-２加算様式（就労）" xfId="14"/>
    <cellStyle name="標準_③-２加算様式（就労）_【共通】勤務形態一覧表・利用者数調査票" xfId="15"/>
    <cellStyle name="標準_③-２加算様式（就労）_【共通】勤務形態一覧表・利用者数調査票 (2)" xfId="16"/>
    <cellStyle name="標準_③-２加算様式（就労）_【共通】勤務形態一覧表・利用者数調査票 (2)_1" xfId="17"/>
    <cellStyle name="標準_③-２加算様式（就労）_【共通】勤務形態一覧表・利用者数調査票 (2)_2" xfId="18"/>
    <cellStyle name="標準_③-２加算様式（就労）_【共通】勤務形態一覧表・利用者数調査票 (2)_3" xfId="19"/>
    <cellStyle name="標準_【共通】勤務形態一覧表・利用者数調査票" xfId="20"/>
    <cellStyle name="標準_【共通】勤務形態一覧表・利用者数調査票 (2)" xfId="21"/>
    <cellStyle name="標準_【共通】勤務形態一覧表・利用者数調査票 (2)_1" xfId="22"/>
    <cellStyle name="標準_【共通】勤務形態一覧表・利用者数調査票 (2)_2" xfId="23"/>
    <cellStyle name="標準_【共通】勤務形態一覧表・利用者数調査票 (2)_3" xfId="24"/>
    <cellStyle name="標準_【共通】勤務形態一覧表・利用者数調査票_1" xfId="25"/>
    <cellStyle name="標準_【共通】勤務形態一覧表・利用者数調査票_【共通】勤務形態一覧表・利用者数調査票 (2)" xfId="26"/>
    <cellStyle name="標準_【共通】勤務形態一覧表・利用者数調査票_【共通】勤務形態一覧表・利用者数調査票 (2)_1" xfId="27"/>
    <cellStyle name="標準_【共通】勤務形態一覧表・利用者数調査票_【共通】勤務形態一覧表・利用者数調査票 (2)_2" xfId="28"/>
    <cellStyle name="標準_現行" xfId="29"/>
    <cellStyle name="標準_Ｒ２障害者支援施設" xfId="30"/>
    <cellStyle name="標準_Ｒ２障害者支援施設_04Ｒ３療介・短入・自生援・共生援" xfId="31"/>
    <cellStyle name="標準_Ｒ２障害者支援施設_04Ｒ３療介・短入・自生援・共生援_01Ｒ３者施設（一般監査編）" xfId="32"/>
    <cellStyle name="標準_Ｒ２障害者支援施設_04Ｒ３療介・短入・自生援・共生援_01Ｒ３者施設（一般監査編）_現行" xfId="33"/>
    <cellStyle name="標準_Ｒ２障害者支援施設_04Ｒ３療介・短入・自生援・共生援_03_R7生介・生訓・機訓" xfId="34"/>
    <cellStyle name="標準_Ｒ２障害者支援施設_04Ｒ３療介・短入・自生援・共生援_現行" xfId="35"/>
    <cellStyle name="標準_Ｒ２障害者支援施設_04Ｒ３療介・短入・自生援・共生援_現行_03_R7生介・生訓・機訓" xfId="3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3"/>
  <sheetViews>
    <sheetView view="pageBreakPreview" zoomScaleNormal="55" zoomScaleSheetLayoutView="100" workbookViewId="0">
      <selection activeCell="A2" sqref="A2:B2"/>
    </sheetView>
  </sheetViews>
  <sheetFormatPr defaultRowHeight="15.75"/>
  <cols>
    <col min="1" max="1" width="20.75" style="1" customWidth="1"/>
    <col min="2" max="2" width="84.875" style="1" customWidth="1"/>
    <col min="3" max="16384" width="9" style="1" customWidth="1"/>
  </cols>
  <sheetData>
    <row r="1" spans="1:2" ht="37.5">
      <c r="A1" s="2" t="s">
        <v>25</v>
      </c>
      <c r="B1" s="2"/>
    </row>
    <row r="2" spans="1:2" ht="81.75" customHeight="1">
      <c r="A2" s="3" t="s">
        <v>104</v>
      </c>
      <c r="B2" s="5"/>
    </row>
    <row r="3" spans="1:2">
      <c r="A3" s="4" t="s">
        <v>5</v>
      </c>
      <c r="B3" s="4"/>
    </row>
    <row r="4" spans="1:2">
      <c r="A4" s="4" t="s">
        <v>0</v>
      </c>
      <c r="B4" s="6"/>
    </row>
    <row r="5" spans="1:2">
      <c r="A5" s="4" t="s">
        <v>7</v>
      </c>
      <c r="B5" s="6"/>
    </row>
    <row r="6" spans="1:2">
      <c r="A6" s="4" t="s">
        <v>17</v>
      </c>
      <c r="B6" s="6"/>
    </row>
    <row r="7" spans="1:2">
      <c r="A7" s="4" t="s">
        <v>18</v>
      </c>
      <c r="B7" s="6"/>
    </row>
    <row r="8" spans="1:2">
      <c r="A8" s="4" t="s">
        <v>10</v>
      </c>
      <c r="B8" s="6"/>
    </row>
    <row r="9" spans="1:2">
      <c r="A9" s="4" t="s">
        <v>11</v>
      </c>
      <c r="B9" s="6"/>
    </row>
    <row r="10" spans="1:2">
      <c r="A10" s="4" t="s">
        <v>1</v>
      </c>
      <c r="B10" s="6"/>
    </row>
    <row r="11" spans="1:2">
      <c r="A11" s="4" t="s">
        <v>12</v>
      </c>
      <c r="B11" s="6"/>
    </row>
    <row r="12" spans="1:2">
      <c r="A12" s="4" t="s">
        <v>13</v>
      </c>
      <c r="B12" s="6"/>
    </row>
    <row r="13" spans="1:2">
      <c r="A13" s="4" t="s">
        <v>14</v>
      </c>
      <c r="B13" s="4"/>
    </row>
  </sheetData>
  <mergeCells count="2">
    <mergeCell ref="A1:B1"/>
    <mergeCell ref="A2:B2"/>
  </mergeCells>
  <phoneticPr fontId="5" type="Hiragana"/>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26"/>
  <sheetViews>
    <sheetView zoomScale="70" zoomScaleNormal="70" workbookViewId="0">
      <pane ySplit="2" topLeftCell="A3" activePane="bottomLeft" state="frozen"/>
      <selection pane="bottomLeft" activeCell="D4" sqref="D4"/>
    </sheetView>
  </sheetViews>
  <sheetFormatPr defaultRowHeight="15.75"/>
  <cols>
    <col min="1" max="1" width="4.25" style="7" customWidth="1"/>
    <col min="2" max="2" width="14.875" style="7" customWidth="1"/>
    <col min="3" max="3" width="3.625" style="8" customWidth="1"/>
    <col min="4" max="4" width="83.75" style="7" customWidth="1"/>
    <col min="5" max="7" width="6.25" style="9" customWidth="1"/>
    <col min="8" max="8" width="63.375" style="7" customWidth="1"/>
    <col min="9" max="9" width="12.375" style="7" customWidth="1"/>
    <col min="10" max="10" width="12.375" style="10" customWidth="1"/>
    <col min="11" max="11" width="21.5" style="7" customWidth="1"/>
    <col min="12" max="16384" width="9" style="1" customWidth="1"/>
  </cols>
  <sheetData>
    <row r="1" spans="1:11">
      <c r="A1" s="11" t="s">
        <v>21</v>
      </c>
      <c r="B1" s="11"/>
      <c r="C1" s="11" t="s">
        <v>22</v>
      </c>
      <c r="D1" s="11"/>
      <c r="E1" s="11" t="s">
        <v>28</v>
      </c>
      <c r="F1" s="11"/>
      <c r="G1" s="11"/>
      <c r="H1" s="11" t="s">
        <v>41</v>
      </c>
      <c r="I1" s="49" t="s">
        <v>112</v>
      </c>
      <c r="J1" s="66" t="s">
        <v>24</v>
      </c>
      <c r="K1" s="49" t="s">
        <v>8</v>
      </c>
    </row>
    <row r="2" spans="1:11" ht="36">
      <c r="A2" s="11"/>
      <c r="B2" s="11"/>
      <c r="C2" s="11"/>
      <c r="D2" s="11"/>
      <c r="E2" s="11" t="s">
        <v>27</v>
      </c>
      <c r="F2" s="11" t="s">
        <v>23</v>
      </c>
      <c r="G2" s="49" t="s">
        <v>33</v>
      </c>
      <c r="H2" s="11"/>
      <c r="I2" s="49"/>
      <c r="J2" s="67" t="s">
        <v>34</v>
      </c>
      <c r="K2" s="49"/>
    </row>
    <row r="3" spans="1:11">
      <c r="A3" s="12" t="s">
        <v>69</v>
      </c>
      <c r="B3" s="12"/>
      <c r="C3" s="25"/>
      <c r="D3" s="12"/>
      <c r="E3" s="12"/>
      <c r="F3" s="12"/>
      <c r="G3" s="12"/>
      <c r="H3" s="12"/>
      <c r="I3" s="58"/>
      <c r="J3" s="12"/>
      <c r="K3" s="75"/>
    </row>
    <row r="4" spans="1:11" ht="75" customHeight="1">
      <c r="A4" s="13">
        <v>1</v>
      </c>
      <c r="B4" s="17" t="s">
        <v>37</v>
      </c>
      <c r="C4" s="26">
        <v>1</v>
      </c>
      <c r="D4" s="34" t="s">
        <v>100</v>
      </c>
      <c r="E4" s="42"/>
      <c r="F4" s="42"/>
      <c r="G4" s="42"/>
      <c r="H4" s="50"/>
      <c r="I4" s="59" t="s">
        <v>15</v>
      </c>
      <c r="J4" s="68" t="s">
        <v>117</v>
      </c>
      <c r="K4" s="50" t="s">
        <v>96</v>
      </c>
    </row>
    <row r="5" spans="1:11" ht="48" customHeight="1">
      <c r="A5" s="14"/>
      <c r="B5" s="18"/>
      <c r="C5" s="27">
        <v>2</v>
      </c>
      <c r="D5" s="35" t="s">
        <v>20</v>
      </c>
      <c r="E5" s="43"/>
      <c r="F5" s="43"/>
      <c r="G5" s="43"/>
      <c r="H5" s="51"/>
      <c r="I5" s="60" t="s">
        <v>15</v>
      </c>
      <c r="J5" s="69" t="s">
        <v>118</v>
      </c>
      <c r="K5" s="51"/>
    </row>
    <row r="6" spans="1:11" ht="97.5" customHeight="1">
      <c r="A6" s="13">
        <v>2</v>
      </c>
      <c r="B6" s="19" t="s">
        <v>102</v>
      </c>
      <c r="C6" s="26">
        <v>1</v>
      </c>
      <c r="D6" s="34" t="s">
        <v>101</v>
      </c>
      <c r="E6" s="42"/>
      <c r="F6" s="42"/>
      <c r="G6" s="42"/>
      <c r="H6" s="50" t="s">
        <v>89</v>
      </c>
      <c r="I6" s="59" t="s">
        <v>15</v>
      </c>
      <c r="J6" s="68" t="str">
        <v>第14の2の１の注1</v>
      </c>
      <c r="K6" s="50"/>
    </row>
    <row r="7" spans="1:11" ht="138" customHeight="1">
      <c r="A7" s="15"/>
      <c r="B7" s="20"/>
      <c r="C7" s="28">
        <v>2</v>
      </c>
      <c r="D7" s="36" t="s">
        <v>103</v>
      </c>
      <c r="E7" s="44"/>
      <c r="F7" s="44"/>
      <c r="G7" s="44"/>
      <c r="H7" s="52"/>
      <c r="I7" s="61" t="s">
        <v>15</v>
      </c>
      <c r="J7" s="70" t="str">
        <v>第14の2の１の注2</v>
      </c>
      <c r="K7" s="52"/>
    </row>
    <row r="8" spans="1:11" ht="54.75" customHeight="1">
      <c r="A8" s="15"/>
      <c r="B8" s="20"/>
      <c r="C8" s="29">
        <v>3</v>
      </c>
      <c r="D8" s="37" t="s">
        <v>70</v>
      </c>
      <c r="E8" s="45"/>
      <c r="F8" s="45"/>
      <c r="G8" s="45"/>
      <c r="H8" s="53"/>
      <c r="I8" s="62"/>
      <c r="J8" s="71" t="str">
        <v>第14の2の１の注3</v>
      </c>
      <c r="K8" s="53"/>
    </row>
    <row r="9" spans="1:11" ht="92.25" customHeight="1">
      <c r="A9" s="15"/>
      <c r="B9" s="20"/>
      <c r="C9" s="30"/>
      <c r="D9" s="38" t="s">
        <v>9</v>
      </c>
      <c r="E9" s="46"/>
      <c r="F9" s="46"/>
      <c r="G9" s="46"/>
      <c r="H9" s="54"/>
      <c r="I9" s="63" t="s">
        <v>15</v>
      </c>
      <c r="J9" s="72"/>
      <c r="K9" s="54"/>
    </row>
    <row r="10" spans="1:11" ht="50.25" customHeight="1">
      <c r="A10" s="15"/>
      <c r="B10" s="20"/>
      <c r="C10" s="30"/>
      <c r="D10" s="38" t="s">
        <v>78</v>
      </c>
      <c r="E10" s="46"/>
      <c r="F10" s="46"/>
      <c r="G10" s="46"/>
      <c r="H10" s="54"/>
      <c r="I10" s="63" t="s">
        <v>15</v>
      </c>
      <c r="J10" s="72"/>
      <c r="K10" s="54"/>
    </row>
    <row r="11" spans="1:11" ht="92.25" customHeight="1">
      <c r="A11" s="15"/>
      <c r="B11" s="20"/>
      <c r="C11" s="30"/>
      <c r="D11" s="38" t="s">
        <v>76</v>
      </c>
      <c r="E11" s="46"/>
      <c r="F11" s="46"/>
      <c r="G11" s="46"/>
      <c r="H11" s="54"/>
      <c r="I11" s="63" t="s">
        <v>15</v>
      </c>
      <c r="J11" s="72"/>
      <c r="K11" s="54"/>
    </row>
    <row r="12" spans="1:11" ht="66.75" customHeight="1">
      <c r="A12" s="15"/>
      <c r="B12" s="20"/>
      <c r="C12" s="31"/>
      <c r="D12" s="38" t="s">
        <v>120</v>
      </c>
      <c r="E12" s="46"/>
      <c r="F12" s="46"/>
      <c r="G12" s="46"/>
      <c r="H12" s="54"/>
      <c r="I12" s="63" t="s">
        <v>15</v>
      </c>
      <c r="J12" s="72" t="str">
        <v>第14の2の1の注4</v>
      </c>
      <c r="K12" s="54"/>
    </row>
    <row r="13" spans="1:11" ht="110.25" customHeight="1">
      <c r="A13" s="15"/>
      <c r="B13" s="20"/>
      <c r="C13" s="31"/>
      <c r="D13" s="38" t="s">
        <v>82</v>
      </c>
      <c r="E13" s="46"/>
      <c r="F13" s="46"/>
      <c r="G13" s="46"/>
      <c r="H13" s="54" t="s">
        <v>26</v>
      </c>
      <c r="I13" s="63" t="s">
        <v>15</v>
      </c>
      <c r="J13" s="72" t="str">
        <v>第14の2の1の注5</v>
      </c>
      <c r="K13" s="54"/>
    </row>
    <row r="14" spans="1:11" ht="125.25" customHeight="1">
      <c r="A14" s="15"/>
      <c r="B14" s="20"/>
      <c r="C14" s="31"/>
      <c r="D14" s="38" t="s">
        <v>91</v>
      </c>
      <c r="E14" s="46"/>
      <c r="F14" s="46"/>
      <c r="G14" s="46"/>
      <c r="H14" s="55"/>
      <c r="I14" s="63" t="s">
        <v>15</v>
      </c>
      <c r="J14" s="72" t="str">
        <v>第14の2の1の注6</v>
      </c>
      <c r="K14" s="54"/>
    </row>
    <row r="15" spans="1:11" ht="147" customHeight="1">
      <c r="A15" s="15"/>
      <c r="B15" s="20"/>
      <c r="C15" s="32"/>
      <c r="D15" s="39" t="s">
        <v>81</v>
      </c>
      <c r="E15" s="47"/>
      <c r="F15" s="47"/>
      <c r="G15" s="47"/>
      <c r="H15" s="56" t="s">
        <v>95</v>
      </c>
      <c r="I15" s="64" t="s">
        <v>15</v>
      </c>
      <c r="J15" s="73" t="str">
        <v>第14の2の1の注7</v>
      </c>
      <c r="K15" s="76"/>
    </row>
    <row r="16" spans="1:11" ht="90.75" customHeight="1">
      <c r="A16" s="15"/>
      <c r="B16" s="20"/>
      <c r="C16" s="28">
        <v>4</v>
      </c>
      <c r="D16" s="36" t="s">
        <v>87</v>
      </c>
      <c r="E16" s="44"/>
      <c r="F16" s="44"/>
      <c r="G16" s="44"/>
      <c r="H16" s="52" t="s">
        <v>86</v>
      </c>
      <c r="I16" s="61" t="s">
        <v>15</v>
      </c>
      <c r="J16" s="70" t="str">
        <v>第14の2の１の注8</v>
      </c>
      <c r="K16" s="52"/>
    </row>
    <row r="17" spans="1:11" ht="92.25" customHeight="1">
      <c r="A17" s="15"/>
      <c r="B17" s="20"/>
      <c r="C17" s="28">
        <v>5</v>
      </c>
      <c r="D17" s="36" t="s">
        <v>106</v>
      </c>
      <c r="E17" s="44"/>
      <c r="F17" s="44"/>
      <c r="G17" s="44"/>
      <c r="H17" s="52" t="s">
        <v>121</v>
      </c>
      <c r="I17" s="61" t="s">
        <v>15</v>
      </c>
      <c r="J17" s="70" t="str">
        <v>第14の2の１の注9</v>
      </c>
      <c r="K17" s="52" t="s">
        <v>113</v>
      </c>
    </row>
    <row r="18" spans="1:11" ht="87.75" customHeight="1">
      <c r="A18" s="15"/>
      <c r="B18" s="20"/>
      <c r="C18" s="28">
        <v>6</v>
      </c>
      <c r="D18" s="36" t="s">
        <v>114</v>
      </c>
      <c r="E18" s="44"/>
      <c r="F18" s="44"/>
      <c r="G18" s="44"/>
      <c r="H18" s="52"/>
      <c r="I18" s="61" t="s">
        <v>15</v>
      </c>
      <c r="J18" s="70" t="str">
        <v>第14の2の１の注10</v>
      </c>
      <c r="K18" s="52"/>
    </row>
    <row r="19" spans="1:11" ht="70.5" customHeight="1">
      <c r="A19" s="14"/>
      <c r="B19" s="21"/>
      <c r="C19" s="27">
        <v>7</v>
      </c>
      <c r="D19" s="35" t="s">
        <v>107</v>
      </c>
      <c r="E19" s="43"/>
      <c r="F19" s="43"/>
      <c r="G19" s="43"/>
      <c r="H19" s="51"/>
      <c r="I19" s="60" t="s">
        <v>15</v>
      </c>
      <c r="J19" s="69" t="str">
        <v>第14の2の１の注11</v>
      </c>
      <c r="K19" s="51"/>
    </row>
    <row r="20" spans="1:11" ht="110.25" customHeight="1">
      <c r="A20" s="13">
        <v>3</v>
      </c>
      <c r="B20" s="22" t="s">
        <v>105</v>
      </c>
      <c r="C20" s="26">
        <v>1</v>
      </c>
      <c r="D20" s="34" t="s">
        <v>49</v>
      </c>
      <c r="E20" s="42"/>
      <c r="F20" s="42"/>
      <c r="G20" s="42"/>
      <c r="H20" s="50" t="s">
        <v>110</v>
      </c>
      <c r="I20" s="59" t="s">
        <v>15</v>
      </c>
      <c r="J20" s="68" t="str">
        <v>第14の2の2の注1</v>
      </c>
      <c r="K20" s="50"/>
    </row>
    <row r="21" spans="1:11" ht="134.25" customHeight="1">
      <c r="A21" s="14"/>
      <c r="B21" s="23"/>
      <c r="C21" s="27">
        <v>2</v>
      </c>
      <c r="D21" s="35" t="s">
        <v>108</v>
      </c>
      <c r="E21" s="43"/>
      <c r="F21" s="43"/>
      <c r="G21" s="43"/>
      <c r="H21" s="51"/>
      <c r="I21" s="60" t="s">
        <v>15</v>
      </c>
      <c r="J21" s="69" t="str">
        <v>第14の2の2の注2</v>
      </c>
      <c r="K21" s="51"/>
    </row>
    <row r="22" spans="1:11" ht="102.75" customHeight="1">
      <c r="A22" s="16">
        <v>4</v>
      </c>
      <c r="B22" s="24" t="s">
        <v>42</v>
      </c>
      <c r="C22" s="33"/>
      <c r="D22" s="40" t="s">
        <v>115</v>
      </c>
      <c r="E22" s="48"/>
      <c r="F22" s="48"/>
      <c r="G22" s="48"/>
      <c r="H22" s="57" t="s">
        <v>109</v>
      </c>
      <c r="I22" s="65" t="s">
        <v>15</v>
      </c>
      <c r="J22" s="74" t="str">
        <v>第14の2の3の注</v>
      </c>
      <c r="K22" s="57"/>
    </row>
    <row r="23" spans="1:11" ht="137.25" customHeight="1">
      <c r="A23" s="16">
        <v>5</v>
      </c>
      <c r="B23" s="24" t="s">
        <v>52</v>
      </c>
      <c r="C23" s="33"/>
      <c r="D23" s="40" t="s">
        <v>99</v>
      </c>
      <c r="E23" s="48"/>
      <c r="F23" s="48"/>
      <c r="G23" s="48"/>
      <c r="H23" s="57" t="s">
        <v>61</v>
      </c>
      <c r="I23" s="65" t="s">
        <v>15</v>
      </c>
      <c r="J23" s="74" t="str">
        <v>第14の2の4の注</v>
      </c>
      <c r="K23" s="57"/>
    </row>
    <row r="24" spans="1:11" ht="78" customHeight="1">
      <c r="A24" s="16">
        <v>6</v>
      </c>
      <c r="B24" s="24" t="s">
        <v>36</v>
      </c>
      <c r="C24" s="33"/>
      <c r="D24" s="40" t="s">
        <v>84</v>
      </c>
      <c r="E24" s="48"/>
      <c r="F24" s="48"/>
      <c r="G24" s="48"/>
      <c r="H24" s="57" t="s">
        <v>71</v>
      </c>
      <c r="I24" s="65" t="s">
        <v>15</v>
      </c>
      <c r="J24" s="74" t="str">
        <v>第14の2の5の注</v>
      </c>
      <c r="K24" s="57"/>
    </row>
    <row r="25" spans="1:11" ht="78" customHeight="1">
      <c r="A25" s="16">
        <v>7</v>
      </c>
      <c r="B25" s="24" t="s">
        <v>65</v>
      </c>
      <c r="C25" s="33"/>
      <c r="D25" s="40" t="s">
        <v>93</v>
      </c>
      <c r="E25" s="48"/>
      <c r="F25" s="48"/>
      <c r="G25" s="48"/>
      <c r="H25" s="57" t="s">
        <v>60</v>
      </c>
      <c r="I25" s="65" t="s">
        <v>15</v>
      </c>
      <c r="J25" s="74" t="str">
        <v>第14の2の6の注</v>
      </c>
      <c r="K25" s="57"/>
    </row>
    <row r="26" spans="1:11" ht="147.75" customHeight="1">
      <c r="A26" s="16">
        <v>8</v>
      </c>
      <c r="B26" s="24" t="s">
        <v>98</v>
      </c>
      <c r="C26" s="33"/>
      <c r="D26" s="41" t="s">
        <v>161</v>
      </c>
      <c r="E26" s="48"/>
      <c r="F26" s="48"/>
      <c r="G26" s="48"/>
      <c r="H26" s="57" t="s">
        <v>122</v>
      </c>
      <c r="I26" s="65" t="s">
        <v>15</v>
      </c>
      <c r="J26" s="74" t="str">
        <v>第14の2の７の注</v>
      </c>
      <c r="K26" s="57"/>
    </row>
  </sheetData>
  <mergeCells count="9">
    <mergeCell ref="E1:G1"/>
    <mergeCell ref="A1:B2"/>
    <mergeCell ref="C1:D2"/>
    <mergeCell ref="H1:H2"/>
    <mergeCell ref="I1:I2"/>
    <mergeCell ref="K1:K2"/>
    <mergeCell ref="K4:K5"/>
    <mergeCell ref="J8:J11"/>
    <mergeCell ref="H20:H21"/>
  </mergeCells>
  <phoneticPr fontId="9"/>
  <dataValidations count="1">
    <dataValidation type="list" allowBlank="1" showDropDown="0" showInputMessage="1" showErrorMessage="1" sqref="E4:G26">
      <formula1>"1"</formula1>
    </dataValidation>
  </dataValidations>
  <pageMargins left="0.7" right="0.7" top="0.75" bottom="0.75" header="0.3" footer="0.3"/>
  <pageSetup paperSize="9" scale="52" fitToWidth="1" fitToHeight="0" orientation="landscape" usePrinterDefaults="1" r:id="rId1"/>
  <headerFooter>
    <oddFooter>&amp;C- &amp;P/&amp;N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2:D25"/>
  <sheetViews>
    <sheetView tabSelected="1" workbookViewId="0">
      <selection activeCell="A3" sqref="A3"/>
    </sheetView>
  </sheetViews>
  <sheetFormatPr defaultRowHeight="15.75"/>
  <cols>
    <col min="1" max="1" width="3.125" style="1" customWidth="1"/>
    <col min="2" max="2" width="25.625" style="9" customWidth="1"/>
    <col min="3" max="3" width="6.25" style="9" customWidth="1"/>
    <col min="4" max="4" width="23" style="9" customWidth="1"/>
    <col min="5" max="16384" width="9" style="1" customWidth="1"/>
  </cols>
  <sheetData>
    <row r="2" spans="1:4" ht="24">
      <c r="A2" s="77" t="s">
        <v>206</v>
      </c>
      <c r="B2" s="78"/>
      <c r="C2" s="78"/>
      <c r="D2" s="78"/>
    </row>
    <row r="4" spans="1:4">
      <c r="B4" s="79" t="s">
        <v>202</v>
      </c>
      <c r="C4" s="86"/>
      <c r="D4" s="90"/>
    </row>
    <row r="5" spans="1:4" s="1" customFormat="1">
      <c r="B5" s="80" t="s">
        <v>123</v>
      </c>
      <c r="C5" s="87"/>
      <c r="D5" s="91"/>
    </row>
    <row r="6" spans="1:4">
      <c r="B6" s="79" t="s">
        <v>55</v>
      </c>
      <c r="C6" s="86"/>
      <c r="D6" s="90"/>
    </row>
    <row r="7" spans="1:4">
      <c r="B7" s="81" t="s">
        <v>30</v>
      </c>
      <c r="C7" s="88"/>
      <c r="D7" s="80" t="s">
        <v>48</v>
      </c>
    </row>
    <row r="8" spans="1:4">
      <c r="B8" s="81" t="s">
        <v>53</v>
      </c>
      <c r="C8" s="88"/>
      <c r="D8" s="80" t="s">
        <v>48</v>
      </c>
    </row>
    <row r="9" spans="1:4">
      <c r="B9" s="81" t="s">
        <v>124</v>
      </c>
      <c r="C9" s="88"/>
      <c r="D9" s="80" t="s">
        <v>48</v>
      </c>
    </row>
    <row r="10" spans="1:4">
      <c r="B10" s="82" t="s">
        <v>19</v>
      </c>
      <c r="C10" s="88"/>
      <c r="D10" s="80" t="s">
        <v>48</v>
      </c>
    </row>
    <row r="11" spans="1:4">
      <c r="B11" s="81" t="s">
        <v>45</v>
      </c>
      <c r="C11" s="88"/>
      <c r="D11" s="80" t="s">
        <v>48</v>
      </c>
    </row>
    <row r="12" spans="1:4">
      <c r="B12" s="83" t="s">
        <v>46</v>
      </c>
      <c r="C12" s="88"/>
      <c r="D12" s="80" t="s">
        <v>48</v>
      </c>
    </row>
    <row r="13" spans="1:4">
      <c r="B13" s="83" t="s">
        <v>125</v>
      </c>
      <c r="C13" s="88"/>
      <c r="D13" s="80" t="s">
        <v>48</v>
      </c>
    </row>
    <row r="14" spans="1:4">
      <c r="B14" s="83" t="s">
        <v>126</v>
      </c>
      <c r="C14" s="88"/>
      <c r="D14" s="80" t="s">
        <v>48</v>
      </c>
    </row>
    <row r="15" spans="1:4">
      <c r="B15" s="79" t="s">
        <v>56</v>
      </c>
      <c r="C15" s="86"/>
      <c r="D15" s="90"/>
    </row>
    <row r="16" spans="1:4">
      <c r="B16" s="83" t="s">
        <v>6</v>
      </c>
      <c r="C16" s="89"/>
      <c r="D16" s="92" t="s">
        <v>111</v>
      </c>
    </row>
    <row r="17" spans="2:4">
      <c r="B17" s="84"/>
      <c r="C17" s="89"/>
      <c r="D17" s="92" t="s">
        <v>83</v>
      </c>
    </row>
    <row r="18" spans="2:4">
      <c r="B18" s="81" t="s">
        <v>42</v>
      </c>
      <c r="C18" s="89"/>
      <c r="D18" s="92" t="s">
        <v>48</v>
      </c>
    </row>
    <row r="19" spans="2:4">
      <c r="B19" s="81" t="s">
        <v>52</v>
      </c>
      <c r="C19" s="89"/>
      <c r="D19" s="92" t="s">
        <v>48</v>
      </c>
    </row>
    <row r="20" spans="2:4">
      <c r="B20" s="81" t="s">
        <v>36</v>
      </c>
      <c r="C20" s="89"/>
      <c r="D20" s="92" t="s">
        <v>48</v>
      </c>
    </row>
    <row r="21" spans="2:4">
      <c r="B21" s="81" t="s">
        <v>65</v>
      </c>
      <c r="C21" s="89"/>
      <c r="D21" s="92" t="s">
        <v>48</v>
      </c>
    </row>
    <row r="22" spans="2:4">
      <c r="B22" s="83" t="s">
        <v>127</v>
      </c>
      <c r="C22" s="89"/>
      <c r="D22" s="93" t="s">
        <v>204</v>
      </c>
    </row>
    <row r="23" spans="2:4">
      <c r="B23" s="85"/>
      <c r="C23" s="89"/>
      <c r="D23" s="93" t="s">
        <v>205</v>
      </c>
    </row>
    <row r="24" spans="2:4">
      <c r="B24" s="85"/>
      <c r="C24" s="89"/>
      <c r="D24" s="92" t="s">
        <v>128</v>
      </c>
    </row>
    <row r="25" spans="2:4">
      <c r="B25" s="84"/>
      <c r="C25" s="89"/>
      <c r="D25" s="92" t="s">
        <v>3</v>
      </c>
    </row>
  </sheetData>
  <mergeCells count="3">
    <mergeCell ref="C5:D5"/>
    <mergeCell ref="B16:B17"/>
    <mergeCell ref="B22:B25"/>
  </mergeCells>
  <phoneticPr fontId="13" type="Hiragana"/>
  <dataValidations count="2">
    <dataValidation type="list" allowBlank="1" showDropDown="0" showInputMessage="1" showErrorMessage="1" sqref="C16:C25 C7:C14">
      <formula1>"1"</formula1>
    </dataValidation>
    <dataValidation type="list" allowBlank="1" showDropDown="0" showInputMessage="1" showErrorMessage="1" sqref="C5:D5">
      <formula1>"９割５分以上,９割以上９割５分未満,８割以上９割未満,７割以上８割未満,５割以上７割未満,３割以上５割未満,３割未満"</formula1>
    </dataValidation>
  </dataValidations>
  <pageMargins left="0.7" right="0.7" top="0.75" bottom="0.75" header="0.3" footer="0.3"/>
  <pageSetup paperSize="9" fitToWidth="1" fitToHeight="1" orientation="portrait" usePrinterDefaults="1" r:id="rId1"/>
  <headerFooter>
    <oddFooter>&amp;C- &amp;P/&amp;N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2:D24"/>
  <sheetViews>
    <sheetView workbookViewId="0">
      <selection sqref="A1:B1"/>
    </sheetView>
  </sheetViews>
  <sheetFormatPr defaultRowHeight="15.75"/>
  <cols>
    <col min="1" max="1" width="3.125" style="1" customWidth="1"/>
    <col min="2" max="2" width="25.625" style="9" customWidth="1"/>
    <col min="3" max="3" width="6.25" style="9" customWidth="1"/>
    <col min="4" max="4" width="23" style="9" customWidth="1"/>
    <col min="5" max="16384" width="9" style="1" customWidth="1"/>
  </cols>
  <sheetData>
    <row r="2" spans="1:4" ht="24">
      <c r="A2" s="77" t="s">
        <v>66</v>
      </c>
      <c r="B2" s="78"/>
      <c r="C2" s="78"/>
      <c r="D2" s="78"/>
    </row>
    <row r="4" spans="1:4">
      <c r="B4" s="79" t="s">
        <v>202</v>
      </c>
      <c r="C4" s="86"/>
      <c r="D4" s="90"/>
    </row>
    <row r="5" spans="1:4" s="1" customFormat="1">
      <c r="B5" s="80" t="s">
        <v>123</v>
      </c>
      <c r="C5" s="87"/>
      <c r="D5" s="91"/>
    </row>
    <row r="6" spans="1:4">
      <c r="B6" s="79" t="s">
        <v>55</v>
      </c>
      <c r="C6" s="86"/>
      <c r="D6" s="90"/>
    </row>
    <row r="7" spans="1:4">
      <c r="B7" s="81" t="s">
        <v>30</v>
      </c>
      <c r="C7" s="88"/>
      <c r="D7" s="80" t="s">
        <v>48</v>
      </c>
    </row>
    <row r="8" spans="1:4">
      <c r="B8" s="81" t="s">
        <v>53</v>
      </c>
      <c r="C8" s="88"/>
      <c r="D8" s="80" t="s">
        <v>48</v>
      </c>
    </row>
    <row r="9" spans="1:4">
      <c r="B9" s="81" t="s">
        <v>124</v>
      </c>
      <c r="C9" s="88"/>
      <c r="D9" s="80" t="s">
        <v>48</v>
      </c>
    </row>
    <row r="10" spans="1:4">
      <c r="B10" s="82" t="s">
        <v>19</v>
      </c>
      <c r="C10" s="88"/>
      <c r="D10" s="80" t="s">
        <v>48</v>
      </c>
    </row>
    <row r="11" spans="1:4">
      <c r="B11" s="81" t="s">
        <v>45</v>
      </c>
      <c r="C11" s="88"/>
      <c r="D11" s="80" t="s">
        <v>48</v>
      </c>
    </row>
    <row r="12" spans="1:4">
      <c r="B12" s="83" t="s">
        <v>46</v>
      </c>
      <c r="C12" s="88"/>
      <c r="D12" s="80" t="s">
        <v>48</v>
      </c>
    </row>
    <row r="13" spans="1:4">
      <c r="B13" s="83" t="s">
        <v>125</v>
      </c>
      <c r="C13" s="88"/>
      <c r="D13" s="80" t="s">
        <v>48</v>
      </c>
    </row>
    <row r="14" spans="1:4">
      <c r="B14" s="83" t="s">
        <v>126</v>
      </c>
      <c r="C14" s="88"/>
      <c r="D14" s="80" t="s">
        <v>48</v>
      </c>
    </row>
    <row r="15" spans="1:4">
      <c r="B15" s="79" t="s">
        <v>56</v>
      </c>
      <c r="C15" s="86"/>
      <c r="D15" s="90"/>
    </row>
    <row r="16" spans="1:4">
      <c r="B16" s="83" t="s">
        <v>6</v>
      </c>
      <c r="C16" s="89"/>
      <c r="D16" s="92" t="s">
        <v>111</v>
      </c>
    </row>
    <row r="17" spans="2:4">
      <c r="B17" s="84"/>
      <c r="C17" s="89"/>
      <c r="D17" s="92" t="s">
        <v>83</v>
      </c>
    </row>
    <row r="18" spans="2:4">
      <c r="B18" s="81" t="s">
        <v>42</v>
      </c>
      <c r="C18" s="89"/>
      <c r="D18" s="92" t="s">
        <v>48</v>
      </c>
    </row>
    <row r="19" spans="2:4">
      <c r="B19" s="81" t="s">
        <v>52</v>
      </c>
      <c r="C19" s="89"/>
      <c r="D19" s="92" t="s">
        <v>48</v>
      </c>
    </row>
    <row r="20" spans="2:4">
      <c r="B20" s="81" t="s">
        <v>36</v>
      </c>
      <c r="C20" s="89"/>
      <c r="D20" s="92" t="s">
        <v>48</v>
      </c>
    </row>
    <row r="21" spans="2:4">
      <c r="B21" s="81" t="s">
        <v>65</v>
      </c>
      <c r="C21" s="89"/>
      <c r="D21" s="92" t="s">
        <v>48</v>
      </c>
    </row>
    <row r="22" spans="2:4">
      <c r="B22" s="83" t="s">
        <v>127</v>
      </c>
      <c r="C22" s="89"/>
      <c r="D22" s="92" t="s">
        <v>111</v>
      </c>
    </row>
    <row r="23" spans="2:4">
      <c r="B23" s="85"/>
      <c r="C23" s="89"/>
      <c r="D23" s="92" t="s">
        <v>128</v>
      </c>
    </row>
    <row r="24" spans="2:4">
      <c r="B24" s="84"/>
      <c r="C24" s="89"/>
      <c r="D24" s="92" t="s">
        <v>3</v>
      </c>
    </row>
  </sheetData>
  <mergeCells count="3">
    <mergeCell ref="C5:D5"/>
    <mergeCell ref="B16:B17"/>
    <mergeCell ref="B22:B24"/>
  </mergeCells>
  <phoneticPr fontId="13" type="Hiragana"/>
  <dataValidations count="2">
    <dataValidation type="list" allowBlank="1" showDropDown="0" showInputMessage="1" showErrorMessage="1" sqref="C7:C14 C16:C24">
      <formula1>"1"</formula1>
    </dataValidation>
    <dataValidation type="list" allowBlank="1" showDropDown="0" showInputMessage="1" showErrorMessage="1" sqref="C5:D5">
      <formula1>"９割５分以上,９割以上９割５分未満,８割以上９割未満,７割以上８割未満,５割以上７割未満,３割以上５割未満,３割未満"</formula1>
    </dataValidation>
  </dataValidations>
  <pageMargins left="0.7" right="0.7" top="0.75" bottom="0.75" header="0.3" footer="0.3"/>
  <pageSetup paperSize="9" fitToWidth="1" fitToHeight="1" orientation="portrait" usePrinterDefaults="1" r:id="rId1"/>
  <headerFooter>
    <oddFooter>&amp;C- &amp;P/&amp;N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G37"/>
  <sheetViews>
    <sheetView zoomScale="70" zoomScaleNormal="70" workbookViewId="0">
      <selection sqref="A1:F1"/>
    </sheetView>
  </sheetViews>
  <sheetFormatPr defaultRowHeight="15.75"/>
  <cols>
    <col min="1" max="1" width="3.625" style="1" customWidth="1"/>
    <col min="2" max="2" width="18.75" style="1" customWidth="1"/>
    <col min="3" max="3" width="31.125" style="1" customWidth="1"/>
    <col min="4" max="4" width="15.125" style="1" customWidth="1"/>
    <col min="5" max="5" width="22.125" style="1" customWidth="1"/>
    <col min="6" max="6" width="17.125" style="1" bestFit="1" customWidth="1"/>
    <col min="7" max="26" width="3.625" style="1" customWidth="1"/>
    <col min="27" max="16384" width="9" style="1" customWidth="1"/>
  </cols>
  <sheetData>
    <row r="1" spans="1:6" ht="24">
      <c r="A1" s="94" t="s">
        <v>32</v>
      </c>
      <c r="B1" s="94"/>
      <c r="C1" s="94"/>
      <c r="D1" s="94"/>
      <c r="E1" s="94"/>
      <c r="F1" s="94"/>
    </row>
    <row r="2" spans="1:6">
      <c r="A2" s="9"/>
      <c r="B2" s="9"/>
      <c r="C2" s="9"/>
      <c r="D2" s="9"/>
      <c r="E2" s="9"/>
      <c r="F2" s="9"/>
    </row>
    <row r="3" spans="1:6">
      <c r="A3" s="9" t="s">
        <v>68</v>
      </c>
      <c r="B3" s="9"/>
      <c r="C3" s="9"/>
      <c r="D3" s="9"/>
      <c r="E3" s="9"/>
      <c r="F3" s="9"/>
    </row>
    <row r="4" spans="1:6">
      <c r="A4" s="9" t="s">
        <v>72</v>
      </c>
      <c r="B4" s="9" t="s">
        <v>129</v>
      </c>
      <c r="C4" s="9"/>
      <c r="D4" s="9"/>
      <c r="E4" s="9"/>
      <c r="F4" s="9"/>
    </row>
    <row r="5" spans="1:6">
      <c r="A5" s="9"/>
      <c r="B5" s="9"/>
      <c r="C5" s="9"/>
      <c r="D5" s="9"/>
      <c r="E5" s="9"/>
      <c r="F5" s="9"/>
    </row>
    <row r="6" spans="1:6">
      <c r="A6" s="9"/>
      <c r="B6" s="98" t="s">
        <v>2</v>
      </c>
      <c r="C6" s="98" t="s">
        <v>64</v>
      </c>
      <c r="D6" s="98" t="s">
        <v>39</v>
      </c>
      <c r="E6" s="98" t="s">
        <v>43</v>
      </c>
      <c r="F6" s="98" t="s">
        <v>134</v>
      </c>
    </row>
    <row r="7" spans="1:6" ht="40" customHeight="1">
      <c r="A7" s="9"/>
      <c r="B7" s="74" t="s">
        <v>62</v>
      </c>
      <c r="C7" s="99" t="s">
        <v>67</v>
      </c>
      <c r="D7" s="111"/>
      <c r="E7" s="114"/>
      <c r="F7" s="114"/>
    </row>
    <row r="8" spans="1:6" ht="40" customHeight="1">
      <c r="A8" s="9"/>
      <c r="B8" s="74"/>
      <c r="C8" s="100"/>
      <c r="D8" s="112"/>
      <c r="E8" s="115"/>
      <c r="F8" s="115"/>
    </row>
    <row r="9" spans="1:6" ht="40" customHeight="1">
      <c r="A9" s="9"/>
      <c r="B9" s="74"/>
      <c r="C9" s="101"/>
      <c r="D9" s="113"/>
      <c r="E9" s="116"/>
      <c r="F9" s="116"/>
    </row>
    <row r="10" spans="1:6" ht="40" customHeight="1">
      <c r="A10" s="9"/>
      <c r="B10" s="74" t="s">
        <v>50</v>
      </c>
      <c r="C10" s="104"/>
      <c r="D10" s="74"/>
      <c r="E10" s="80"/>
      <c r="F10" s="80"/>
    </row>
    <row r="11" spans="1:6" ht="40" customHeight="1">
      <c r="A11" s="9"/>
      <c r="B11" s="99" t="s">
        <v>130</v>
      </c>
      <c r="C11" s="105" t="s">
        <v>133</v>
      </c>
      <c r="D11" s="105"/>
      <c r="E11" s="114"/>
      <c r="F11" s="114"/>
    </row>
    <row r="12" spans="1:6" ht="40" customHeight="1">
      <c r="A12" s="9"/>
      <c r="B12" s="100"/>
      <c r="C12" s="106"/>
      <c r="D12" s="106"/>
      <c r="E12" s="117"/>
      <c r="F12" s="117"/>
    </row>
    <row r="13" spans="1:6" ht="40" customHeight="1">
      <c r="A13" s="9"/>
      <c r="B13" s="100"/>
      <c r="C13" s="106"/>
      <c r="D13" s="106"/>
      <c r="E13" s="117"/>
      <c r="F13" s="117"/>
    </row>
    <row r="14" spans="1:6" ht="40" customHeight="1">
      <c r="A14" s="9"/>
      <c r="B14" s="100"/>
      <c r="C14" s="106"/>
      <c r="D14" s="106"/>
      <c r="E14" s="117"/>
      <c r="F14" s="117"/>
    </row>
    <row r="15" spans="1:6" ht="40" customHeight="1">
      <c r="A15" s="9"/>
      <c r="B15" s="100"/>
      <c r="C15" s="106"/>
      <c r="D15" s="106"/>
      <c r="E15" s="117"/>
      <c r="F15" s="117"/>
    </row>
    <row r="16" spans="1:6" ht="40" customHeight="1">
      <c r="A16" s="9"/>
      <c r="B16" s="100"/>
      <c r="C16" s="106"/>
      <c r="D16" s="106"/>
      <c r="E16" s="117"/>
      <c r="F16" s="117"/>
    </row>
    <row r="17" spans="1:6" ht="40" customHeight="1">
      <c r="A17" s="9"/>
      <c r="B17" s="100"/>
      <c r="C17" s="106"/>
      <c r="D17" s="106"/>
      <c r="E17" s="117"/>
      <c r="F17" s="117"/>
    </row>
    <row r="18" spans="1:6" ht="40" customHeight="1">
      <c r="A18" s="9"/>
      <c r="B18" s="100"/>
      <c r="C18" s="72"/>
      <c r="D18" s="72"/>
      <c r="E18" s="117"/>
      <c r="F18" s="117"/>
    </row>
    <row r="19" spans="1:6" ht="40" customHeight="1">
      <c r="A19" s="9"/>
      <c r="B19" s="100"/>
      <c r="C19" s="72"/>
      <c r="D19" s="72"/>
      <c r="E19" s="118"/>
      <c r="F19" s="118"/>
    </row>
    <row r="20" spans="1:6" ht="40" customHeight="1">
      <c r="A20" s="9"/>
      <c r="B20" s="101"/>
      <c r="C20" s="107"/>
      <c r="D20" s="107"/>
      <c r="E20" s="119"/>
      <c r="F20" s="119"/>
    </row>
    <row r="21" spans="1:6" ht="40" customHeight="1">
      <c r="A21" s="9"/>
      <c r="B21" s="74" t="s">
        <v>31</v>
      </c>
      <c r="C21" s="108"/>
      <c r="D21" s="105"/>
      <c r="E21" s="114"/>
      <c r="F21" s="114"/>
    </row>
    <row r="22" spans="1:6" ht="40" customHeight="1">
      <c r="A22" s="9"/>
      <c r="B22" s="74"/>
      <c r="C22" s="109"/>
      <c r="D22" s="100"/>
      <c r="E22" s="115"/>
      <c r="F22" s="115"/>
    </row>
    <row r="23" spans="1:6" ht="40" customHeight="1">
      <c r="A23" s="9"/>
      <c r="B23" s="74"/>
      <c r="C23" s="110"/>
      <c r="D23" s="107"/>
      <c r="E23" s="120"/>
      <c r="F23" s="120"/>
    </row>
    <row r="24" spans="1:6" ht="22.5" customHeight="1">
      <c r="A24" s="9"/>
      <c r="B24" s="10"/>
      <c r="C24" s="10"/>
      <c r="D24" s="10"/>
      <c r="E24" s="9"/>
      <c r="F24" s="9"/>
    </row>
    <row r="25" spans="1:6">
      <c r="A25" s="95"/>
      <c r="B25" s="9"/>
      <c r="C25" s="9"/>
      <c r="D25" s="9"/>
      <c r="E25" s="9"/>
      <c r="F25" s="9"/>
    </row>
    <row r="26" spans="1:6">
      <c r="A26" s="96" t="s">
        <v>58</v>
      </c>
      <c r="B26" s="9" t="s">
        <v>73</v>
      </c>
      <c r="C26" s="9"/>
      <c r="D26" s="9"/>
      <c r="E26" s="9"/>
      <c r="F26" s="9"/>
    </row>
    <row r="27" spans="1:6">
      <c r="A27" s="97" t="s">
        <v>35</v>
      </c>
      <c r="B27" s="102" t="s">
        <v>74</v>
      </c>
      <c r="C27" s="102"/>
      <c r="D27" s="102"/>
      <c r="E27" s="102"/>
      <c r="F27" s="102"/>
    </row>
    <row r="28" spans="1:6">
      <c r="A28" s="97"/>
      <c r="B28" s="102"/>
      <c r="C28" s="102"/>
      <c r="D28" s="102"/>
      <c r="E28" s="102"/>
      <c r="F28" s="102"/>
    </row>
    <row r="29" spans="1:6" ht="13.5" customHeight="1">
      <c r="A29" s="97"/>
      <c r="B29" s="102"/>
      <c r="C29" s="102"/>
      <c r="D29" s="102"/>
      <c r="E29" s="102"/>
      <c r="F29" s="102"/>
    </row>
    <row r="30" spans="1:6">
      <c r="A30" s="97" t="s">
        <v>16</v>
      </c>
      <c r="B30" s="102" t="s">
        <v>47</v>
      </c>
      <c r="C30" s="102"/>
      <c r="D30" s="102"/>
      <c r="E30" s="102"/>
      <c r="F30" s="102"/>
    </row>
    <row r="31" spans="1:6">
      <c r="A31" s="97"/>
      <c r="B31" s="102"/>
      <c r="C31" s="102"/>
      <c r="D31" s="102"/>
      <c r="E31" s="102"/>
      <c r="F31" s="102"/>
    </row>
    <row r="32" spans="1:6" ht="13.5" customHeight="1">
      <c r="A32" s="97"/>
      <c r="B32" s="102"/>
      <c r="C32" s="102"/>
      <c r="D32" s="102"/>
      <c r="E32" s="102"/>
      <c r="F32" s="102"/>
    </row>
    <row r="33" spans="1:7" ht="13.5" customHeight="1">
      <c r="A33" s="97" t="s">
        <v>59</v>
      </c>
      <c r="B33" s="103" t="s">
        <v>63</v>
      </c>
      <c r="C33" s="103"/>
      <c r="D33" s="103"/>
      <c r="E33" s="103"/>
      <c r="F33" s="103"/>
      <c r="G33" s="121"/>
    </row>
    <row r="34" spans="1:7" ht="13.5" customHeight="1">
      <c r="A34" s="97"/>
      <c r="B34" s="103" t="s">
        <v>131</v>
      </c>
      <c r="C34" s="103"/>
      <c r="D34" s="103"/>
      <c r="E34" s="103"/>
      <c r="F34" s="103"/>
      <c r="G34" s="121"/>
    </row>
    <row r="35" spans="1:7" ht="13.5" customHeight="1">
      <c r="A35" s="97"/>
      <c r="B35" s="103"/>
      <c r="C35" s="103"/>
      <c r="D35" s="103"/>
      <c r="E35" s="103"/>
      <c r="F35" s="103"/>
      <c r="G35" s="121"/>
    </row>
    <row r="36" spans="1:7">
      <c r="A36" s="97" t="s">
        <v>79</v>
      </c>
      <c r="B36" s="102" t="s">
        <v>132</v>
      </c>
      <c r="C36" s="102"/>
      <c r="D36" s="102"/>
      <c r="E36" s="102"/>
      <c r="F36" s="102"/>
    </row>
    <row r="37" spans="1:7">
      <c r="A37" s="9"/>
      <c r="B37" s="102"/>
      <c r="C37" s="102"/>
      <c r="D37" s="102"/>
      <c r="E37" s="102"/>
      <c r="F37" s="102"/>
    </row>
  </sheetData>
  <mergeCells count="12">
    <mergeCell ref="A1:F1"/>
    <mergeCell ref="B33:F33"/>
    <mergeCell ref="B7:B9"/>
    <mergeCell ref="C7:C9"/>
    <mergeCell ref="B21:B23"/>
    <mergeCell ref="C21:C23"/>
    <mergeCell ref="B27:F29"/>
    <mergeCell ref="B30:F32"/>
    <mergeCell ref="B34:F35"/>
    <mergeCell ref="B36:F37"/>
    <mergeCell ref="B11:B20"/>
    <mergeCell ref="C11:C20"/>
  </mergeCells>
  <phoneticPr fontId="13" type="Hiragana"/>
  <pageMargins left="0.7" right="0.7" top="0.75" bottom="0.75" header="0.3" footer="0.3"/>
  <pageSetup paperSize="9" scale="73" fitToWidth="1" fitToHeight="1" orientation="portrait" usePrinterDefaults="1" r:id="rId1"/>
  <headerFooter>
    <oddFooter>&amp;C-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A1:AQ81"/>
  <sheetViews>
    <sheetView showGridLines="0" view="pageBreakPreview" topLeftCell="A55" zoomScaleSheetLayoutView="100" workbookViewId="0">
      <selection sqref="A1:B1"/>
    </sheetView>
  </sheetViews>
  <sheetFormatPr defaultColWidth="8.25" defaultRowHeight="21" customHeight="1"/>
  <cols>
    <col min="1" max="1" width="2.625" style="122" customWidth="1"/>
    <col min="2" max="2" width="14.75" style="123" customWidth="1"/>
    <col min="3" max="3" width="6.625" style="122" customWidth="1"/>
    <col min="4" max="5" width="7.625" style="122" customWidth="1"/>
    <col min="6" max="36" width="2.625" style="122" customWidth="1"/>
    <col min="37" max="37" width="6.625" style="122" customWidth="1"/>
    <col min="38" max="39" width="7.625" style="122" customWidth="1"/>
    <col min="40" max="40" width="5.625" style="122" customWidth="1"/>
    <col min="41" max="16384" width="8.25" style="122"/>
  </cols>
  <sheetData>
    <row r="1" spans="1:40" ht="20.100000000000001" customHeight="1">
      <c r="A1" s="125" t="s">
        <v>135</v>
      </c>
      <c r="C1" s="148"/>
      <c r="D1" s="148"/>
      <c r="E1" s="148"/>
      <c r="F1" s="148"/>
      <c r="G1" s="148"/>
      <c r="H1" s="148"/>
      <c r="I1" s="148"/>
      <c r="J1" s="148"/>
      <c r="K1" s="148"/>
      <c r="L1" s="148"/>
      <c r="M1" s="148"/>
      <c r="N1" s="148"/>
      <c r="O1" s="148"/>
      <c r="P1" s="148"/>
      <c r="Q1" s="148"/>
      <c r="R1" s="148"/>
      <c r="S1" s="148"/>
      <c r="T1" s="148"/>
      <c r="U1" s="148"/>
      <c r="V1" s="148"/>
      <c r="W1" s="148"/>
      <c r="X1" s="133"/>
      <c r="Y1" s="133"/>
      <c r="Z1" s="126"/>
      <c r="AA1" s="126"/>
      <c r="AB1" s="126"/>
      <c r="AC1" s="126"/>
      <c r="AD1" s="175"/>
      <c r="AE1" s="175"/>
      <c r="AF1" s="175"/>
      <c r="AG1" s="175"/>
      <c r="AH1" s="175"/>
      <c r="AI1" s="174" t="s">
        <v>192</v>
      </c>
      <c r="AJ1" s="174"/>
      <c r="AK1" s="179" t="s">
        <v>195</v>
      </c>
      <c r="AL1" s="179"/>
      <c r="AM1" s="179"/>
      <c r="AN1" s="179"/>
    </row>
    <row r="2" spans="1:40" ht="18" customHeight="1">
      <c r="A2" s="126"/>
      <c r="B2" s="138"/>
      <c r="C2" s="138"/>
      <c r="D2" s="138"/>
      <c r="E2" s="138"/>
      <c r="F2" s="138"/>
      <c r="G2" s="138"/>
      <c r="H2" s="138"/>
      <c r="I2" s="138"/>
      <c r="J2" s="138"/>
      <c r="K2" s="138"/>
      <c r="L2" s="138"/>
      <c r="M2" s="170">
        <v>2026</v>
      </c>
      <c r="N2" s="170"/>
      <c r="O2" s="170"/>
      <c r="P2" s="170"/>
      <c r="Q2" s="172" t="s">
        <v>187</v>
      </c>
      <c r="R2" s="172"/>
      <c r="S2" s="170">
        <v>5</v>
      </c>
      <c r="T2" s="170"/>
      <c r="U2" s="172" t="s">
        <v>75</v>
      </c>
      <c r="V2" s="172"/>
      <c r="W2" s="138"/>
      <c r="X2" s="138"/>
      <c r="Y2" s="138"/>
      <c r="Z2" s="126"/>
      <c r="AA2" s="126"/>
      <c r="AC2" s="174"/>
      <c r="AD2" s="138"/>
      <c r="AE2" s="138"/>
      <c r="AF2" s="138"/>
      <c r="AG2" s="138"/>
      <c r="AH2" s="138"/>
      <c r="AI2" s="174" t="s">
        <v>193</v>
      </c>
      <c r="AJ2" s="174"/>
      <c r="AK2" s="180"/>
      <c r="AL2" s="180"/>
      <c r="AM2" s="180"/>
      <c r="AN2" s="180"/>
    </row>
    <row r="3" spans="1:40" ht="18" customHeight="1">
      <c r="A3" s="127"/>
      <c r="B3" s="139" t="s">
        <v>163</v>
      </c>
      <c r="C3" s="139"/>
      <c r="D3" s="139"/>
      <c r="E3" s="139"/>
      <c r="F3" s="127"/>
      <c r="G3" s="127"/>
      <c r="H3" s="127"/>
      <c r="I3" s="127"/>
      <c r="J3" s="127"/>
      <c r="K3" s="127"/>
      <c r="L3" s="127"/>
      <c r="M3" s="127"/>
      <c r="N3" s="127"/>
      <c r="O3" s="127"/>
      <c r="P3" s="127"/>
      <c r="Q3" s="127"/>
      <c r="R3" s="127"/>
      <c r="S3" s="127"/>
      <c r="T3" s="127"/>
      <c r="U3" s="127"/>
      <c r="V3" s="127"/>
      <c r="W3" s="127"/>
      <c r="Y3" s="173"/>
      <c r="Z3" s="173"/>
      <c r="AA3" s="173"/>
      <c r="AB3" s="126"/>
      <c r="AC3" s="173"/>
      <c r="AD3" s="173"/>
      <c r="AE3" s="173"/>
      <c r="AF3" s="173"/>
      <c r="AG3" s="173"/>
      <c r="AH3" s="173"/>
      <c r="AI3" s="176" t="s">
        <v>44</v>
      </c>
      <c r="AJ3" s="174"/>
      <c r="AK3" s="181" t="s">
        <v>203</v>
      </c>
      <c r="AL3" s="181"/>
      <c r="AM3" s="181"/>
      <c r="AN3" s="181"/>
    </row>
    <row r="4" spans="1:40" ht="18" customHeight="1">
      <c r="A4" s="127"/>
      <c r="B4" s="127"/>
      <c r="C4" s="127"/>
      <c r="D4" s="127"/>
      <c r="E4" s="127"/>
      <c r="F4" s="127"/>
      <c r="G4" s="127"/>
      <c r="H4" s="127"/>
      <c r="I4" s="127"/>
      <c r="J4" s="127"/>
      <c r="K4" s="127"/>
      <c r="L4" s="127"/>
      <c r="M4" s="127"/>
      <c r="N4" s="127"/>
      <c r="O4" s="127"/>
      <c r="P4" s="127"/>
      <c r="Q4" s="127"/>
      <c r="R4" s="127"/>
      <c r="S4" s="127"/>
      <c r="T4" s="127"/>
      <c r="U4" s="127"/>
      <c r="V4" s="127"/>
      <c r="W4" s="127"/>
      <c r="Y4" s="173"/>
      <c r="Z4" s="173"/>
      <c r="AA4" s="173"/>
      <c r="AB4" s="126"/>
      <c r="AC4" s="173"/>
      <c r="AD4" s="173"/>
      <c r="AE4" s="173"/>
      <c r="AF4" s="173"/>
      <c r="AG4" s="173"/>
      <c r="AH4" s="173"/>
      <c r="AI4" s="176" t="s">
        <v>194</v>
      </c>
      <c r="AJ4" s="174"/>
      <c r="AK4" s="181" t="s">
        <v>201</v>
      </c>
      <c r="AL4" s="181"/>
      <c r="AM4" s="181"/>
      <c r="AN4" s="181"/>
    </row>
    <row r="5" spans="1:40" ht="18" customHeight="1">
      <c r="A5" s="127"/>
      <c r="B5" s="127"/>
      <c r="C5" s="127"/>
      <c r="D5" s="127"/>
      <c r="E5" s="127"/>
      <c r="F5" s="127"/>
      <c r="G5" s="127"/>
      <c r="H5" s="127"/>
      <c r="I5" s="127"/>
      <c r="J5" s="127"/>
      <c r="K5" s="127"/>
      <c r="L5" s="127"/>
      <c r="M5" s="127"/>
      <c r="N5" s="127"/>
      <c r="O5" s="127"/>
      <c r="P5" s="127"/>
      <c r="Q5" s="127"/>
      <c r="R5" s="127"/>
      <c r="S5" s="127"/>
      <c r="U5" s="127"/>
      <c r="V5" s="127"/>
      <c r="W5" s="127"/>
      <c r="Y5" s="173"/>
      <c r="Z5" s="173"/>
      <c r="AA5" s="173"/>
      <c r="AB5" s="126"/>
      <c r="AC5" s="173"/>
      <c r="AD5" s="173"/>
      <c r="AE5" s="173"/>
      <c r="AF5" s="173"/>
      <c r="AG5" s="176" t="s">
        <v>190</v>
      </c>
      <c r="AH5" s="178">
        <v>40</v>
      </c>
      <c r="AI5" s="178"/>
      <c r="AJ5" s="178"/>
      <c r="AK5" s="173" t="s">
        <v>196</v>
      </c>
      <c r="AL5" s="183">
        <v>160</v>
      </c>
      <c r="AM5" s="173" t="s">
        <v>199</v>
      </c>
      <c r="AN5" s="126"/>
    </row>
    <row r="6" spans="1:40" ht="9.9499999999999993" customHeight="1">
      <c r="A6" s="126"/>
      <c r="B6" s="132"/>
      <c r="C6" s="132"/>
      <c r="D6" s="132"/>
      <c r="E6" s="132"/>
      <c r="F6" s="132"/>
      <c r="G6" s="132"/>
      <c r="H6" s="132"/>
      <c r="I6" s="132"/>
      <c r="J6" s="132"/>
      <c r="K6" s="132"/>
      <c r="L6" s="132"/>
      <c r="M6" s="132"/>
      <c r="N6" s="132"/>
      <c r="O6" s="132"/>
      <c r="P6" s="132"/>
      <c r="Q6" s="132"/>
      <c r="R6" s="132"/>
      <c r="S6" s="132"/>
      <c r="T6" s="132"/>
      <c r="U6" s="132"/>
      <c r="V6" s="132"/>
      <c r="W6" s="132"/>
      <c r="X6" s="138"/>
      <c r="Y6" s="138"/>
      <c r="Z6" s="138"/>
      <c r="AA6" s="138"/>
      <c r="AB6" s="138"/>
      <c r="AC6" s="138"/>
      <c r="AD6" s="138"/>
      <c r="AE6" s="138"/>
      <c r="AF6" s="138"/>
      <c r="AG6" s="138"/>
      <c r="AH6" s="138"/>
      <c r="AI6" s="138"/>
      <c r="AJ6" s="138"/>
      <c r="AK6" s="138"/>
      <c r="AL6" s="138"/>
      <c r="AM6" s="126"/>
      <c r="AN6" s="126"/>
    </row>
    <row r="7" spans="1:40" ht="15" customHeight="1">
      <c r="A7" s="128" t="s">
        <v>136</v>
      </c>
      <c r="B7" s="140" t="s">
        <v>164</v>
      </c>
      <c r="C7" s="149" t="s">
        <v>77</v>
      </c>
      <c r="D7" s="134" t="s">
        <v>168</v>
      </c>
      <c r="E7" s="130" t="s">
        <v>183</v>
      </c>
      <c r="F7" s="165" t="s">
        <v>138</v>
      </c>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2" t="s">
        <v>197</v>
      </c>
      <c r="AL7" s="137" t="s">
        <v>198</v>
      </c>
      <c r="AM7" s="188" t="s">
        <v>151</v>
      </c>
      <c r="AN7" s="188"/>
    </row>
    <row r="8" spans="1:40" ht="15" customHeight="1">
      <c r="A8" s="128"/>
      <c r="B8" s="141"/>
      <c r="C8" s="150"/>
      <c r="D8" s="134"/>
      <c r="E8" s="130"/>
      <c r="F8" s="134" t="s">
        <v>185</v>
      </c>
      <c r="G8" s="134"/>
      <c r="H8" s="134"/>
      <c r="I8" s="134"/>
      <c r="J8" s="134"/>
      <c r="K8" s="134"/>
      <c r="L8" s="134"/>
      <c r="M8" s="134" t="s">
        <v>186</v>
      </c>
      <c r="N8" s="134"/>
      <c r="O8" s="134"/>
      <c r="P8" s="134"/>
      <c r="Q8" s="134"/>
      <c r="R8" s="134"/>
      <c r="S8" s="134"/>
      <c r="T8" s="134" t="s">
        <v>188</v>
      </c>
      <c r="U8" s="134"/>
      <c r="V8" s="134"/>
      <c r="W8" s="134"/>
      <c r="X8" s="134"/>
      <c r="Y8" s="134"/>
      <c r="Z8" s="134"/>
      <c r="AA8" s="134" t="s">
        <v>189</v>
      </c>
      <c r="AB8" s="134"/>
      <c r="AC8" s="134"/>
      <c r="AD8" s="134"/>
      <c r="AE8" s="134"/>
      <c r="AF8" s="134"/>
      <c r="AG8" s="134"/>
      <c r="AH8" s="134" t="s">
        <v>191</v>
      </c>
      <c r="AI8" s="134"/>
      <c r="AJ8" s="134"/>
      <c r="AK8" s="162"/>
      <c r="AL8" s="137"/>
      <c r="AM8" s="188"/>
      <c r="AN8" s="188"/>
    </row>
    <row r="9" spans="1:40" ht="15" customHeight="1">
      <c r="A9" s="128"/>
      <c r="B9" s="142" t="s">
        <v>165</v>
      </c>
      <c r="C9" s="150"/>
      <c r="D9" s="134"/>
      <c r="E9" s="130"/>
      <c r="F9" s="166">
        <f>DATE($M$2,$S$2,1)</f>
        <v>46143</v>
      </c>
      <c r="G9" s="166">
        <f>DATE($M$2,$S$2,2)</f>
        <v>46144</v>
      </c>
      <c r="H9" s="166">
        <f>DATE($M$2,$S$2,3)</f>
        <v>46145</v>
      </c>
      <c r="I9" s="166">
        <f>DATE($M$2,$S$2,4)</f>
        <v>46146</v>
      </c>
      <c r="J9" s="166">
        <f>DATE($M$2,$S$2,5)</f>
        <v>46147</v>
      </c>
      <c r="K9" s="166">
        <f>DATE($M$2,$S$2,6)</f>
        <v>46148</v>
      </c>
      <c r="L9" s="166">
        <f>DATE($M$2,$S$2,7)</f>
        <v>46149</v>
      </c>
      <c r="M9" s="166">
        <f>DATE($M$2,$S$2,8)</f>
        <v>46150</v>
      </c>
      <c r="N9" s="166">
        <f>DATE($M$2,$S$2,9)</f>
        <v>46151</v>
      </c>
      <c r="O9" s="166">
        <f>DATE($M$2,$S$2,10)</f>
        <v>46152</v>
      </c>
      <c r="P9" s="166">
        <f>DATE($M$2,$S$2,11)</f>
        <v>46153</v>
      </c>
      <c r="Q9" s="166">
        <f>DATE($M$2,$S$2,12)</f>
        <v>46154</v>
      </c>
      <c r="R9" s="166">
        <f>DATE($M$2,$S$2,13)</f>
        <v>46155</v>
      </c>
      <c r="S9" s="166">
        <f>DATE($M$2,$S$2,14)</f>
        <v>46156</v>
      </c>
      <c r="T9" s="166">
        <f>DATE($M$2,$S$2,15)</f>
        <v>46157</v>
      </c>
      <c r="U9" s="166">
        <f>DATE($M$2,$S$2,16)</f>
        <v>46158</v>
      </c>
      <c r="V9" s="166">
        <f>DATE($M$2,$S$2,17)</f>
        <v>46159</v>
      </c>
      <c r="W9" s="166">
        <f>DATE($M$2,$S$2,18)</f>
        <v>46160</v>
      </c>
      <c r="X9" s="166">
        <f>DATE($M$2,$S$2,19)</f>
        <v>46161</v>
      </c>
      <c r="Y9" s="166">
        <f>DATE($M$2,$S$2,20)</f>
        <v>46162</v>
      </c>
      <c r="Z9" s="166">
        <f>DATE($M$2,$S$2,21)</f>
        <v>46163</v>
      </c>
      <c r="AA9" s="166">
        <f>DATE($M$2,$S$2,22)</f>
        <v>46164</v>
      </c>
      <c r="AB9" s="166">
        <f>DATE($M$2,$S$2,23)</f>
        <v>46165</v>
      </c>
      <c r="AC9" s="166">
        <f>DATE($M$2,$S$2,24)</f>
        <v>46166</v>
      </c>
      <c r="AD9" s="166">
        <f>DATE($M$2,$S$2,25)</f>
        <v>46167</v>
      </c>
      <c r="AE9" s="166">
        <f>DATE($M$2,$S$2,26)</f>
        <v>46168</v>
      </c>
      <c r="AF9" s="166">
        <f>DATE($M$2,$S$2,27)</f>
        <v>46169</v>
      </c>
      <c r="AG9" s="166">
        <f>DATE($M$2,$S$2,28)</f>
        <v>46170</v>
      </c>
      <c r="AH9" s="166">
        <f>IF(DAY(EOMONTH(F9,0))&lt;29,"",DATE($M$2,$S$2,29))</f>
        <v>46171</v>
      </c>
      <c r="AI9" s="166">
        <f>IF(DAY(EOMONTH(F9,0))&lt;30,"",DATE($M$2,$S$2,30))</f>
        <v>46172</v>
      </c>
      <c r="AJ9" s="166">
        <f>IF(DAY(EOMONTH(F9,0))&lt;31,"",DATE($M$2,$S$2,31))</f>
        <v>46173</v>
      </c>
      <c r="AK9" s="162"/>
      <c r="AL9" s="137"/>
      <c r="AM9" s="188"/>
      <c r="AN9" s="188"/>
    </row>
    <row r="10" spans="1:40" ht="15" customHeight="1">
      <c r="A10" s="128"/>
      <c r="B10" s="143"/>
      <c r="C10" s="151"/>
      <c r="D10" s="134"/>
      <c r="E10" s="130"/>
      <c r="F10" s="167">
        <f>DATE($M$2,$S$2,1)</f>
        <v>46143</v>
      </c>
      <c r="G10" s="167">
        <f>DATE($M$2,$S$2,2)</f>
        <v>46144</v>
      </c>
      <c r="H10" s="167">
        <f>DATE($M$2,$S$2,3)</f>
        <v>46145</v>
      </c>
      <c r="I10" s="167">
        <f>DATE($M$2,$S$2,4)</f>
        <v>46146</v>
      </c>
      <c r="J10" s="167">
        <f>DATE($M$2,$S$2,5)</f>
        <v>46147</v>
      </c>
      <c r="K10" s="167">
        <f>DATE($M$2,$S$2,6)</f>
        <v>46148</v>
      </c>
      <c r="L10" s="167">
        <f>DATE($M$2,$S$2,7)</f>
        <v>46149</v>
      </c>
      <c r="M10" s="167">
        <f>DATE($M$2,$S$2,8)</f>
        <v>46150</v>
      </c>
      <c r="N10" s="167">
        <f>DATE($M$2,$S$2,9)</f>
        <v>46151</v>
      </c>
      <c r="O10" s="167">
        <f>DATE($M$2,$S$2,10)</f>
        <v>46152</v>
      </c>
      <c r="P10" s="167">
        <f>DATE($M$2,$S$2,11)</f>
        <v>46153</v>
      </c>
      <c r="Q10" s="167">
        <f>DATE($M$2,$S$2,12)</f>
        <v>46154</v>
      </c>
      <c r="R10" s="167">
        <f>DATE($M$2,$S$2,13)</f>
        <v>46155</v>
      </c>
      <c r="S10" s="167">
        <f>DATE($M$2,$S$2,14)</f>
        <v>46156</v>
      </c>
      <c r="T10" s="167">
        <f>DATE($M$2,$S$2,15)</f>
        <v>46157</v>
      </c>
      <c r="U10" s="167">
        <f>DATE($M$2,$S$2,16)</f>
        <v>46158</v>
      </c>
      <c r="V10" s="167">
        <f>DATE($M$2,$S$2,17)</f>
        <v>46159</v>
      </c>
      <c r="W10" s="167">
        <f>DATE($M$2,$S$2,18)</f>
        <v>46160</v>
      </c>
      <c r="X10" s="167">
        <f>DATE($M$2,$S$2,19)</f>
        <v>46161</v>
      </c>
      <c r="Y10" s="167">
        <f>DATE($M$2,$S$2,20)</f>
        <v>46162</v>
      </c>
      <c r="Z10" s="167">
        <f>DATE($M$2,$S$2,21)</f>
        <v>46163</v>
      </c>
      <c r="AA10" s="167">
        <f>DATE($M$2,$S$2,22)</f>
        <v>46164</v>
      </c>
      <c r="AB10" s="167">
        <f>DATE($M$2,$S$2,23)</f>
        <v>46165</v>
      </c>
      <c r="AC10" s="167">
        <f>DATE($M$2,$S$2,24)</f>
        <v>46166</v>
      </c>
      <c r="AD10" s="167">
        <f>DATE($M$2,$S$2,25)</f>
        <v>46167</v>
      </c>
      <c r="AE10" s="167">
        <f>DATE($M$2,$S$2,26)</f>
        <v>46168</v>
      </c>
      <c r="AF10" s="167">
        <f>DATE($M$2,$S$2,27)</f>
        <v>46169</v>
      </c>
      <c r="AG10" s="167">
        <f>DATE($M$2,$S$2,28)</f>
        <v>46170</v>
      </c>
      <c r="AH10" s="167">
        <f>IF(DAY(EOMONTH(F10,0))&lt;29,"",DATE($M$2,$S$2,29))</f>
        <v>46171</v>
      </c>
      <c r="AI10" s="167">
        <f>IF(DAY(EOMONTH(F10,0))&lt;30,"",DATE($M$2,$S$2,30))</f>
        <v>46172</v>
      </c>
      <c r="AJ10" s="167">
        <f>IF(DAY(EOMONTH(F10,0))&lt;31,"",DATE($M$2,$S$2,31))</f>
        <v>46173</v>
      </c>
      <c r="AK10" s="162"/>
      <c r="AL10" s="137"/>
      <c r="AM10" s="188"/>
      <c r="AN10" s="188"/>
    </row>
    <row r="11" spans="1:40" ht="18" customHeight="1">
      <c r="A11" s="129">
        <v>1</v>
      </c>
      <c r="B11" s="144" t="s">
        <v>166</v>
      </c>
      <c r="C11" s="152" t="s">
        <v>173</v>
      </c>
      <c r="D11" s="157"/>
      <c r="E11" s="163"/>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82">
        <f t="shared" ref="AK11:AK31" si="0">+SUM(F11:AJ11)</f>
        <v>0</v>
      </c>
      <c r="AL11" s="184">
        <f t="shared" ref="AL11:AL31" si="1">IF($AK$3="４週",AK11/4,AK11/(DAY(EOMONTH($F$9,0))/7))</f>
        <v>0</v>
      </c>
      <c r="AM11" s="189"/>
      <c r="AN11" s="189"/>
    </row>
    <row r="12" spans="1:40" ht="18" customHeight="1">
      <c r="A12" s="129">
        <v>2</v>
      </c>
      <c r="B12" s="144" t="s">
        <v>167</v>
      </c>
      <c r="C12" s="152" t="s">
        <v>174</v>
      </c>
      <c r="D12" s="157"/>
      <c r="E12" s="163"/>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82">
        <f t="shared" si="0"/>
        <v>0</v>
      </c>
      <c r="AL12" s="184">
        <f t="shared" si="1"/>
        <v>0</v>
      </c>
      <c r="AM12" s="189"/>
      <c r="AN12" s="189"/>
    </row>
    <row r="13" spans="1:40" ht="18" customHeight="1">
      <c r="A13" s="129">
        <v>3</v>
      </c>
      <c r="B13" s="144" t="s">
        <v>169</v>
      </c>
      <c r="C13" s="152" t="s">
        <v>88</v>
      </c>
      <c r="D13" s="157"/>
      <c r="E13" s="163"/>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82">
        <f t="shared" si="0"/>
        <v>0</v>
      </c>
      <c r="AL13" s="184">
        <f t="shared" si="1"/>
        <v>0</v>
      </c>
      <c r="AM13" s="189"/>
      <c r="AN13" s="189"/>
    </row>
    <row r="14" spans="1:40" ht="18" customHeight="1">
      <c r="A14" s="129">
        <v>4</v>
      </c>
      <c r="B14" s="144" t="s">
        <v>169</v>
      </c>
      <c r="C14" s="152" t="s">
        <v>175</v>
      </c>
      <c r="D14" s="157"/>
      <c r="E14" s="163"/>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82">
        <f t="shared" si="0"/>
        <v>0</v>
      </c>
      <c r="AL14" s="184">
        <f t="shared" si="1"/>
        <v>0</v>
      </c>
      <c r="AM14" s="189"/>
      <c r="AN14" s="189"/>
    </row>
    <row r="15" spans="1:40" ht="18" customHeight="1">
      <c r="A15" s="129">
        <v>5</v>
      </c>
      <c r="B15" s="144"/>
      <c r="C15" s="152"/>
      <c r="D15" s="157"/>
      <c r="E15" s="163"/>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82">
        <f t="shared" si="0"/>
        <v>0</v>
      </c>
      <c r="AL15" s="184">
        <f t="shared" si="1"/>
        <v>0</v>
      </c>
      <c r="AM15" s="189"/>
      <c r="AN15" s="189"/>
    </row>
    <row r="16" spans="1:40" ht="18" customHeight="1">
      <c r="A16" s="129">
        <v>6</v>
      </c>
      <c r="B16" s="144"/>
      <c r="C16" s="152"/>
      <c r="D16" s="157"/>
      <c r="E16" s="163"/>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82">
        <f t="shared" si="0"/>
        <v>0</v>
      </c>
      <c r="AL16" s="184">
        <f t="shared" si="1"/>
        <v>0</v>
      </c>
      <c r="AM16" s="189"/>
      <c r="AN16" s="189"/>
    </row>
    <row r="17" spans="1:40" ht="18" customHeight="1">
      <c r="A17" s="129">
        <v>7</v>
      </c>
      <c r="B17" s="144"/>
      <c r="C17" s="152"/>
      <c r="D17" s="157"/>
      <c r="E17" s="163"/>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82">
        <f t="shared" si="0"/>
        <v>0</v>
      </c>
      <c r="AL17" s="184">
        <f t="shared" si="1"/>
        <v>0</v>
      </c>
      <c r="AM17" s="189"/>
      <c r="AN17" s="189"/>
    </row>
    <row r="18" spans="1:40" ht="18" customHeight="1">
      <c r="A18" s="129">
        <v>8</v>
      </c>
      <c r="B18" s="144"/>
      <c r="C18" s="152"/>
      <c r="D18" s="157"/>
      <c r="E18" s="163"/>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82">
        <f t="shared" si="0"/>
        <v>0</v>
      </c>
      <c r="AL18" s="184">
        <f t="shared" si="1"/>
        <v>0</v>
      </c>
      <c r="AM18" s="189"/>
      <c r="AN18" s="189"/>
    </row>
    <row r="19" spans="1:40" ht="18" customHeight="1">
      <c r="A19" s="129">
        <v>9</v>
      </c>
      <c r="B19" s="144"/>
      <c r="C19" s="152"/>
      <c r="D19" s="157"/>
      <c r="E19" s="163"/>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82">
        <f t="shared" si="0"/>
        <v>0</v>
      </c>
      <c r="AL19" s="184">
        <f t="shared" si="1"/>
        <v>0</v>
      </c>
      <c r="AM19" s="189"/>
      <c r="AN19" s="189"/>
    </row>
    <row r="20" spans="1:40" ht="18" customHeight="1">
      <c r="A20" s="129">
        <v>10</v>
      </c>
      <c r="B20" s="144"/>
      <c r="C20" s="152"/>
      <c r="D20" s="157"/>
      <c r="E20" s="163"/>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82">
        <f t="shared" si="0"/>
        <v>0</v>
      </c>
      <c r="AL20" s="184">
        <f t="shared" si="1"/>
        <v>0</v>
      </c>
      <c r="AM20" s="189"/>
      <c r="AN20" s="189"/>
    </row>
    <row r="21" spans="1:40" ht="18" customHeight="1">
      <c r="A21" s="129">
        <v>11</v>
      </c>
      <c r="B21" s="144"/>
      <c r="C21" s="152"/>
      <c r="D21" s="157"/>
      <c r="E21" s="163"/>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82">
        <f t="shared" si="0"/>
        <v>0</v>
      </c>
      <c r="AL21" s="184">
        <f t="shared" si="1"/>
        <v>0</v>
      </c>
      <c r="AM21" s="189"/>
      <c r="AN21" s="189"/>
    </row>
    <row r="22" spans="1:40" ht="18" customHeight="1">
      <c r="A22" s="129">
        <v>12</v>
      </c>
      <c r="B22" s="144"/>
      <c r="C22" s="152"/>
      <c r="D22" s="157"/>
      <c r="E22" s="163"/>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82">
        <f t="shared" si="0"/>
        <v>0</v>
      </c>
      <c r="AL22" s="184">
        <f t="shared" si="1"/>
        <v>0</v>
      </c>
      <c r="AM22" s="189"/>
      <c r="AN22" s="189"/>
    </row>
    <row r="23" spans="1:40" ht="18" customHeight="1">
      <c r="A23" s="129">
        <v>13</v>
      </c>
      <c r="B23" s="144"/>
      <c r="C23" s="152"/>
      <c r="D23" s="157"/>
      <c r="E23" s="163"/>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82">
        <f t="shared" si="0"/>
        <v>0</v>
      </c>
      <c r="AL23" s="184">
        <f t="shared" si="1"/>
        <v>0</v>
      </c>
      <c r="AM23" s="189"/>
      <c r="AN23" s="189"/>
    </row>
    <row r="24" spans="1:40" ht="18" customHeight="1">
      <c r="A24" s="129">
        <v>14</v>
      </c>
      <c r="B24" s="144"/>
      <c r="C24" s="152"/>
      <c r="D24" s="157"/>
      <c r="E24" s="163"/>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82">
        <f t="shared" si="0"/>
        <v>0</v>
      </c>
      <c r="AL24" s="184">
        <f t="shared" si="1"/>
        <v>0</v>
      </c>
      <c r="AM24" s="189"/>
      <c r="AN24" s="189"/>
    </row>
    <row r="25" spans="1:40" ht="18" customHeight="1">
      <c r="A25" s="129">
        <v>15</v>
      </c>
      <c r="B25" s="144"/>
      <c r="C25" s="152"/>
      <c r="D25" s="157"/>
      <c r="E25" s="163"/>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82">
        <f t="shared" si="0"/>
        <v>0</v>
      </c>
      <c r="AL25" s="184">
        <f t="shared" si="1"/>
        <v>0</v>
      </c>
      <c r="AM25" s="189"/>
      <c r="AN25" s="189"/>
    </row>
    <row r="26" spans="1:40" ht="18" customHeight="1">
      <c r="A26" s="129">
        <v>16</v>
      </c>
      <c r="B26" s="144"/>
      <c r="C26" s="152"/>
      <c r="D26" s="157"/>
      <c r="E26" s="163"/>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82">
        <f t="shared" si="0"/>
        <v>0</v>
      </c>
      <c r="AL26" s="184">
        <f t="shared" si="1"/>
        <v>0</v>
      </c>
      <c r="AM26" s="189"/>
      <c r="AN26" s="189"/>
    </row>
    <row r="27" spans="1:40" ht="18" customHeight="1">
      <c r="A27" s="129">
        <v>17</v>
      </c>
      <c r="B27" s="144"/>
      <c r="C27" s="152"/>
      <c r="D27" s="157"/>
      <c r="E27" s="163"/>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82">
        <f t="shared" si="0"/>
        <v>0</v>
      </c>
      <c r="AL27" s="184">
        <f t="shared" si="1"/>
        <v>0</v>
      </c>
      <c r="AM27" s="189"/>
      <c r="AN27" s="189"/>
    </row>
    <row r="28" spans="1:40" ht="18" customHeight="1">
      <c r="A28" s="129">
        <v>18</v>
      </c>
      <c r="B28" s="144"/>
      <c r="C28" s="152"/>
      <c r="D28" s="157"/>
      <c r="E28" s="163"/>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82">
        <f t="shared" si="0"/>
        <v>0</v>
      </c>
      <c r="AL28" s="184">
        <f t="shared" si="1"/>
        <v>0</v>
      </c>
      <c r="AM28" s="189"/>
      <c r="AN28" s="189"/>
    </row>
    <row r="29" spans="1:40" ht="18" customHeight="1">
      <c r="A29" s="129">
        <v>19</v>
      </c>
      <c r="B29" s="144"/>
      <c r="C29" s="152"/>
      <c r="D29" s="157"/>
      <c r="E29" s="163"/>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82">
        <f t="shared" si="0"/>
        <v>0</v>
      </c>
      <c r="AL29" s="184">
        <f t="shared" si="1"/>
        <v>0</v>
      </c>
      <c r="AM29" s="189"/>
      <c r="AN29" s="189"/>
    </row>
    <row r="30" spans="1:40" ht="18" customHeight="1">
      <c r="A30" s="129">
        <v>20</v>
      </c>
      <c r="B30" s="144"/>
      <c r="C30" s="152"/>
      <c r="D30" s="157"/>
      <c r="E30" s="163"/>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82">
        <f t="shared" si="0"/>
        <v>0</v>
      </c>
      <c r="AL30" s="184">
        <f t="shared" si="1"/>
        <v>0</v>
      </c>
      <c r="AM30" s="189"/>
      <c r="AN30" s="189"/>
    </row>
    <row r="31" spans="1:40" ht="18" customHeight="1">
      <c r="A31" s="130" t="s">
        <v>80</v>
      </c>
      <c r="B31" s="131"/>
      <c r="C31" s="131"/>
      <c r="D31" s="131"/>
      <c r="E31" s="131"/>
      <c r="F31" s="153">
        <f t="shared" ref="F31:AJ31" si="2">+SUM(F11:F30)</f>
        <v>0</v>
      </c>
      <c r="G31" s="153">
        <f t="shared" si="2"/>
        <v>0</v>
      </c>
      <c r="H31" s="153">
        <f t="shared" si="2"/>
        <v>0</v>
      </c>
      <c r="I31" s="153">
        <f t="shared" si="2"/>
        <v>0</v>
      </c>
      <c r="J31" s="153">
        <f t="shared" si="2"/>
        <v>0</v>
      </c>
      <c r="K31" s="153">
        <f t="shared" si="2"/>
        <v>0</v>
      </c>
      <c r="L31" s="153">
        <f t="shared" si="2"/>
        <v>0</v>
      </c>
      <c r="M31" s="153">
        <f t="shared" si="2"/>
        <v>0</v>
      </c>
      <c r="N31" s="153">
        <f t="shared" si="2"/>
        <v>0</v>
      </c>
      <c r="O31" s="153">
        <f t="shared" si="2"/>
        <v>0</v>
      </c>
      <c r="P31" s="153">
        <f t="shared" si="2"/>
        <v>0</v>
      </c>
      <c r="Q31" s="153">
        <f t="shared" si="2"/>
        <v>0</v>
      </c>
      <c r="R31" s="153">
        <f t="shared" si="2"/>
        <v>0</v>
      </c>
      <c r="S31" s="153">
        <f t="shared" si="2"/>
        <v>0</v>
      </c>
      <c r="T31" s="153">
        <f t="shared" si="2"/>
        <v>0</v>
      </c>
      <c r="U31" s="153">
        <f t="shared" si="2"/>
        <v>0</v>
      </c>
      <c r="V31" s="153">
        <f t="shared" si="2"/>
        <v>0</v>
      </c>
      <c r="W31" s="153">
        <f t="shared" si="2"/>
        <v>0</v>
      </c>
      <c r="X31" s="153">
        <f t="shared" si="2"/>
        <v>0</v>
      </c>
      <c r="Y31" s="153">
        <f t="shared" si="2"/>
        <v>0</v>
      </c>
      <c r="Z31" s="153">
        <f t="shared" si="2"/>
        <v>0</v>
      </c>
      <c r="AA31" s="153">
        <f t="shared" si="2"/>
        <v>0</v>
      </c>
      <c r="AB31" s="153">
        <f t="shared" si="2"/>
        <v>0</v>
      </c>
      <c r="AC31" s="153">
        <f t="shared" si="2"/>
        <v>0</v>
      </c>
      <c r="AD31" s="153">
        <f t="shared" si="2"/>
        <v>0</v>
      </c>
      <c r="AE31" s="153">
        <f t="shared" si="2"/>
        <v>0</v>
      </c>
      <c r="AF31" s="153">
        <f t="shared" si="2"/>
        <v>0</v>
      </c>
      <c r="AG31" s="153">
        <f t="shared" si="2"/>
        <v>0</v>
      </c>
      <c r="AH31" s="153">
        <f t="shared" si="2"/>
        <v>0</v>
      </c>
      <c r="AI31" s="153">
        <f t="shared" si="2"/>
        <v>0</v>
      </c>
      <c r="AJ31" s="153">
        <f t="shared" si="2"/>
        <v>0</v>
      </c>
      <c r="AK31" s="182">
        <f t="shared" si="0"/>
        <v>0</v>
      </c>
      <c r="AL31" s="184">
        <f t="shared" si="1"/>
        <v>0</v>
      </c>
      <c r="AM31" s="128"/>
      <c r="AN31" s="128"/>
    </row>
    <row r="32" spans="1:40" ht="18" customHeight="1">
      <c r="A32" s="131" t="s">
        <v>137</v>
      </c>
      <c r="B32" s="131"/>
      <c r="C32" s="131"/>
      <c r="D32" s="131"/>
      <c r="E32" s="164"/>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53"/>
      <c r="AL32" s="185"/>
      <c r="AM32" s="128"/>
      <c r="AN32" s="128"/>
    </row>
    <row r="33" spans="1:43" ht="15" customHeight="1">
      <c r="A33" s="132"/>
      <c r="B33" s="132"/>
      <c r="C33" s="132"/>
      <c r="D33" s="132"/>
      <c r="E33" s="132"/>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32"/>
      <c r="AL33" s="132"/>
      <c r="AM33" s="126"/>
    </row>
    <row r="34" spans="1:43" ht="15" customHeight="1">
      <c r="A34" s="132"/>
      <c r="B34" s="132"/>
      <c r="C34" s="132"/>
      <c r="D34" s="132"/>
      <c r="E34" s="132"/>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32"/>
      <c r="AL34" s="132"/>
      <c r="AM34" s="126"/>
    </row>
    <row r="35" spans="1:43" ht="15" customHeight="1">
      <c r="A35" s="132"/>
      <c r="B35" s="132"/>
      <c r="C35" s="132"/>
      <c r="D35" s="132"/>
      <c r="E35" s="132"/>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32"/>
      <c r="AL35" s="132"/>
      <c r="AM35" s="126"/>
    </row>
    <row r="36" spans="1:43" ht="21" customHeight="1">
      <c r="A36" s="133" t="s">
        <v>139</v>
      </c>
      <c r="B36" s="132"/>
      <c r="C36" s="132"/>
      <c r="D36" s="132"/>
      <c r="E36" s="132"/>
      <c r="F36" s="132"/>
      <c r="G36" s="124"/>
      <c r="H36" s="124"/>
      <c r="I36" s="124"/>
      <c r="J36" s="124"/>
      <c r="K36" s="124"/>
      <c r="L36" s="124"/>
      <c r="M36" s="124"/>
      <c r="N36" s="124"/>
      <c r="O36" s="124"/>
      <c r="AM36" s="132"/>
      <c r="AN36" s="126"/>
    </row>
    <row r="37" spans="1:43" ht="24.95" customHeight="1">
      <c r="A37" s="134"/>
      <c r="B37" s="134"/>
      <c r="C37" s="134"/>
      <c r="D37" s="158">
        <v>4</v>
      </c>
      <c r="E37" s="158">
        <v>5</v>
      </c>
      <c r="F37" s="158">
        <v>6</v>
      </c>
      <c r="G37" s="158"/>
      <c r="H37" s="158"/>
      <c r="I37" s="158">
        <v>7</v>
      </c>
      <c r="J37" s="158"/>
      <c r="K37" s="158"/>
      <c r="L37" s="158">
        <v>8</v>
      </c>
      <c r="M37" s="158"/>
      <c r="N37" s="158"/>
      <c r="O37" s="158">
        <v>9</v>
      </c>
      <c r="P37" s="158"/>
      <c r="Q37" s="158"/>
      <c r="R37" s="158">
        <v>10</v>
      </c>
      <c r="S37" s="158"/>
      <c r="T37" s="158"/>
      <c r="U37" s="158">
        <v>11</v>
      </c>
      <c r="V37" s="158"/>
      <c r="W37" s="158"/>
      <c r="X37" s="158">
        <v>12</v>
      </c>
      <c r="Y37" s="158"/>
      <c r="Z37" s="158"/>
      <c r="AA37" s="158">
        <v>1</v>
      </c>
      <c r="AB37" s="158"/>
      <c r="AC37" s="158"/>
      <c r="AD37" s="158">
        <v>2</v>
      </c>
      <c r="AE37" s="158"/>
      <c r="AF37" s="158"/>
      <c r="AG37" s="158">
        <v>3</v>
      </c>
      <c r="AH37" s="158"/>
      <c r="AI37" s="158"/>
      <c r="AJ37" s="134" t="s">
        <v>51</v>
      </c>
      <c r="AK37" s="134"/>
      <c r="AL37" s="137" t="s">
        <v>57</v>
      </c>
      <c r="AM37" s="160"/>
      <c r="AN37" s="160"/>
      <c r="AO37" s="160"/>
      <c r="AP37" s="160"/>
      <c r="AQ37" s="160"/>
    </row>
    <row r="38" spans="1:43" ht="18" customHeight="1">
      <c r="A38" s="135" t="s">
        <v>54</v>
      </c>
      <c r="B38" s="135"/>
      <c r="C38" s="135"/>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6">
        <f>SUM(D38:AI38)</f>
        <v>0</v>
      </c>
      <c r="AK38" s="156"/>
      <c r="AL38" s="186" t="e">
        <f>ROUNDUP(AJ38/AJ39,1)</f>
        <v>#DIV/0!</v>
      </c>
      <c r="AM38" s="160"/>
      <c r="AN38" s="160"/>
      <c r="AO38" s="160"/>
      <c r="AP38" s="160"/>
      <c r="AQ38" s="160"/>
    </row>
    <row r="39" spans="1:43" ht="18" customHeight="1">
      <c r="A39" s="135" t="s">
        <v>140</v>
      </c>
      <c r="B39" s="135"/>
      <c r="C39" s="135"/>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6">
        <f>+SUM(D39:AI39)</f>
        <v>0</v>
      </c>
      <c r="AK39" s="156"/>
      <c r="AL39" s="187"/>
      <c r="AM39" s="160"/>
      <c r="AN39" s="160"/>
      <c r="AO39" s="160"/>
      <c r="AP39" s="160"/>
      <c r="AQ39" s="160"/>
    </row>
    <row r="40" spans="1:43" ht="5.0999999999999996" customHeight="1">
      <c r="A40" s="136"/>
      <c r="B40" s="136"/>
      <c r="C40" s="136"/>
      <c r="D40" s="160"/>
      <c r="E40" s="160"/>
      <c r="F40" s="160"/>
      <c r="G40" s="160"/>
      <c r="H40" s="160"/>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71"/>
      <c r="AK40" s="124"/>
      <c r="AL40" s="132"/>
      <c r="AM40" s="132"/>
      <c r="AN40" s="126"/>
    </row>
    <row r="41" spans="1:43" ht="18" customHeight="1">
      <c r="A41" s="133" t="s">
        <v>141</v>
      </c>
      <c r="B41" s="124"/>
      <c r="D41" s="124"/>
      <c r="E41" s="124"/>
      <c r="F41" s="124"/>
      <c r="G41" s="124"/>
      <c r="H41" s="124"/>
      <c r="I41" s="160"/>
      <c r="J41" s="160"/>
      <c r="K41" s="160"/>
      <c r="L41" s="160"/>
      <c r="M41" s="160"/>
      <c r="N41" s="160"/>
      <c r="O41" s="124"/>
      <c r="P41" s="124"/>
      <c r="Q41" s="124"/>
      <c r="R41" s="124"/>
      <c r="S41" s="124"/>
      <c r="T41" s="124"/>
      <c r="U41" s="124"/>
      <c r="V41" s="124"/>
      <c r="W41" s="132"/>
      <c r="X41" s="124"/>
      <c r="Y41" s="124"/>
      <c r="Z41" s="124"/>
      <c r="AA41" s="124"/>
      <c r="AB41" s="124"/>
      <c r="AC41" s="124"/>
      <c r="AD41" s="124"/>
      <c r="AE41" s="124"/>
      <c r="AF41" s="124"/>
      <c r="AG41" s="124"/>
      <c r="AH41" s="124"/>
      <c r="AI41" s="124"/>
      <c r="AJ41" s="171"/>
      <c r="AK41" s="124"/>
      <c r="AL41" s="132"/>
      <c r="AM41" s="132"/>
      <c r="AN41" s="126"/>
    </row>
    <row r="42" spans="1:43" ht="24.95" customHeight="1">
      <c r="A42" s="134" t="s">
        <v>142</v>
      </c>
      <c r="B42" s="134"/>
      <c r="C42" s="134" t="s">
        <v>167</v>
      </c>
      <c r="D42" s="134"/>
      <c r="E42" s="137" t="s">
        <v>184</v>
      </c>
      <c r="F42" s="137"/>
      <c r="G42" s="137"/>
      <c r="H42" s="137"/>
      <c r="I42" s="160"/>
      <c r="J42" s="160"/>
      <c r="K42" s="160"/>
      <c r="L42" s="160"/>
      <c r="M42" s="160"/>
      <c r="N42" s="160"/>
      <c r="O42" s="160"/>
      <c r="P42" s="160"/>
      <c r="Q42" s="160"/>
      <c r="R42" s="160"/>
      <c r="S42" s="160"/>
      <c r="T42" s="160"/>
      <c r="U42" s="160"/>
      <c r="W42" s="132"/>
      <c r="X42" s="124"/>
      <c r="Y42" s="124"/>
      <c r="Z42" s="124"/>
      <c r="AA42" s="124"/>
      <c r="AB42" s="124"/>
      <c r="AC42" s="124"/>
      <c r="AD42" s="124"/>
      <c r="AE42" s="124"/>
      <c r="AF42" s="124"/>
      <c r="AG42" s="124"/>
      <c r="AH42" s="124"/>
      <c r="AI42" s="124"/>
      <c r="AJ42" s="171"/>
      <c r="AK42" s="124"/>
      <c r="AL42" s="132"/>
      <c r="AM42" s="132"/>
      <c r="AN42" s="126"/>
    </row>
    <row r="43" spans="1:43" ht="18" customHeight="1">
      <c r="A43" s="137" t="s">
        <v>143</v>
      </c>
      <c r="B43" s="137"/>
      <c r="C43" s="153" t="e">
        <f>ROUNDDOWN(IF(AL38&lt;=60,1,1+ROUNDUP((AL38-60)/40,0)),1)</f>
        <v>#DIV/0!</v>
      </c>
      <c r="D43" s="153"/>
      <c r="E43" s="153" t="e">
        <f>ROUNDDOWN(AL38/40,1)</f>
        <v>#DIV/0!</v>
      </c>
      <c r="F43" s="153"/>
      <c r="G43" s="153"/>
      <c r="H43" s="153"/>
      <c r="I43" s="160"/>
      <c r="J43" s="160"/>
      <c r="K43" s="160"/>
      <c r="L43" s="160"/>
      <c r="M43" s="160"/>
      <c r="N43" s="160"/>
      <c r="O43" s="160"/>
      <c r="P43" s="160"/>
      <c r="Q43" s="160"/>
      <c r="R43" s="160"/>
      <c r="S43" s="160"/>
      <c r="T43" s="160"/>
      <c r="U43" s="160"/>
      <c r="W43" s="132"/>
      <c r="X43" s="124"/>
      <c r="Y43" s="124"/>
      <c r="Z43" s="124"/>
      <c r="AA43" s="124"/>
      <c r="AB43" s="124"/>
      <c r="AC43" s="124"/>
      <c r="AD43" s="124"/>
      <c r="AE43" s="124"/>
      <c r="AF43" s="124"/>
      <c r="AG43" s="124"/>
      <c r="AH43" s="124"/>
      <c r="AI43" s="124"/>
      <c r="AJ43" s="171"/>
      <c r="AK43" s="124"/>
      <c r="AL43" s="132"/>
      <c r="AM43" s="132"/>
      <c r="AN43" s="126"/>
    </row>
    <row r="44" spans="1:43" ht="5.0999999999999996" customHeight="1">
      <c r="A44" s="136"/>
      <c r="B44" s="136"/>
      <c r="C44" s="136"/>
      <c r="D44" s="136"/>
      <c r="E44" s="136"/>
      <c r="F44" s="136"/>
      <c r="G44" s="136"/>
      <c r="H44" s="136"/>
      <c r="I44" s="136"/>
      <c r="J44" s="124"/>
      <c r="K44" s="124"/>
      <c r="L44" s="124"/>
      <c r="M44" s="171"/>
      <c r="N44" s="124"/>
      <c r="O44" s="124"/>
      <c r="P44" s="124"/>
      <c r="Q44" s="160"/>
      <c r="W44" s="132"/>
      <c r="X44" s="124"/>
      <c r="Y44" s="124"/>
      <c r="Z44" s="124"/>
      <c r="AA44" s="124"/>
      <c r="AB44" s="124"/>
      <c r="AC44" s="124"/>
      <c r="AD44" s="124"/>
      <c r="AE44" s="124"/>
      <c r="AF44" s="124"/>
      <c r="AG44" s="124"/>
      <c r="AH44" s="124"/>
      <c r="AI44" s="124"/>
      <c r="AJ44" s="171"/>
      <c r="AK44" s="124"/>
      <c r="AL44" s="132"/>
      <c r="AM44" s="132"/>
      <c r="AN44" s="126"/>
    </row>
    <row r="45" spans="1:43" ht="21" customHeight="1">
      <c r="A45" s="133" t="s">
        <v>144</v>
      </c>
      <c r="B45" s="122"/>
      <c r="C45" s="138"/>
      <c r="D45" s="138"/>
      <c r="E45" s="138"/>
      <c r="F45" s="138"/>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38"/>
      <c r="AM45" s="138"/>
      <c r="AN45" s="126"/>
    </row>
    <row r="46" spans="1:43" ht="24.95" customHeight="1">
      <c r="A46" s="126"/>
      <c r="B46" s="132"/>
      <c r="C46" s="154" t="str">
        <v>管理者</v>
      </c>
      <c r="D46" s="161"/>
      <c r="E46" s="137" t="str">
        <v>サービス管理責任者</v>
      </c>
      <c r="F46" s="137"/>
      <c r="G46" s="137"/>
      <c r="H46" s="137"/>
      <c r="I46" s="154" t="str">
        <v>就労定着支援員</v>
      </c>
      <c r="J46" s="161"/>
      <c r="K46" s="161"/>
      <c r="L46" s="161"/>
      <c r="M46" s="161"/>
      <c r="N46" s="162"/>
      <c r="O46" s="154" t="str">
        <v>-</v>
      </c>
      <c r="P46" s="161"/>
      <c r="Q46" s="161"/>
      <c r="R46" s="161"/>
      <c r="S46" s="161"/>
      <c r="T46" s="162"/>
      <c r="U46" s="154" t="str">
        <v>-</v>
      </c>
      <c r="V46" s="161"/>
      <c r="W46" s="161"/>
      <c r="X46" s="161"/>
      <c r="Y46" s="161"/>
      <c r="Z46" s="162"/>
      <c r="AA46" s="154" t="str">
        <v>-</v>
      </c>
      <c r="AB46" s="161"/>
      <c r="AC46" s="161"/>
      <c r="AD46" s="161"/>
      <c r="AE46" s="161"/>
      <c r="AF46" s="162"/>
      <c r="AG46" s="137" t="str">
        <v>-</v>
      </c>
      <c r="AH46" s="137"/>
      <c r="AI46" s="137"/>
      <c r="AJ46" s="137"/>
      <c r="AK46" s="137"/>
      <c r="AL46" s="137" t="str">
        <v>-</v>
      </c>
      <c r="AM46" s="137"/>
      <c r="AN46" s="126"/>
    </row>
    <row r="47" spans="1:43" ht="18" customHeight="1">
      <c r="A47" s="126"/>
      <c r="B47" s="132"/>
      <c r="C47" s="130" t="s">
        <v>179</v>
      </c>
      <c r="D47" s="130" t="s">
        <v>182</v>
      </c>
      <c r="E47" s="134" t="s">
        <v>179</v>
      </c>
      <c r="F47" s="134" t="s">
        <v>182</v>
      </c>
      <c r="G47" s="134"/>
      <c r="H47" s="134"/>
      <c r="I47" s="130" t="s">
        <v>179</v>
      </c>
      <c r="J47" s="131"/>
      <c r="K47" s="164"/>
      <c r="L47" s="130" t="s">
        <v>182</v>
      </c>
      <c r="M47" s="131"/>
      <c r="N47" s="164"/>
      <c r="O47" s="130" t="s">
        <v>179</v>
      </c>
      <c r="P47" s="131"/>
      <c r="Q47" s="164"/>
      <c r="R47" s="130" t="s">
        <v>182</v>
      </c>
      <c r="S47" s="131"/>
      <c r="T47" s="164"/>
      <c r="U47" s="130" t="s">
        <v>179</v>
      </c>
      <c r="V47" s="131"/>
      <c r="W47" s="164"/>
      <c r="X47" s="130" t="s">
        <v>182</v>
      </c>
      <c r="Y47" s="131"/>
      <c r="Z47" s="164"/>
      <c r="AA47" s="130" t="s">
        <v>179</v>
      </c>
      <c r="AB47" s="131"/>
      <c r="AC47" s="164"/>
      <c r="AD47" s="130" t="s">
        <v>182</v>
      </c>
      <c r="AE47" s="131"/>
      <c r="AF47" s="164"/>
      <c r="AG47" s="130" t="s">
        <v>179</v>
      </c>
      <c r="AH47" s="131"/>
      <c r="AI47" s="164"/>
      <c r="AJ47" s="130" t="s">
        <v>182</v>
      </c>
      <c r="AK47" s="164"/>
      <c r="AL47" s="134" t="s">
        <v>38</v>
      </c>
      <c r="AM47" s="134" t="s">
        <v>200</v>
      </c>
      <c r="AN47" s="126"/>
    </row>
    <row r="48" spans="1:43" ht="18" customHeight="1">
      <c r="A48" s="126"/>
      <c r="B48" s="134" t="s">
        <v>170</v>
      </c>
      <c r="C48" s="134">
        <f>COUNTIFS($B$11:$B$30,C$46,$C$11:$C$30,"A",$E$11:$E$30,"*")</f>
        <v>0</v>
      </c>
      <c r="D48" s="134">
        <f>COUNTIFS($B$11:$B$30,C$46,$C$11:$C$30,"B",$E$11:$E$30,"*")</f>
        <v>0</v>
      </c>
      <c r="E48" s="134">
        <f>COUNTIFS($B$11:$B$30,E$46,$C$11:$C$30,"A",$E$11:$E$30,"*")</f>
        <v>0</v>
      </c>
      <c r="F48" s="130">
        <f>COUNTIFS($B$11:$B$30,E$46,$C$11:$C$30,"B",$E$11:$E$30,"*")</f>
        <v>0</v>
      </c>
      <c r="G48" s="131"/>
      <c r="H48" s="164"/>
      <c r="I48" s="130">
        <f>COUNTIFS($B$11:$B$30,I$46,$C$11:$C$30,"A",$E$11:$E$30,"*")</f>
        <v>0</v>
      </c>
      <c r="J48" s="131"/>
      <c r="K48" s="164"/>
      <c r="L48" s="130">
        <f>COUNTIFS($B$11:$B$30,I$46,$C$11:$C$30,"B",$E$11:$E$30,"*")</f>
        <v>0</v>
      </c>
      <c r="M48" s="131"/>
      <c r="N48" s="164"/>
      <c r="O48" s="130">
        <f>COUNTIFS($B$11:$B$30,O$46,$C$11:$C$30,"A",$E$11:$E$30,"*")</f>
        <v>0</v>
      </c>
      <c r="P48" s="131"/>
      <c r="Q48" s="164"/>
      <c r="R48" s="130">
        <f>COUNTIFS($B$11:$B$30,O$46,$C$11:$C$30,"B",$E$11:$E$30,"*")</f>
        <v>0</v>
      </c>
      <c r="S48" s="131"/>
      <c r="T48" s="164"/>
      <c r="U48" s="130">
        <f>COUNTIFS($B$11:$B$30,U$46,$C$11:$C$30,"A",$E$11:$E$30,"*")</f>
        <v>0</v>
      </c>
      <c r="V48" s="131"/>
      <c r="W48" s="164"/>
      <c r="X48" s="130">
        <f>COUNTIFS($B$11:$B$30,U$46,$C$11:$C$30,"B",$E$11:$E$30,"*")</f>
        <v>0</v>
      </c>
      <c r="Y48" s="131"/>
      <c r="Z48" s="164"/>
      <c r="AA48" s="130">
        <f>COUNTIFS($B$11:$B$30,AA$46,$C$11:$C$30,"A",$E$11:$E$30,"*")</f>
        <v>0</v>
      </c>
      <c r="AB48" s="131"/>
      <c r="AC48" s="164"/>
      <c r="AD48" s="130">
        <f>COUNTIFS($B$11:$B$30,AA$46,$C$11:$C$30,"B",$E$11:$E$30,"*")</f>
        <v>0</v>
      </c>
      <c r="AE48" s="131"/>
      <c r="AF48" s="164"/>
      <c r="AG48" s="130">
        <f>COUNTIFS($B$11:$B$30,AG$46,$C$11:$C$30,"A",$E$11:$E$30,"*")</f>
        <v>0</v>
      </c>
      <c r="AH48" s="131"/>
      <c r="AI48" s="164"/>
      <c r="AJ48" s="130">
        <f>COUNTIFS($B$11:$B$30,AG$46,$C$11:$C$30,"B",$E$11:$E$30,"*")</f>
        <v>0</v>
      </c>
      <c r="AK48" s="164"/>
      <c r="AL48" s="134">
        <f>COUNTIFS($B$11:$B$30,AL$46,$C$11:$C$30,"A",$E$11:$E$30,"*")</f>
        <v>0</v>
      </c>
      <c r="AM48" s="134">
        <f>COUNTIFS($B$11:$B$30,AL$46,$C$11:$C$30,"B",$E$11:$E$30,"*")</f>
        <v>0</v>
      </c>
      <c r="AN48" s="126"/>
    </row>
    <row r="49" spans="1:40" ht="18" customHeight="1">
      <c r="A49" s="126"/>
      <c r="B49" s="137" t="s">
        <v>171</v>
      </c>
      <c r="C49" s="134">
        <f>COUNTIFS($B$11:$B$30,C$46,$C$11:$C$30,"C",$E$11:$E$30,"*")</f>
        <v>0</v>
      </c>
      <c r="D49" s="134">
        <f>COUNTIFS($B$11:$B$30,C$46,$C$11:$C$30,"D",$E$11:$E$30,"*")</f>
        <v>0</v>
      </c>
      <c r="E49" s="134">
        <f>COUNTIFS($B$11:$B$30,E$46,$C$11:$C$30,"C",$E$11:$E$30,"*")</f>
        <v>0</v>
      </c>
      <c r="F49" s="130">
        <f>COUNTIFS($B$11:$B$30,E$46,$C$11:$C$30,"D",$E$11:$E$30,"*")</f>
        <v>0</v>
      </c>
      <c r="G49" s="131"/>
      <c r="H49" s="164"/>
      <c r="I49" s="130">
        <f>COUNTIFS($B$11:$B$30,I$46,$C$11:$C$30,"C",$E$11:$E$30,"*")</f>
        <v>0</v>
      </c>
      <c r="J49" s="131"/>
      <c r="K49" s="164"/>
      <c r="L49" s="130">
        <f>COUNTIFS($B$11:$B$30,I$46,$C$11:$C$30,"D",$E$11:$E$30,"*")</f>
        <v>0</v>
      </c>
      <c r="M49" s="131"/>
      <c r="N49" s="164"/>
      <c r="O49" s="130">
        <f>COUNTIFS($B$11:$B$30,O$46,$C$11:$C$30,"C",$E$11:$E$30,"*")</f>
        <v>0</v>
      </c>
      <c r="P49" s="131"/>
      <c r="Q49" s="164"/>
      <c r="R49" s="130">
        <f>COUNTIFS($B$11:$B$30,O$46,$C$11:$C$30,"D",$E$11:$E$30,"*")</f>
        <v>0</v>
      </c>
      <c r="S49" s="131"/>
      <c r="T49" s="164"/>
      <c r="U49" s="130">
        <f>COUNTIFS($B$11:$B$30,U$46,$C$11:$C$30,"C",$E$11:$E$30,"*")</f>
        <v>0</v>
      </c>
      <c r="V49" s="131"/>
      <c r="W49" s="164"/>
      <c r="X49" s="130">
        <f>COUNTIFS($B$11:$B$30,U$46,$C$11:$C$30,"D",$E$11:$E$30,"*")</f>
        <v>0</v>
      </c>
      <c r="Y49" s="131"/>
      <c r="Z49" s="164"/>
      <c r="AA49" s="130">
        <f>COUNTIFS($B$11:$B$30,AA$46,$C$11:$C$30,"C",$E$11:$E$30,"*")</f>
        <v>0</v>
      </c>
      <c r="AB49" s="131"/>
      <c r="AC49" s="164"/>
      <c r="AD49" s="130">
        <f>COUNTIFS($B$11:$B$30,AA$46,$C$11:$C$30,"D",$E$11:$E$30,"*")</f>
        <v>0</v>
      </c>
      <c r="AE49" s="131"/>
      <c r="AF49" s="164"/>
      <c r="AG49" s="130">
        <f>COUNTIFS($B$11:$B$30,AG$46,$C$11:$C$30,"C",$E$11:$E$30,"*")</f>
        <v>0</v>
      </c>
      <c r="AH49" s="131"/>
      <c r="AI49" s="164"/>
      <c r="AJ49" s="130">
        <f>COUNTIFS($B$11:$B$30,AG$46,$C$11:$C$30,"D",$E$11:$E$30,"*")</f>
        <v>0</v>
      </c>
      <c r="AK49" s="164"/>
      <c r="AL49" s="134">
        <f>COUNTIFS($B$11:$B$30,AL$46,$C$11:$C$30,"C",$E$11:$E$30,"*")</f>
        <v>0</v>
      </c>
      <c r="AM49" s="134">
        <f>COUNTIFS($B$11:$B$30,AL$46,$C$11:$C$30,"D",$E$11:$E$30,"*")</f>
        <v>0</v>
      </c>
      <c r="AN49" s="126"/>
    </row>
    <row r="50" spans="1:40" ht="24.95" customHeight="1">
      <c r="A50" s="126"/>
      <c r="B50" s="137" t="s">
        <v>4</v>
      </c>
      <c r="C50" s="154">
        <f>IF($AK$3="４週",SUMIFS($AK$11:$AK$30,$B$11:$B$30,C46)/4/$AH$5,IF($AK$3="歴月",SUMIFS($AK$11:$AK$30,$B$11:$B$30,C46)/$AL$5,"記載する期間を選択してください"))</f>
        <v>0</v>
      </c>
      <c r="D50" s="162"/>
      <c r="E50" s="154">
        <f>IF($AK$3="４週",SUMIFS($AK$11:$AK$30,$B$11:$B$30,E46)/4/$AH$5,IF($AK$3="歴月",SUMIFS($AK$11:$AK$30,$B$11:$B$30,E46)/$AL$5,"記載する期間を選択してください"))</f>
        <v>0</v>
      </c>
      <c r="F50" s="161"/>
      <c r="G50" s="161"/>
      <c r="H50" s="162"/>
      <c r="I50" s="154">
        <f>IF($AK$3="４週",SUMIFS($AK$11:$AK$30,$B$11:$B$30,I46)/4/$AH$5,IF($AK$3="歴月",SUMIFS($AK$11:$AK$30,$B$11:$B$30,I46)/$AL$5,"記載する期間を選択してください"))</f>
        <v>0</v>
      </c>
      <c r="J50" s="161"/>
      <c r="K50" s="161"/>
      <c r="L50" s="161"/>
      <c r="M50" s="161"/>
      <c r="N50" s="162"/>
      <c r="O50" s="154">
        <f>IF($AK$3="４週",SUMIFS($AK$11:$AK$30,$B$11:$B$30,O46)/4/$AH$5,IF($AK$3="歴月",SUMIFS($AK$11:$AK$30,$B$11:$B$30,O46)/$AL$5,"記載する期間を選択してください"))</f>
        <v>0</v>
      </c>
      <c r="P50" s="161"/>
      <c r="Q50" s="161"/>
      <c r="R50" s="161"/>
      <c r="S50" s="161"/>
      <c r="T50" s="162"/>
      <c r="U50" s="154">
        <f>IF($AK$3="４週",SUMIFS($AK$11:$AK$30,$B$11:$B$30,U46)/4/$AH$5,IF($AK$3="歴月",SUMIFS($AK$11:$AK$30,$B$11:$B$30,U46)/$AL$5,"記載する期間を選択してください"))</f>
        <v>0</v>
      </c>
      <c r="V50" s="161"/>
      <c r="W50" s="161"/>
      <c r="X50" s="161"/>
      <c r="Y50" s="161"/>
      <c r="Z50" s="162"/>
      <c r="AA50" s="154">
        <f>IF($AK$3="４週",SUMIFS($AK$11:$AK$30,$B$11:$B$30,AA46)/4/$AH$5,IF($AK$3="歴月",SUMIFS($AK$11:$AK$30,$B$11:$B$30,AA46)/$AL$5,"記載する期間を選択してください"))</f>
        <v>0</v>
      </c>
      <c r="AB50" s="161"/>
      <c r="AC50" s="161"/>
      <c r="AD50" s="161"/>
      <c r="AE50" s="161"/>
      <c r="AF50" s="162"/>
      <c r="AG50" s="154">
        <f>IF($AK$3="４週",SUMIFS($AK$11:$AK$30,$B$11:$B$30,AG46)/4/$AH$5,IF($AK$3="歴月",SUMIFS($AK$11:$AK$30,$B$11:$B$30,AG46)/$AL$5,"記載する期間を選択してください"))</f>
        <v>0</v>
      </c>
      <c r="AH50" s="161"/>
      <c r="AI50" s="161"/>
      <c r="AJ50" s="161"/>
      <c r="AK50" s="162"/>
      <c r="AL50" s="154">
        <f>IF($AK$3="４週",SUMIFS($AK$11:$AK$30,$B$11:$B$30,AL46)/4/$AH$5,IF($AK$3="歴月",SUMIFS($AK$11:$AK$30,$B$11:$B$30,AL46)/$AL$5,"記載する期間を選択してください"))</f>
        <v>0</v>
      </c>
      <c r="AM50" s="162"/>
      <c r="AN50" s="126"/>
    </row>
    <row r="51" spans="1:40" ht="6" customHeight="1">
      <c r="A51" s="126"/>
      <c r="B51" s="122"/>
      <c r="C51" s="155">
        <v>2</v>
      </c>
      <c r="D51" s="155"/>
      <c r="E51" s="155">
        <v>3</v>
      </c>
      <c r="F51" s="155"/>
      <c r="G51" s="155"/>
      <c r="H51" s="155"/>
      <c r="I51" s="155">
        <v>4</v>
      </c>
      <c r="J51" s="155"/>
      <c r="K51" s="155"/>
      <c r="L51" s="155"/>
      <c r="M51" s="155"/>
      <c r="N51" s="155"/>
      <c r="O51" s="155">
        <v>5</v>
      </c>
      <c r="P51" s="155"/>
      <c r="Q51" s="155"/>
      <c r="R51" s="155"/>
      <c r="S51" s="155"/>
      <c r="T51" s="155"/>
      <c r="U51" s="155">
        <v>6</v>
      </c>
      <c r="V51" s="155"/>
      <c r="W51" s="155"/>
      <c r="X51" s="155"/>
      <c r="Y51" s="155"/>
      <c r="Z51" s="155"/>
      <c r="AA51" s="155">
        <v>7</v>
      </c>
      <c r="AB51" s="155"/>
      <c r="AC51" s="155"/>
      <c r="AD51" s="155"/>
      <c r="AE51" s="155"/>
      <c r="AF51" s="155"/>
      <c r="AG51" s="155">
        <v>8</v>
      </c>
      <c r="AH51" s="155"/>
      <c r="AI51" s="155"/>
      <c r="AJ51" s="155"/>
      <c r="AK51" s="155"/>
      <c r="AL51" s="155">
        <v>9</v>
      </c>
      <c r="AM51" s="138"/>
      <c r="AN51" s="126"/>
    </row>
    <row r="52" spans="1:40" ht="15" customHeight="1">
      <c r="A52" s="124" t="s">
        <v>145</v>
      </c>
      <c r="B52" s="145"/>
      <c r="C52" s="145"/>
      <c r="D52" s="145"/>
      <c r="E52" s="145"/>
      <c r="F52" s="169"/>
      <c r="G52" s="145"/>
      <c r="H52" s="155"/>
      <c r="I52" s="155"/>
      <c r="J52" s="155"/>
      <c r="K52" s="155"/>
      <c r="L52" s="155"/>
      <c r="M52" s="155"/>
      <c r="N52" s="155"/>
      <c r="O52" s="155"/>
      <c r="P52" s="155"/>
      <c r="Q52" s="155"/>
      <c r="R52" s="155">
        <v>6</v>
      </c>
      <c r="S52" s="155"/>
      <c r="T52" s="155"/>
      <c r="U52" s="155"/>
      <c r="V52" s="155"/>
      <c r="W52" s="155"/>
      <c r="X52" s="155">
        <v>7</v>
      </c>
      <c r="Y52" s="155"/>
      <c r="Z52" s="155"/>
      <c r="AA52" s="155"/>
      <c r="AB52" s="155"/>
      <c r="AC52" s="155"/>
      <c r="AD52" s="155">
        <v>8</v>
      </c>
      <c r="AE52" s="155"/>
      <c r="AF52" s="155"/>
      <c r="AG52" s="177"/>
      <c r="AH52" s="177"/>
      <c r="AI52" s="177"/>
      <c r="AJ52" s="177">
        <v>9</v>
      </c>
      <c r="AK52" s="155"/>
      <c r="AL52" s="155"/>
      <c r="AM52" s="126"/>
    </row>
    <row r="53" spans="1:40" s="124" customFormat="1" ht="15" customHeight="1">
      <c r="A53" s="124" t="s">
        <v>40</v>
      </c>
      <c r="B53" s="136"/>
      <c r="C53" s="136"/>
      <c r="D53" s="136"/>
      <c r="E53" s="136"/>
      <c r="F53" s="136"/>
      <c r="G53" s="136"/>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row>
    <row r="54" spans="1:40" s="124" customFormat="1" ht="15" customHeight="1">
      <c r="A54" s="124" t="s">
        <v>146</v>
      </c>
      <c r="B54" s="136"/>
      <c r="C54" s="136"/>
      <c r="D54" s="136"/>
      <c r="E54" s="136"/>
      <c r="F54" s="136"/>
      <c r="G54" s="136"/>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row>
    <row r="55" spans="1:40" s="124" customFormat="1" ht="15" customHeight="1">
      <c r="A55" s="124" t="s">
        <v>147</v>
      </c>
      <c r="B55" s="136"/>
      <c r="C55" s="136"/>
      <c r="D55" s="136"/>
      <c r="E55" s="136"/>
      <c r="F55" s="136"/>
      <c r="G55" s="136"/>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row>
    <row r="56" spans="1:40" s="124" customFormat="1" ht="15" customHeight="1">
      <c r="A56" s="124" t="s">
        <v>148</v>
      </c>
      <c r="B56" s="136"/>
      <c r="C56" s="136"/>
      <c r="D56" s="136"/>
      <c r="E56" s="136"/>
      <c r="F56" s="136"/>
      <c r="G56" s="136"/>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row>
    <row r="57" spans="1:40" ht="15" customHeight="1">
      <c r="A57" s="124" t="s">
        <v>149</v>
      </c>
      <c r="B57" s="146"/>
      <c r="C57" s="124"/>
      <c r="D57" s="124"/>
      <c r="E57" s="124"/>
      <c r="F57" s="124"/>
      <c r="G57" s="124"/>
    </row>
    <row r="58" spans="1:40" ht="15" customHeight="1">
      <c r="A58" s="124" t="s">
        <v>150</v>
      </c>
      <c r="B58" s="146"/>
      <c r="C58" s="124"/>
      <c r="D58" s="124"/>
      <c r="E58" s="124"/>
      <c r="F58" s="124"/>
      <c r="G58" s="124"/>
    </row>
    <row r="59" spans="1:40" ht="15" customHeight="1">
      <c r="A59" s="124"/>
      <c r="B59" s="134" t="s">
        <v>172</v>
      </c>
      <c r="C59" s="134" t="s">
        <v>180</v>
      </c>
      <c r="D59" s="134"/>
      <c r="E59" s="134"/>
      <c r="F59" s="124"/>
      <c r="G59" s="124"/>
    </row>
    <row r="60" spans="1:40" ht="15" customHeight="1">
      <c r="A60" s="124"/>
      <c r="B60" s="147" t="s">
        <v>173</v>
      </c>
      <c r="C60" s="156" t="s">
        <v>92</v>
      </c>
      <c r="D60" s="156"/>
      <c r="E60" s="156"/>
      <c r="F60" s="124"/>
      <c r="G60" s="124"/>
    </row>
    <row r="61" spans="1:40" ht="15" customHeight="1">
      <c r="A61" s="124"/>
      <c r="B61" s="147" t="s">
        <v>174</v>
      </c>
      <c r="C61" s="156" t="s">
        <v>181</v>
      </c>
      <c r="D61" s="156"/>
      <c r="E61" s="156"/>
      <c r="F61" s="124"/>
      <c r="G61" s="124"/>
    </row>
    <row r="62" spans="1:40" ht="15" customHeight="1">
      <c r="A62" s="124"/>
      <c r="B62" s="147" t="s">
        <v>88</v>
      </c>
      <c r="C62" s="156" t="s">
        <v>94</v>
      </c>
      <c r="D62" s="156"/>
      <c r="E62" s="156"/>
      <c r="F62" s="124"/>
      <c r="G62" s="124"/>
    </row>
    <row r="63" spans="1:40" ht="15" customHeight="1">
      <c r="A63" s="124"/>
      <c r="B63" s="147" t="s">
        <v>175</v>
      </c>
      <c r="C63" s="156" t="s">
        <v>29</v>
      </c>
      <c r="D63" s="156"/>
      <c r="E63" s="156"/>
      <c r="F63" s="124"/>
      <c r="G63" s="124"/>
    </row>
    <row r="64" spans="1:40" ht="15" customHeight="1">
      <c r="A64" s="124"/>
      <c r="B64" s="124" t="s">
        <v>85</v>
      </c>
      <c r="C64" s="124"/>
      <c r="D64" s="124"/>
      <c r="E64" s="124"/>
      <c r="F64" s="124"/>
      <c r="G64" s="124"/>
    </row>
    <row r="65" spans="1:7" ht="15" customHeight="1">
      <c r="A65" s="124"/>
      <c r="B65" s="124" t="s">
        <v>176</v>
      </c>
      <c r="C65" s="124"/>
      <c r="D65" s="124"/>
      <c r="E65" s="124"/>
      <c r="F65" s="124"/>
      <c r="G65" s="124"/>
    </row>
    <row r="66" spans="1:7" ht="15" customHeight="1">
      <c r="A66" s="124"/>
      <c r="B66" s="124" t="s">
        <v>177</v>
      </c>
      <c r="C66" s="124"/>
      <c r="D66" s="124"/>
      <c r="E66" s="124"/>
      <c r="F66" s="124"/>
      <c r="G66" s="124"/>
    </row>
    <row r="67" spans="1:7" ht="15" customHeight="1">
      <c r="A67" s="124" t="s">
        <v>97</v>
      </c>
      <c r="B67" s="146"/>
      <c r="C67" s="124"/>
      <c r="D67" s="124"/>
      <c r="E67" s="124"/>
      <c r="F67" s="124"/>
      <c r="G67" s="124"/>
    </row>
    <row r="68" spans="1:7" ht="15" customHeight="1">
      <c r="A68" s="124" t="s">
        <v>152</v>
      </c>
      <c r="B68" s="146"/>
      <c r="C68" s="124"/>
      <c r="D68" s="124"/>
      <c r="E68" s="124"/>
      <c r="F68" s="124"/>
      <c r="G68" s="124"/>
    </row>
    <row r="69" spans="1:7" ht="15" customHeight="1">
      <c r="A69" s="124" t="s">
        <v>119</v>
      </c>
      <c r="B69" s="146"/>
      <c r="C69" s="124"/>
      <c r="D69" s="124"/>
      <c r="E69" s="124"/>
      <c r="F69" s="124"/>
      <c r="G69" s="124"/>
    </row>
    <row r="70" spans="1:7" ht="15" customHeight="1">
      <c r="A70" s="124" t="s">
        <v>153</v>
      </c>
      <c r="B70" s="146"/>
      <c r="C70" s="124"/>
      <c r="D70" s="124"/>
      <c r="E70" s="124"/>
      <c r="F70" s="124"/>
      <c r="G70" s="124"/>
    </row>
    <row r="71" spans="1:7" ht="15" customHeight="1">
      <c r="A71" s="124" t="s">
        <v>154</v>
      </c>
      <c r="B71" s="146"/>
      <c r="C71" s="124"/>
      <c r="D71" s="124"/>
      <c r="E71" s="124"/>
      <c r="F71" s="124"/>
      <c r="G71" s="124"/>
    </row>
    <row r="72" spans="1:7" ht="15" customHeight="1">
      <c r="A72" s="124"/>
      <c r="B72" s="124" t="s">
        <v>178</v>
      </c>
      <c r="C72" s="124"/>
      <c r="D72" s="124"/>
      <c r="E72" s="124"/>
      <c r="F72" s="124"/>
      <c r="G72" s="124"/>
    </row>
    <row r="73" spans="1:7" ht="15" customHeight="1">
      <c r="A73" s="124"/>
      <c r="B73" s="124" t="s">
        <v>90</v>
      </c>
      <c r="C73" s="124"/>
      <c r="D73" s="124"/>
      <c r="E73" s="124"/>
      <c r="F73" s="124"/>
      <c r="G73" s="124"/>
    </row>
    <row r="74" spans="1:7" ht="15" customHeight="1">
      <c r="A74" s="124" t="s">
        <v>155</v>
      </c>
      <c r="B74" s="146"/>
      <c r="C74" s="124"/>
      <c r="D74" s="124"/>
      <c r="E74" s="124"/>
      <c r="F74" s="124"/>
      <c r="G74" s="124"/>
    </row>
    <row r="75" spans="1:7" ht="15" customHeight="1">
      <c r="A75" s="124" t="s">
        <v>156</v>
      </c>
      <c r="B75" s="146"/>
      <c r="C75" s="124"/>
      <c r="D75" s="124"/>
      <c r="E75" s="124"/>
      <c r="F75" s="124"/>
      <c r="G75" s="124"/>
    </row>
    <row r="76" spans="1:7" ht="15" customHeight="1">
      <c r="A76" s="124" t="s">
        <v>157</v>
      </c>
      <c r="B76" s="146"/>
      <c r="C76" s="124"/>
      <c r="D76" s="124"/>
      <c r="E76" s="124"/>
      <c r="F76" s="124"/>
      <c r="G76" s="124"/>
    </row>
    <row r="77" spans="1:7" ht="15" customHeight="1">
      <c r="A77" s="124" t="s">
        <v>158</v>
      </c>
      <c r="B77" s="146"/>
      <c r="C77" s="124"/>
      <c r="D77" s="124"/>
      <c r="E77" s="124"/>
      <c r="F77" s="124"/>
      <c r="G77" s="124"/>
    </row>
    <row r="78" spans="1:7" ht="15" customHeight="1">
      <c r="A78" s="124" t="s">
        <v>159</v>
      </c>
      <c r="B78" s="146"/>
      <c r="C78" s="124"/>
      <c r="D78" s="124"/>
      <c r="E78" s="124"/>
      <c r="F78" s="124"/>
      <c r="G78" s="124"/>
    </row>
    <row r="79" spans="1:7" ht="15" customHeight="1">
      <c r="A79" s="124" t="s">
        <v>160</v>
      </c>
      <c r="B79" s="146"/>
      <c r="C79" s="124"/>
      <c r="D79" s="124"/>
      <c r="E79" s="124"/>
      <c r="F79" s="124"/>
      <c r="G79" s="124"/>
    </row>
    <row r="80" spans="1:7" ht="15" customHeight="1">
      <c r="A80" s="124" t="s">
        <v>162</v>
      </c>
      <c r="B80" s="146"/>
      <c r="C80" s="124"/>
      <c r="D80" s="124"/>
      <c r="E80" s="124"/>
      <c r="F80" s="124"/>
      <c r="G80" s="124"/>
    </row>
    <row r="81" spans="1:7" ht="15" customHeight="1">
      <c r="A81" s="124" t="s">
        <v>116</v>
      </c>
      <c r="B81" s="146"/>
      <c r="C81" s="124"/>
      <c r="D81" s="124"/>
      <c r="E81" s="124"/>
      <c r="F81" s="124"/>
      <c r="G81" s="124"/>
    </row>
  </sheetData>
  <mergeCells count="144">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A37:C37"/>
    <mergeCell ref="F37:H37"/>
    <mergeCell ref="I37:K37"/>
    <mergeCell ref="L37:N37"/>
    <mergeCell ref="O37:Q37"/>
    <mergeCell ref="R37:T37"/>
    <mergeCell ref="U37:W37"/>
    <mergeCell ref="X37:Z37"/>
    <mergeCell ref="AA37:AC37"/>
    <mergeCell ref="AD37:AF37"/>
    <mergeCell ref="AG37:AI37"/>
    <mergeCell ref="AJ37:AK37"/>
    <mergeCell ref="A38:C38"/>
    <mergeCell ref="F38:H38"/>
    <mergeCell ref="I38:K38"/>
    <mergeCell ref="L38:N38"/>
    <mergeCell ref="O38:Q38"/>
    <mergeCell ref="R38:T38"/>
    <mergeCell ref="U38:W38"/>
    <mergeCell ref="X38:Z38"/>
    <mergeCell ref="AA38:AC38"/>
    <mergeCell ref="AD38:AF38"/>
    <mergeCell ref="AG38:AI38"/>
    <mergeCell ref="AJ38:AK38"/>
    <mergeCell ref="A39:C39"/>
    <mergeCell ref="F39:H39"/>
    <mergeCell ref="I39:K39"/>
    <mergeCell ref="L39:N39"/>
    <mergeCell ref="O39:Q39"/>
    <mergeCell ref="R39:T39"/>
    <mergeCell ref="U39:W39"/>
    <mergeCell ref="X39:Z39"/>
    <mergeCell ref="AA39:AC39"/>
    <mergeCell ref="AD39:AF39"/>
    <mergeCell ref="AG39:AI39"/>
    <mergeCell ref="AJ39:AK39"/>
    <mergeCell ref="A42:B42"/>
    <mergeCell ref="C42:D42"/>
    <mergeCell ref="E42:H42"/>
    <mergeCell ref="A43:B43"/>
    <mergeCell ref="C43:D43"/>
    <mergeCell ref="E43:H43"/>
    <mergeCell ref="C46:D46"/>
    <mergeCell ref="E46:H46"/>
    <mergeCell ref="I46:N46"/>
    <mergeCell ref="O46:T46"/>
    <mergeCell ref="U46:Z46"/>
    <mergeCell ref="AA46:AF46"/>
    <mergeCell ref="AG46:AK46"/>
    <mergeCell ref="AL46:AM46"/>
    <mergeCell ref="F47:H47"/>
    <mergeCell ref="I47:K47"/>
    <mergeCell ref="L47:N47"/>
    <mergeCell ref="O47:Q47"/>
    <mergeCell ref="R47:T47"/>
    <mergeCell ref="U47:W47"/>
    <mergeCell ref="X47:Z47"/>
    <mergeCell ref="AA47:AC47"/>
    <mergeCell ref="AD47:AF47"/>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9:H49"/>
    <mergeCell ref="I49:K49"/>
    <mergeCell ref="L49:N49"/>
    <mergeCell ref="O49:Q49"/>
    <mergeCell ref="R49:T49"/>
    <mergeCell ref="U49:W49"/>
    <mergeCell ref="X49:Z49"/>
    <mergeCell ref="AA49:AC49"/>
    <mergeCell ref="AD49:AF49"/>
    <mergeCell ref="AG49:AI49"/>
    <mergeCell ref="AJ49:AK49"/>
    <mergeCell ref="C50:D50"/>
    <mergeCell ref="E50:H50"/>
    <mergeCell ref="I50:N50"/>
    <mergeCell ref="O50:T50"/>
    <mergeCell ref="U50:Z50"/>
    <mergeCell ref="AA50:AF50"/>
    <mergeCell ref="AG50:AK50"/>
    <mergeCell ref="AL50:AM50"/>
    <mergeCell ref="C59:E59"/>
    <mergeCell ref="C60:E60"/>
    <mergeCell ref="C61:E61"/>
    <mergeCell ref="C62:E62"/>
    <mergeCell ref="C63:E63"/>
    <mergeCell ref="A7:A10"/>
    <mergeCell ref="B7:B8"/>
    <mergeCell ref="C7:C10"/>
    <mergeCell ref="D7:D10"/>
    <mergeCell ref="E7:E10"/>
    <mergeCell ref="AK7:AK10"/>
    <mergeCell ref="AL7:AL10"/>
    <mergeCell ref="AM7:AN10"/>
    <mergeCell ref="B9:B10"/>
    <mergeCell ref="AM31:AN32"/>
    <mergeCell ref="AL38:AL39"/>
  </mergeCells>
  <phoneticPr fontId="5"/>
  <dataValidations count="7">
    <dataValidation allowBlank="1" showDropDown="0" showInputMessage="1" showErrorMessage="0" sqref="B11:B12"/>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type="list" allowBlank="1" showDropDown="0" showInputMessage="1" showErrorMessage="1" sqref="C11:C30">
      <formula1>"A,B,C,D"</formula1>
    </dataValidation>
    <dataValidation operator="greaterThanOrEqual" allowBlank="1" showDropDown="0" showInputMessage="1" showErrorMessage="1" sqref="I44 AJ38:AJ39 AL38 L40 L44 I40"/>
    <dataValidation type="whole" operator="greaterThanOrEqual" allowBlank="1" showDropDown="0" showInputMessage="1" showErrorMessage="1" sqref="I38:I39 D38:F39 AG38:AG39 AD38:AD39 AA38:AA39 X38:X39 U38:U39 R38:R39 O38:O39 L38:L39">
      <formula1>0</formula1>
    </dataValidation>
    <dataValidation type="list" allowBlank="1" showDropDown="0" showInputMessage="1" showErrorMessage="0" sqref="B13:B30">
      <formula1>"就労定着支援員"</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usePrinterDefaults="1" r:id="rId1"/>
  <headerFooter alignWithMargins="0">
    <oddHeader>&amp;L&amp;"ＭＳ ゴシック,標準"&amp;10（参考様式）</oddHeader>
    <oddFooter>&amp;C- &amp;P/&amp;N -</oddFooter>
  </headerFooter>
  <rowBreaks count="1" manualBreakCount="1">
    <brk id="35" max="39"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チェックリスト</vt:lpstr>
      <vt:lpstr>R8給付費</vt:lpstr>
      <vt:lpstr>R7給付費</vt:lpstr>
      <vt:lpstr>人員配置</vt:lpstr>
      <vt:lpstr>勤務形態一覧表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2026-05-26T04:36:05Z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2026-05-26T04:36:05Z</vt:filetime>
  </property>
</Properties>
</file>