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25"/>
  </bookViews>
  <sheets>
    <sheet name="表紙" sheetId="2" r:id="rId1"/>
    <sheet name="チェックリスト" sheetId="7" r:id="rId2"/>
    <sheet name="R8給付費" sheetId="4" r:id="rId3"/>
    <sheet name="R7給付費" sheetId="1" r:id="rId4"/>
    <sheet name="勤務形態一覧表（保育所等訪問支援）" sheetId="3" r:id="rId5"/>
  </sheets>
  <definedNames>
    <definedName name="_xlnm.Print_Area" localSheetId="0">表紙!$A$1:$B$13</definedName>
    <definedName name="_xlnm.Print_Area" localSheetId="4">'勤務形態一覧表（保育所等訪問支援）'!$A$1:$AN$73</definedName>
    <definedName name="_xlnm._FilterDatabase" localSheetId="4" hidden="1">'勤務形態一覧表（保育所等訪問支援）'!$B$13:$B$30</definedName>
    <definedName name="_xlnm.Print_Titles" localSheetId="1">チェックリスト!$1:$2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<sst xmlns="http://schemas.openxmlformats.org/spreadsheetml/2006/main" xmlns:r="http://schemas.openxmlformats.org/officeDocument/2006/relationships" count="186" uniqueCount="186">
  <si>
    <t>別にこども家庭庁長官が定める基準に適合する強度の行動障害を有する児童（平24厚労告270・第10号の８）
…平24厚労告270・第１号の７に規定する表で算出した点数の合計が20点以上であると市町村が認めた障害児
別にこども家庭庁長官が定める基準（平24厚労告270・第10号の９）
…次のいずれにも適合していること。
①実践研修修了者を１以上配置し、当該実践研修修了者が支援計画シート等を作成すること。
②基礎研修修了者又は実践研修修了者が①の支援計画シート等に基づいて指定保育所等訪問支援を行うこと。</t>
    <rPh sb="143" eb="144">
      <t>つぎ</t>
    </rPh>
    <rPh sb="150" eb="152">
      <t>てきごう</t>
    </rPh>
    <rPh sb="161" eb="163">
      <t>じっせん</t>
    </rPh>
    <rPh sb="163" eb="165">
      <t>けんしゅう</t>
    </rPh>
    <rPh sb="165" eb="168">
      <t>しゅうりょうしゃ</t>
    </rPh>
    <rPh sb="170" eb="172">
      <t>いじょう</t>
    </rPh>
    <rPh sb="172" eb="174">
      <t>はいち</t>
    </rPh>
    <rPh sb="176" eb="178">
      <t>とうがい</t>
    </rPh>
    <rPh sb="178" eb="180">
      <t>じっせん</t>
    </rPh>
    <rPh sb="180" eb="182">
      <t>けんしゅう</t>
    </rPh>
    <rPh sb="182" eb="185">
      <t>しゅうりょうしゃ</t>
    </rPh>
    <rPh sb="186" eb="188">
      <t>しえん</t>
    </rPh>
    <rPh sb="188" eb="190">
      <t>けいかく</t>
    </rPh>
    <rPh sb="193" eb="194">
      <t>とう</t>
    </rPh>
    <rPh sb="195" eb="197">
      <t>さくせい</t>
    </rPh>
    <rPh sb="204" eb="206">
      <t>きそ</t>
    </rPh>
    <rPh sb="206" eb="208">
      <t>けんしゅう</t>
    </rPh>
    <rPh sb="208" eb="211">
      <t>しゅうりょうしゃ</t>
    </rPh>
    <rPh sb="211" eb="212">
      <t>また</t>
    </rPh>
    <rPh sb="223" eb="225">
      <t>しえん</t>
    </rPh>
    <rPh sb="225" eb="227">
      <t>けいかく</t>
    </rPh>
    <rPh sb="230" eb="231">
      <t>とう</t>
    </rPh>
    <rPh sb="232" eb="233">
      <t>もと</t>
    </rPh>
    <rPh sb="236" eb="238">
      <t>してい</t>
    </rPh>
    <rPh sb="238" eb="241">
      <t>ほいくじょ</t>
    </rPh>
    <rPh sb="241" eb="242">
      <t>とう</t>
    </rPh>
    <rPh sb="242" eb="244">
      <t>ほうもん</t>
    </rPh>
    <rPh sb="244" eb="246">
      <t>しえん</t>
    </rPh>
    <rPh sb="247" eb="248">
      <t>おこな</t>
    </rPh>
    <phoneticPr fontId="9" type="Hiragana"/>
  </si>
  <si>
    <t>事業者名</t>
    <rPh sb="0" eb="3">
      <t>ジギョウシャ</t>
    </rPh>
    <rPh sb="3" eb="4">
      <t>メイ</t>
    </rPh>
    <phoneticPr fontId="9"/>
  </si>
  <si>
    <t>電話番号</t>
    <rPh sb="0" eb="2">
      <t>でんわ</t>
    </rPh>
    <rPh sb="2" eb="4">
      <t>ばんごう</t>
    </rPh>
    <phoneticPr fontId="5" type="Hiragana"/>
  </si>
  <si>
    <t>常勤換算数</t>
    <rPh sb="0" eb="5">
      <t>ジョウキンカンサンスウ</t>
    </rPh>
    <phoneticPr fontId="5"/>
  </si>
  <si>
    <t>作成日</t>
    <rPh sb="0" eb="3">
      <t>さくせいび</t>
    </rPh>
    <phoneticPr fontId="5" type="Hiragana"/>
  </si>
  <si>
    <t>事業者代表者名</t>
    <rPh sb="0" eb="3">
      <t>じぎょうしゃ</t>
    </rPh>
    <rPh sb="3" eb="5">
      <t>だいひょう</t>
    </rPh>
    <rPh sb="5" eb="6">
      <t>しゃ</t>
    </rPh>
    <rPh sb="6" eb="7">
      <t>めい</t>
    </rPh>
    <phoneticPr fontId="5" type="Hiragana"/>
  </si>
  <si>
    <t>関係書類</t>
    <rPh sb="0" eb="2">
      <t>カンケイ</t>
    </rPh>
    <rPh sb="2" eb="4">
      <t>ショルイ</t>
    </rPh>
    <phoneticPr fontId="9"/>
  </si>
  <si>
    <t>定員</t>
    <rPh sb="0" eb="2">
      <t>ていいん</t>
    </rPh>
    <phoneticPr fontId="5" type="Hiragana"/>
  </si>
  <si>
    <t>相談援助等の記録</t>
    <rPh sb="0" eb="2">
      <t>そうだん</t>
    </rPh>
    <rPh sb="2" eb="4">
      <t>えんじょ</t>
    </rPh>
    <rPh sb="4" eb="5">
      <t>とう</t>
    </rPh>
    <rPh sb="6" eb="8">
      <t>きろく</t>
    </rPh>
    <phoneticPr fontId="9" type="Hiragana"/>
  </si>
  <si>
    <t>所在地</t>
    <rPh sb="0" eb="1">
      <t>トコロ</t>
    </rPh>
    <rPh sb="1" eb="2">
      <t>ザイ</t>
    </rPh>
    <rPh sb="2" eb="3">
      <t>チ</t>
    </rPh>
    <phoneticPr fontId="9"/>
  </si>
  <si>
    <t>メールアドレス</t>
  </si>
  <si>
    <t>問合せ等担当者　職名</t>
    <rPh sb="0" eb="2">
      <t>トイアワ</t>
    </rPh>
    <rPh sb="3" eb="4">
      <t>トウ</t>
    </rPh>
    <rPh sb="4" eb="7">
      <t>タントウシャ</t>
    </rPh>
    <rPh sb="8" eb="10">
      <t>ショクメイ</t>
    </rPh>
    <phoneticPr fontId="9"/>
  </si>
  <si>
    <t>適 ・ 否</t>
    <rPh sb="0" eb="1">
      <t>テキ</t>
    </rPh>
    <rPh sb="4" eb="5">
      <t>ヒ</t>
    </rPh>
    <phoneticPr fontId="9"/>
  </si>
  <si>
    <t>　　　　〃　　　　　　氏名</t>
    <rPh sb="11" eb="13">
      <t>しめい</t>
    </rPh>
    <phoneticPr fontId="5" type="Hiragana"/>
  </si>
  <si>
    <r>
      <t>こども家庭庁長官</t>
    </r>
    <r>
      <rPr>
        <sz val="11"/>
        <color auto="1"/>
        <rFont val="Meiryo UI"/>
      </rPr>
      <t xml:space="preserve">が定める施設基準…平24厚労告270・第11号
</t>
    </r>
    <rPh sb="3" eb="5">
      <t>かてい</t>
    </rPh>
    <rPh sb="5" eb="6">
      <t>ちょう</t>
    </rPh>
    <rPh sb="6" eb="8">
      <t>ちょうかん</t>
    </rPh>
    <phoneticPr fontId="9" type="Hiragana"/>
  </si>
  <si>
    <t>事業所名</t>
    <rPh sb="0" eb="3">
      <t>ジギョウショ</t>
    </rPh>
    <rPh sb="3" eb="4">
      <t>メイ</t>
    </rPh>
    <phoneticPr fontId="9"/>
  </si>
  <si>
    <t>・勤務表</t>
    <rPh sb="1" eb="4">
      <t>きんむひょう</t>
    </rPh>
    <phoneticPr fontId="9" type="Hiragana"/>
  </si>
  <si>
    <t>情報公表未報告減算</t>
  </si>
  <si>
    <t>管理者名</t>
    <rPh sb="0" eb="3">
      <t>カンリシャ</t>
    </rPh>
    <rPh sb="3" eb="4">
      <t>メイ</t>
    </rPh>
    <phoneticPr fontId="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</si>
  <si>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7"/>
  </si>
  <si>
    <t>確認項目</t>
    <rPh sb="0" eb="2">
      <t>カクニン</t>
    </rPh>
    <rPh sb="2" eb="4">
      <t>コウモク</t>
    </rPh>
    <phoneticPr fontId="9"/>
  </si>
  <si>
    <t>第７　　障害児通所給付費の算定及び取扱い　　</t>
    <rPh sb="0" eb="1">
      <t>ダイ</t>
    </rPh>
    <phoneticPr fontId="9"/>
  </si>
  <si>
    <r>
      <t>運営</t>
    </r>
    <r>
      <rPr>
        <sz val="11"/>
        <color auto="1"/>
        <rFont val="Meiryo UI"/>
      </rPr>
      <t>指導
確認結果</t>
    </r>
    <rPh sb="0" eb="2">
      <t>ウンエイ</t>
    </rPh>
    <rPh sb="2" eb="4">
      <t>シドウ</t>
    </rPh>
    <rPh sb="5" eb="7">
      <t>カクニン</t>
    </rPh>
    <rPh sb="7" eb="9">
      <t>ケッカ</t>
    </rPh>
    <phoneticPr fontId="9"/>
  </si>
  <si>
    <t>いいえ</t>
  </si>
  <si>
    <r>
      <t>家族支援</t>
    </r>
    <r>
      <rPr>
        <sz val="11"/>
        <color auto="1"/>
        <rFont val="Meiryo UI"/>
      </rPr>
      <t>加算</t>
    </r>
    <rPh sb="0" eb="2">
      <t>かぞく</t>
    </rPh>
    <rPh sb="2" eb="4">
      <t>しえん</t>
    </rPh>
    <rPh sb="4" eb="6">
      <t>かさん</t>
    </rPh>
    <phoneticPr fontId="9" type="Hiragana"/>
  </si>
  <si>
    <t>確認事項</t>
    <rPh sb="0" eb="2">
      <t>カクニン</t>
    </rPh>
    <rPh sb="2" eb="4">
      <t>ジコウ</t>
    </rPh>
    <phoneticPr fontId="9"/>
  </si>
  <si>
    <t>根拠</t>
    <rPh sb="0" eb="2">
      <t>コンキョ</t>
    </rPh>
    <phoneticPr fontId="9"/>
  </si>
  <si>
    <t>区分</t>
    <rPh sb="0" eb="2">
      <t>クブン</t>
    </rPh>
    <phoneticPr fontId="27"/>
  </si>
  <si>
    <t>　指定保育所等訪問支援事業所において、訪問先の施設に加えて、児童相談所、こども家庭センター、医療機関その他の関係機関（児童相談所等関係機関）との連携を図るため、あらかじめ通所給付決定保護者の同意を得て、児童相談所等関係機関との間で障害児の心身の状況、生活環境その他の障害児に係る情報の共有を目的とした会議を開催することその他の訪問先の施設及び児童相談所等関係機関との連絡調整並びに必要な情報の共有を行った場合に、１月に１回を限度として、加算しているか。</t>
    <rPh sb="218" eb="220">
      <t>かさん</t>
    </rPh>
    <phoneticPr fontId="9" type="Hiragana"/>
  </si>
  <si>
    <t xml:space="preserve"> 　(1)②の児童発達支援管理責任者のうち、１人以上は専ら当該指定保育所等訪問支援事業所の職務に従事する者となっているか。</t>
    <rPh sb="7" eb="9">
      <t>じどう</t>
    </rPh>
    <rPh sb="9" eb="11">
      <t>はったつ</t>
    </rPh>
    <rPh sb="11" eb="13">
      <t>しえん</t>
    </rPh>
    <rPh sb="13" eb="15">
      <t>かんり</t>
    </rPh>
    <rPh sb="15" eb="18">
      <t>せきにんしゃ</t>
    </rPh>
    <rPh sb="23" eb="26">
      <t>にんいじょう</t>
    </rPh>
    <rPh sb="27" eb="28">
      <t>もっぱ</t>
    </rPh>
    <rPh sb="29" eb="31">
      <t>とうがい</t>
    </rPh>
    <rPh sb="31" eb="33">
      <t>してい</t>
    </rPh>
    <rPh sb="33" eb="36">
      <t>ほいくしょ</t>
    </rPh>
    <rPh sb="36" eb="37">
      <t>とう</t>
    </rPh>
    <rPh sb="37" eb="39">
      <t>ほうもん</t>
    </rPh>
    <rPh sb="39" eb="41">
      <t>しえん</t>
    </rPh>
    <rPh sb="41" eb="44">
      <t>じぎょうしょ</t>
    </rPh>
    <rPh sb="45" eb="47">
      <t>しょくむ</t>
    </rPh>
    <rPh sb="48" eb="50">
      <t>じゅうじ</t>
    </rPh>
    <rPh sb="52" eb="53">
      <t>もの</t>
    </rPh>
    <phoneticPr fontId="9" type="Hiragana"/>
  </si>
  <si>
    <t>人員配置・報酬編</t>
    <rPh sb="0" eb="2">
      <t>じんいん</t>
    </rPh>
    <rPh sb="2" eb="4">
      <t>はいち</t>
    </rPh>
    <rPh sb="5" eb="7">
      <t>ほうしゅう</t>
    </rPh>
    <rPh sb="7" eb="8">
      <t>へん</t>
    </rPh>
    <phoneticPr fontId="5" type="Hiragana"/>
  </si>
  <si>
    <t>はい</t>
  </si>
  <si>
    <t>セルフチェック欄</t>
    <rPh sb="7" eb="8">
      <t>ラン</t>
    </rPh>
    <phoneticPr fontId="9"/>
  </si>
  <si>
    <t>該当
なし</t>
    <rPh sb="0" eb="2">
      <t>がいとう</t>
    </rPh>
    <phoneticPr fontId="9" type="Hiragana"/>
  </si>
  <si>
    <t>虐待防止措置未実施減算</t>
  </si>
  <si>
    <t>・利用者負担上限管理結果票</t>
    <rPh sb="1" eb="4">
      <t>りようしゃ</t>
    </rPh>
    <rPh sb="4" eb="6">
      <t>ふたん</t>
    </rPh>
    <rPh sb="6" eb="8">
      <t>じょうげん</t>
    </rPh>
    <rPh sb="8" eb="10">
      <t>かんり</t>
    </rPh>
    <rPh sb="10" eb="12">
      <t>けっか</t>
    </rPh>
    <rPh sb="12" eb="13">
      <t>ひょう</t>
    </rPh>
    <phoneticPr fontId="9" type="Hiragana"/>
  </si>
  <si>
    <t>令和７年度 保育所等訪問支援給付費</t>
  </si>
  <si>
    <t>利用者負担上限額管理加算</t>
    <rPh sb="0" eb="3">
      <t>りようしゃ</t>
    </rPh>
    <rPh sb="3" eb="5">
      <t>ふたん</t>
    </rPh>
    <rPh sb="5" eb="7">
      <t>じょうげん</t>
    </rPh>
    <rPh sb="7" eb="8">
      <t>がく</t>
    </rPh>
    <rPh sb="8" eb="10">
      <t>かんり</t>
    </rPh>
    <rPh sb="10" eb="12">
      <t>かさん</t>
    </rPh>
    <phoneticPr fontId="9" type="Hiragana"/>
  </si>
  <si>
    <t>基本事項</t>
    <rPh sb="0" eb="2">
      <t>キホン</t>
    </rPh>
    <rPh sb="2" eb="4">
      <t>ジコウ</t>
    </rPh>
    <phoneticPr fontId="9"/>
  </si>
  <si>
    <t>　(1) 「４週」・「暦月」のいずれかを選択してください。</t>
    <rPh sb="7" eb="8">
      <t>シュウ</t>
    </rPh>
    <rPh sb="11" eb="12">
      <t>レキ</t>
    </rPh>
    <rPh sb="12" eb="13">
      <t>ツキ</t>
    </rPh>
    <rPh sb="20" eb="22">
      <t>センタク</t>
    </rPh>
    <phoneticPr fontId="27"/>
  </si>
  <si>
    <t>留意点・補足</t>
    <rPh sb="0" eb="3">
      <t>りゅういてん</t>
    </rPh>
    <rPh sb="4" eb="6">
      <t>ほそく</t>
    </rPh>
    <phoneticPr fontId="9" type="Hiragana"/>
  </si>
  <si>
    <t>(1)記載する期間</t>
    <rPh sb="3" eb="5">
      <t>キサイ</t>
    </rPh>
    <rPh sb="7" eb="9">
      <t>キカン</t>
    </rPh>
    <phoneticPr fontId="9"/>
  </si>
  <si>
    <t>業務継続計画未策定減算</t>
  </si>
  <si>
    <t>初回加算</t>
    <rPh sb="0" eb="2">
      <t>ショカイ</t>
    </rPh>
    <rPh sb="2" eb="4">
      <t>カサン</t>
    </rPh>
    <phoneticPr fontId="9"/>
  </si>
  <si>
    <t>(5)勤務形態</t>
    <rPh sb="3" eb="5">
      <t>キンム</t>
    </rPh>
    <rPh sb="5" eb="7">
      <t>ケイタイ</t>
    </rPh>
    <phoneticPr fontId="9"/>
  </si>
  <si>
    <r>
      <t>福祉・介護職員</t>
    </r>
    <r>
      <rPr>
        <sz val="11"/>
        <color auto="1"/>
        <rFont val="Meiryo UI"/>
      </rPr>
      <t>等処遇改善加算</t>
    </r>
    <rPh sb="0" eb="2">
      <t>ふくし</t>
    </rPh>
    <rPh sb="3" eb="5">
      <t>かいご</t>
    </rPh>
    <rPh sb="5" eb="7">
      <t>しょくいん</t>
    </rPh>
    <rPh sb="7" eb="8">
      <t>とう</t>
    </rPh>
    <rPh sb="8" eb="10">
      <t>しょぐう</t>
    </rPh>
    <rPh sb="10" eb="12">
      <t>かいぜん</t>
    </rPh>
    <rPh sb="12" eb="14">
      <t>かさん</t>
    </rPh>
    <phoneticPr fontId="9" type="Hiragana"/>
  </si>
  <si>
    <t>該当あり</t>
    <rPh sb="0" eb="2">
      <t>がいとう</t>
    </rPh>
    <phoneticPr fontId="9" type="Hiragana"/>
  </si>
  <si>
    <t>　新規に保育所等訪問支援計画を作成した障害児に対して、訪問支援員が初めて又は初回の指定保育所等訪問支援を行った日に属する月に指定保育所等訪問支援を行った際に児童発達支援管理責任者は同行した場合に加算しているか。</t>
    <rPh sb="1" eb="3">
      <t>しんき</t>
    </rPh>
    <rPh sb="4" eb="7">
      <t>ほいくしょ</t>
    </rPh>
    <rPh sb="7" eb="8">
      <t>とう</t>
    </rPh>
    <rPh sb="8" eb="10">
      <t>ほうもん</t>
    </rPh>
    <rPh sb="10" eb="12">
      <t>しえん</t>
    </rPh>
    <rPh sb="12" eb="14">
      <t>けいかく</t>
    </rPh>
    <rPh sb="15" eb="17">
      <t>さくせい</t>
    </rPh>
    <rPh sb="19" eb="22">
      <t>しょうがいじ</t>
    </rPh>
    <rPh sb="23" eb="24">
      <t>たい</t>
    </rPh>
    <rPh sb="27" eb="29">
      <t>ほうもん</t>
    </rPh>
    <rPh sb="29" eb="32">
      <t>しえんいん</t>
    </rPh>
    <rPh sb="33" eb="34">
      <t>はじ</t>
    </rPh>
    <rPh sb="36" eb="37">
      <t>また</t>
    </rPh>
    <rPh sb="38" eb="40">
      <t>しょかい</t>
    </rPh>
    <rPh sb="41" eb="43">
      <t>してい</t>
    </rPh>
    <rPh sb="43" eb="46">
      <t>ほいくしょ</t>
    </rPh>
    <rPh sb="46" eb="47">
      <t>とう</t>
    </rPh>
    <rPh sb="47" eb="49">
      <t>ほうもん</t>
    </rPh>
    <rPh sb="49" eb="51">
      <t>しえん</t>
    </rPh>
    <rPh sb="52" eb="53">
      <t>おこな</t>
    </rPh>
    <rPh sb="55" eb="56">
      <t>ひ</t>
    </rPh>
    <rPh sb="57" eb="58">
      <t>ぞく</t>
    </rPh>
    <rPh sb="60" eb="61">
      <t>つき</t>
    </rPh>
    <rPh sb="62" eb="64">
      <t>してい</t>
    </rPh>
    <rPh sb="64" eb="67">
      <t>ほいくしょ</t>
    </rPh>
    <rPh sb="67" eb="68">
      <t>とう</t>
    </rPh>
    <rPh sb="68" eb="70">
      <t>ほうもん</t>
    </rPh>
    <rPh sb="70" eb="72">
      <t>しえん</t>
    </rPh>
    <rPh sb="73" eb="74">
      <t>おこな</t>
    </rPh>
    <rPh sb="76" eb="77">
      <t>さい</t>
    </rPh>
    <rPh sb="78" eb="80">
      <t>じどう</t>
    </rPh>
    <rPh sb="80" eb="82">
      <t>はったつ</t>
    </rPh>
    <rPh sb="82" eb="84">
      <t>しえん</t>
    </rPh>
    <rPh sb="84" eb="86">
      <t>かんり</t>
    </rPh>
    <rPh sb="86" eb="89">
      <t>せきにんしゃ</t>
    </rPh>
    <rPh sb="90" eb="92">
      <t>どうこう</t>
    </rPh>
    <rPh sb="94" eb="96">
      <t>ばあい</t>
    </rPh>
    <rPh sb="97" eb="99">
      <t>かさん</t>
    </rPh>
    <phoneticPr fontId="9" type="Hiragana"/>
  </si>
  <si>
    <t>減算</t>
    <rPh sb="0" eb="2">
      <t>げんさん</t>
    </rPh>
    <phoneticPr fontId="15" type="Hiragana"/>
  </si>
  <si>
    <t>加算</t>
    <rPh sb="0" eb="2">
      <t>かさん</t>
    </rPh>
    <phoneticPr fontId="15" type="Hiragana"/>
  </si>
  <si>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7"/>
  </si>
  <si>
    <t>管理者</t>
    <rPh sb="0" eb="3">
      <t>かんりしゃ</t>
    </rPh>
    <phoneticPr fontId="9" type="Hiragana"/>
  </si>
  <si>
    <t>第６　　障害児通所給付費の算定及び取扱い　　</t>
    <rPh sb="0" eb="1">
      <t>ダイ</t>
    </rPh>
    <phoneticPr fontId="9"/>
  </si>
  <si>
    <t>利用者負担上限額管理加算</t>
    <rPh sb="0" eb="3">
      <t>リヨウシャ</t>
    </rPh>
    <rPh sb="3" eb="5">
      <t>フタン</t>
    </rPh>
    <rPh sb="5" eb="7">
      <t>ジョウゲン</t>
    </rPh>
    <rPh sb="7" eb="8">
      <t>ガク</t>
    </rPh>
    <rPh sb="8" eb="10">
      <t>カンリ</t>
    </rPh>
    <rPh sb="10" eb="12">
      <t>カサン</t>
    </rPh>
    <phoneticPr fontId="9"/>
  </si>
  <si>
    <t>基準省令第15号第73条</t>
  </si>
  <si>
    <t>関係機関連携加算</t>
    <rPh sb="0" eb="2">
      <t>かんけい</t>
    </rPh>
    <rPh sb="2" eb="4">
      <t>きかん</t>
    </rPh>
    <rPh sb="4" eb="6">
      <t>れんけい</t>
    </rPh>
    <rPh sb="6" eb="8">
      <t>かさん</t>
    </rPh>
    <phoneticPr fontId="9" type="Hiragana"/>
  </si>
  <si>
    <r>
      <t>　指定</t>
    </r>
    <r>
      <rPr>
        <sz val="11"/>
        <color auto="1"/>
        <rFont val="Meiryo UI"/>
      </rPr>
      <t>保育所等訪問支援事業所が通所給付決定保護者から依頼を受け、通所利用者負担額合計額の管理を行った場合に、１月につき所定単位数を加算しているか。</t>
    </r>
    <rPh sb="3" eb="6">
      <t>ほいくしょ</t>
    </rPh>
    <rPh sb="6" eb="7">
      <t>とう</t>
    </rPh>
    <rPh sb="7" eb="9">
      <t>ほうもん</t>
    </rPh>
    <rPh sb="9" eb="11">
      <t>しえん</t>
    </rPh>
    <phoneticPr fontId="9" type="Hiragana"/>
  </si>
  <si>
    <r>
      <t>福祉・介護職員</t>
    </r>
    <r>
      <rPr>
        <sz val="11"/>
        <color auto="1"/>
        <rFont val="Meiryo UI"/>
      </rPr>
      <t>等処遇改善加算</t>
    </r>
    <rPh sb="0" eb="2">
      <t>フクシ</t>
    </rPh>
    <rPh sb="3" eb="5">
      <t>カイゴ</t>
    </rPh>
    <rPh sb="5" eb="7">
      <t>ショクイン</t>
    </rPh>
    <rPh sb="7" eb="8">
      <t>トウ</t>
    </rPh>
    <rPh sb="8" eb="10">
      <t>ショグウ</t>
    </rPh>
    <rPh sb="10" eb="12">
      <t>カイゼン</t>
    </rPh>
    <rPh sb="12" eb="14">
      <t>カサン</t>
    </rPh>
    <phoneticPr fontId="9"/>
  </si>
  <si>
    <r>
      <t>・　会議又は連絡調整等を行った場合は、その出席者、開催日時及びその内容の要旨を記録すること。
・　児童発達支援又は放課後等デイサービスとの多機能型事業所の場合、</t>
    </r>
    <r>
      <rPr>
        <sz val="11"/>
        <color auto="1"/>
        <rFont val="Meiryo UI"/>
      </rPr>
      <t>関係機関連携加算（Ⅲ）と合わせて月１回の算定を限度とする。
　また、当該多機能型事業所の場合であって、加算対象児童が個別サポート加算（Ⅱ）（要保護・要支援児童への支援の評価）を算定している場合には、同加算で求める児童相談所等との情報連携に対しては、本加算を算定しない。</t>
    </r>
    <rPh sb="80" eb="82">
      <t>かんけい</t>
    </rPh>
    <rPh sb="82" eb="84">
      <t>きかん</t>
    </rPh>
    <rPh sb="84" eb="86">
      <t>れんけい</t>
    </rPh>
    <rPh sb="86" eb="88">
      <t>かさん</t>
    </rPh>
    <phoneticPr fontId="9" type="Hiragana"/>
  </si>
  <si>
    <t>ケアニーズ対応加算</t>
    <rPh sb="5" eb="7">
      <t>たいおう</t>
    </rPh>
    <rPh sb="7" eb="9">
      <t>かさん</t>
    </rPh>
    <phoneticPr fontId="9" type="Hiragana"/>
  </si>
  <si>
    <t>訪問支援員特別加算</t>
    <rPh sb="0" eb="2">
      <t>ほうもん</t>
    </rPh>
    <rPh sb="2" eb="5">
      <t>しえんいん</t>
    </rPh>
    <rPh sb="5" eb="7">
      <t>とくべつ</t>
    </rPh>
    <rPh sb="7" eb="9">
      <t>かさん</t>
    </rPh>
    <phoneticPr fontId="9" type="Hiragana"/>
  </si>
  <si>
    <t>自己評価結果等未公表減算</t>
    <rPh sb="0" eb="2">
      <t>じこ</t>
    </rPh>
    <rPh sb="2" eb="4">
      <t>ひょうか</t>
    </rPh>
    <rPh sb="4" eb="6">
      <t>けっか</t>
    </rPh>
    <rPh sb="6" eb="7">
      <t>とう</t>
    </rPh>
    <rPh sb="7" eb="10">
      <t>みこうひょう</t>
    </rPh>
    <rPh sb="10" eb="12">
      <t>げんさん</t>
    </rPh>
    <phoneticPr fontId="9" type="Hiragana"/>
  </si>
  <si>
    <t>保育所等訪問支援計画未作成減算</t>
    <rPh sb="0" eb="3">
      <t>ほいくしょ</t>
    </rPh>
    <rPh sb="3" eb="4">
      <t>とう</t>
    </rPh>
    <rPh sb="4" eb="6">
      <t>ほうもん</t>
    </rPh>
    <rPh sb="6" eb="8">
      <t>しえん</t>
    </rPh>
    <rPh sb="8" eb="10">
      <t>けいかく</t>
    </rPh>
    <rPh sb="10" eb="13">
      <t>みさくせい</t>
    </rPh>
    <rPh sb="13" eb="15">
      <t>げんさん</t>
    </rPh>
    <phoneticPr fontId="9" type="Hiragana"/>
  </si>
  <si>
    <t>従業者の員数</t>
    <rPh sb="0" eb="3">
      <t>ジュウギョウシャ</t>
    </rPh>
    <rPh sb="4" eb="6">
      <t>インスウ</t>
    </rPh>
    <phoneticPr fontId="9"/>
  </si>
  <si>
    <t>(4)職種</t>
    <rPh sb="3" eb="5">
      <t>ショクシュ</t>
    </rPh>
    <phoneticPr fontId="9"/>
  </si>
  <si>
    <t>②　同一日に同一場所で複数の障害児に指定保育所等訪問支援を提供した場合
　　　　　　　　　　　　　　　　　　　　　　　　　　　　　　　　　　　100分の93</t>
    <rPh sb="2" eb="4">
      <t>どういつ</t>
    </rPh>
    <rPh sb="4" eb="5">
      <t>び</t>
    </rPh>
    <rPh sb="6" eb="8">
      <t>どういつ</t>
    </rPh>
    <rPh sb="8" eb="10">
      <t>ばしょ</t>
    </rPh>
    <rPh sb="11" eb="13">
      <t>ふくすう</t>
    </rPh>
    <rPh sb="14" eb="17">
      <t>しょうがいじ</t>
    </rPh>
    <rPh sb="18" eb="20">
      <t>してい</t>
    </rPh>
    <rPh sb="20" eb="23">
      <t>ほいくしょ</t>
    </rPh>
    <rPh sb="23" eb="24">
      <t>とう</t>
    </rPh>
    <rPh sb="24" eb="26">
      <t>ほうもん</t>
    </rPh>
    <rPh sb="26" eb="28">
      <t>しえん</t>
    </rPh>
    <rPh sb="29" eb="31">
      <t>ていきょう</t>
    </rPh>
    <rPh sb="33" eb="35">
      <t>ばあい</t>
    </rPh>
    <rPh sb="74" eb="75">
      <t>ぶん</t>
    </rPh>
    <phoneticPr fontId="9" type="Hiragana"/>
  </si>
  <si>
    <t>　別にこども家庭庁長官が定める基準に適合する強度の行動障害を有する児童に対し、別にこども家庭庁長官が定める基準に適合する指定保育所等訪問支援を行うものとして県知事に届け出た指定保育所等訪問支援事業所において、当該指定保育所等訪問支援を行った場合に、１日につき所定単位数を加算しているか。</t>
  </si>
  <si>
    <t>　事業所ごとに専らその職務に従事する管理者を置いているか。
　ただし、事業所の管理上、障害児の支援に支障がない場合は、当該事業所の他の職務に従事させ、又は同一敷地内にある他の事業所、施設等の職務に従事することができる。</t>
    <rPh sb="1" eb="4">
      <t>じぎょうしょ</t>
    </rPh>
    <rPh sb="7" eb="8">
      <t>もっぱ</t>
    </rPh>
    <rPh sb="11" eb="13">
      <t>しょくむ</t>
    </rPh>
    <rPh sb="14" eb="16">
      <t>じゅうじ</t>
    </rPh>
    <rPh sb="18" eb="21">
      <t>かんりしゃ</t>
    </rPh>
    <rPh sb="22" eb="23">
      <t>お</t>
    </rPh>
    <rPh sb="35" eb="38">
      <t>じぎょうしょ</t>
    </rPh>
    <rPh sb="39" eb="42">
      <t>かんりじょう</t>
    </rPh>
    <rPh sb="43" eb="46">
      <t>しょうがいじ</t>
    </rPh>
    <rPh sb="47" eb="49">
      <t>しえん</t>
    </rPh>
    <rPh sb="50" eb="52">
      <t>ししょう</t>
    </rPh>
    <rPh sb="55" eb="57">
      <t>ばあい</t>
    </rPh>
    <rPh sb="59" eb="61">
      <t>とうがい</t>
    </rPh>
    <rPh sb="61" eb="64">
      <t>じぎょうしょ</t>
    </rPh>
    <rPh sb="65" eb="66">
      <t>た</t>
    </rPh>
    <rPh sb="67" eb="69">
      <t>しょくむ</t>
    </rPh>
    <rPh sb="70" eb="72">
      <t>じゅうじ</t>
    </rPh>
    <rPh sb="75" eb="76">
      <t>また</t>
    </rPh>
    <rPh sb="77" eb="79">
      <t>どういつ</t>
    </rPh>
    <rPh sb="79" eb="82">
      <t>しきちない</t>
    </rPh>
    <rPh sb="85" eb="86">
      <t>た</t>
    </rPh>
    <rPh sb="87" eb="90">
      <t>じぎょうしょ</t>
    </rPh>
    <rPh sb="91" eb="93">
      <t>しせつ</t>
    </rPh>
    <rPh sb="93" eb="94">
      <t>とう</t>
    </rPh>
    <rPh sb="95" eb="97">
      <t>しょくむ</t>
    </rPh>
    <rPh sb="98" eb="100">
      <t>じゅうじ</t>
    </rPh>
    <phoneticPr fontId="9" type="Hiragana"/>
  </si>
  <si>
    <t>(7)氏名</t>
    <rPh sb="3" eb="5">
      <t>シメイ</t>
    </rPh>
    <phoneticPr fontId="9"/>
  </si>
  <si>
    <t>多職種連携支援加算</t>
    <rPh sb="0" eb="1">
      <t>た</t>
    </rPh>
    <rPh sb="1" eb="3">
      <t>しょくしゅ</t>
    </rPh>
    <rPh sb="3" eb="5">
      <t>れんけい</t>
    </rPh>
    <rPh sb="5" eb="7">
      <t>しえん</t>
    </rPh>
    <rPh sb="7" eb="9">
      <t>かさん</t>
    </rPh>
    <phoneticPr fontId="9" type="Hiragana"/>
  </si>
  <si>
    <t>第２週</t>
    <rPh sb="0" eb="1">
      <t>ダイ</t>
    </rPh>
    <rPh sb="2" eb="3">
      <t>シュウ</t>
    </rPh>
    <phoneticPr fontId="9"/>
  </si>
  <si>
    <t>　異なる専門性を有する２以上の訪問支援員を配置しているものとして知事に届け出た指定保育所等訪問支援事業所において、あらかじめ通所給付決定保護者の同意を得て、異なる専門性を有する２以上の訪問支援員により指定保育所等訪問支援を行った場合に、１月に１回を限度として加算しているか。</t>
  </si>
  <si>
    <t>(10)週平均の勤務時間数</t>
    <rPh sb="4" eb="7">
      <t>シュウヘイキン</t>
    </rPh>
    <rPh sb="8" eb="10">
      <t>キンム</t>
    </rPh>
    <rPh sb="10" eb="12">
      <t>ジカン</t>
    </rPh>
    <rPh sb="12" eb="13">
      <t>スウ</t>
    </rPh>
    <phoneticPr fontId="9"/>
  </si>
  <si>
    <t xml:space="preserve">　（指定保育所等訪問支援）
</t>
  </si>
  <si>
    <t>　人員に関する基準</t>
    <rPh sb="1" eb="3">
      <t>じんいん</t>
    </rPh>
    <rPh sb="4" eb="5">
      <t>かん</t>
    </rPh>
    <rPh sb="7" eb="9">
      <t>きじゅん</t>
    </rPh>
    <phoneticPr fontId="9" type="Hiragana"/>
  </si>
  <si>
    <t xml:space="preserve"> 　(1)の規定により指定通所支援に要する費用の額を算定した場合において、その額に1円未満の端数があるときは、その端数金額は切り捨てて算定しているか。</t>
  </si>
  <si>
    <t>保育所等訪問支援給付費</t>
    <rPh sb="0" eb="3">
      <t>ほいくしょ</t>
    </rPh>
    <rPh sb="3" eb="4">
      <t>とう</t>
    </rPh>
    <rPh sb="4" eb="6">
      <t>ほうもん</t>
    </rPh>
    <rPh sb="6" eb="8">
      <t>しえん</t>
    </rPh>
    <phoneticPr fontId="9" type="Hiragana"/>
  </si>
  <si>
    <t>家族支援加算</t>
    <rPh sb="0" eb="2">
      <t>カゾク</t>
    </rPh>
    <rPh sb="2" eb="4">
      <t>シエン</t>
    </rPh>
    <rPh sb="4" eb="6">
      <t>カサン</t>
    </rPh>
    <phoneticPr fontId="9"/>
  </si>
  <si>
    <t>強度行動障害時支援加算</t>
    <rPh sb="0" eb="2">
      <t>きょうど</t>
    </rPh>
    <rPh sb="2" eb="4">
      <t>こうどう</t>
    </rPh>
    <rPh sb="4" eb="7">
      <t>しょうがいじ</t>
    </rPh>
    <rPh sb="7" eb="9">
      <t>しえん</t>
    </rPh>
    <rPh sb="9" eb="11">
      <t>かさん</t>
    </rPh>
    <phoneticPr fontId="9" type="Hiragana"/>
  </si>
  <si>
    <r>
      <t>⑥　　虐待防止措置未実施減算
以下の基準を満たしていない場合、所定単位数の100分の1に相当する単位数を減算
（ア）虐待防止委員会を定期的に開催するとともに、その結果について従業者に周知徹底を図ること</t>
    </r>
    <r>
      <rPr>
        <sz val="11"/>
        <color auto="1"/>
        <rFont val="Meiryo UI"/>
      </rPr>
      <t>（１年に１回以上開催）
（イ）従業者に対し、虐待の防止のための研修を定期的に実施すること（１年に１回以上実施）
（ウ）上記措置を適切に実施するための担当者を置くこと</t>
    </r>
  </si>
  <si>
    <t>　従業者及びその員数は次のとおりとなっているか。
　①　訪問支援員　　事業規模に応じて訪問支援を行うために必要な数
　②　児童発達支援管理責任者　　１以上</t>
    <rPh sb="1" eb="4">
      <t>ジュウギョウシャ</t>
    </rPh>
    <rPh sb="4" eb="5">
      <t>オヨ</t>
    </rPh>
    <rPh sb="8" eb="10">
      <t>インスウ</t>
    </rPh>
    <rPh sb="11" eb="12">
      <t>ツギ</t>
    </rPh>
    <rPh sb="28" eb="30">
      <t>ホウモン</t>
    </rPh>
    <rPh sb="30" eb="33">
      <t>シエンイン</t>
    </rPh>
    <rPh sb="35" eb="37">
      <t>ジギョウ</t>
    </rPh>
    <rPh sb="37" eb="39">
      <t>キボ</t>
    </rPh>
    <rPh sb="40" eb="41">
      <t>オウ</t>
    </rPh>
    <rPh sb="43" eb="45">
      <t>ホウモン</t>
    </rPh>
    <rPh sb="45" eb="47">
      <t>シエン</t>
    </rPh>
    <rPh sb="48" eb="49">
      <t>オコナ</t>
    </rPh>
    <rPh sb="53" eb="55">
      <t>ヒツヨウ</t>
    </rPh>
    <rPh sb="56" eb="57">
      <t>カズ</t>
    </rPh>
    <rPh sb="61" eb="63">
      <t>ジドウ</t>
    </rPh>
    <rPh sb="63" eb="65">
      <t>ハッタツ</t>
    </rPh>
    <rPh sb="65" eb="67">
      <t>シエン</t>
    </rPh>
    <rPh sb="67" eb="69">
      <t>カンリ</t>
    </rPh>
    <rPh sb="69" eb="72">
      <t>セキニンシャ</t>
    </rPh>
    <rPh sb="75" eb="77">
      <t>イジョウ</t>
    </rPh>
    <phoneticPr fontId="9"/>
  </si>
  <si>
    <t>　指定保育所等訪問支援の提供時間が30分未満のものについては、保育所等訪問支援計画に基づき、周囲の環境に慣れるために指定保育所等訪問支援の提供時間を短時間にする必要がある等の理由で提供時間が30分未満の指定保育所等訪問支援の提供が必要であると市町村が認めた場合であるか。</t>
  </si>
  <si>
    <t>③　児童発達支援管理責任者の員数を満たしていない場合
　　　　減算が適用される月から５月未満の月　　　　　　　100分の70
　　　　減算が適用される月から連続して５月以上の月　 100分の50</t>
    <rPh sb="14" eb="16">
      <t>インスウ</t>
    </rPh>
    <rPh sb="17" eb="18">
      <t>ミ</t>
    </rPh>
    <rPh sb="24" eb="26">
      <t>バアイ</t>
    </rPh>
    <phoneticPr fontId="9"/>
  </si>
  <si>
    <t>⑦　業務継続計画未策定減算
以下の基準を満たしていない場合、所定単位数の100分の1に相当する単位数を減算
（ア）感染症や非常災害の発生時において、利用者に対するサービスの提供を継続的に実施するための、及び非常時の体制で早期の業務再開を図るための計画（業務継続計画）を策定すること
（イ）当該業務継続計画に従い必要な措置を講ずること</t>
  </si>
  <si>
    <t>⑧　情報公表未報告減算
　法第33条の18第１項の規定に基づく情報公表対象情報に係る報告を行っていない場合、100分の5に相当する単位数を減算</t>
  </si>
  <si>
    <t>　別にこども家庭庁長官が定める基準に適合する者を１以上配置しているものとして知事に届け出た指定保育所等訪問支援事業所において、重症心身障害児、身体に重度の障害がある児童、重度の知的障害がある児童、精神に重度の障害がある児童又は医療的ケア児に対し、指定保育所等訪問支援を行った場合に、加算しているか。</t>
  </si>
  <si>
    <t>別にこども家庭庁長官が定める地域…平27厚労告182
・　この加算を算定する利用者に対しては、通常の実施地域を越えて支援した場合でも、交通費の支払いを受けることはできない。</t>
  </si>
  <si>
    <t>別にこども家庭庁長官が定める基準…平24厚労告270・第10号の６
・　訪問支援員特別加算（Ⅰ）
…特定従業者であって、①、②又は③に規定する期間（これらの期間のうち重複する期間がある場合には、当該重複する期間を除いた期間）が通算して10年（③に規定する期間にあっては５年）以上である者
①理学療法士、作業療法士、言語聴覚士、保育士にあっては、保育士又は看護職員の資格を取得後、障害児に対する直接支援の業務、相談支援の業務その他これらに準ずる業務に従事した期間
②児童指導員、児童発達支援管理責任者、サービス責任管理者、審理担当職員、障害児相談支援専門員又は障害者相談支援専門員として配置された日以降、障害児に対する直接支援の業務、相談支援の業務その他これらに準ずる業務に従事した期間
③理学療法士、作業療法士、言語聴覚士、保育士にあっては、保育士又は看護職員の資格を取得後又は児童指導員、児童発達支援管理責任者、サービス責任管理者、審理担当職員、障害児相談支援専門員又は障害者相談支援専門員として配置された日以降、指定保育所等訪問支援等の業務に従事した期間
・　訪問支援員特別加算（Ⅱ）
…特定従業者であって、加算（Ⅰ）の①、②又は③に規定する期間（これらの期間のうち重複する期間がある場合には、当該重複する期間を除いた期間）が通算して５年（③に規定する期間にあっては３年）以上である者</t>
    <rPh sb="50" eb="52">
      <t>とくてい</t>
    </rPh>
    <rPh sb="52" eb="55">
      <t>じゅうぎょうしゃ</t>
    </rPh>
    <rPh sb="63" eb="64">
      <t>また</t>
    </rPh>
    <rPh sb="67" eb="69">
      <t>きてい</t>
    </rPh>
    <rPh sb="71" eb="73">
      <t>きかん</t>
    </rPh>
    <rPh sb="78" eb="80">
      <t>きかん</t>
    </rPh>
    <rPh sb="83" eb="85">
      <t>ちょうふく</t>
    </rPh>
    <rPh sb="87" eb="89">
      <t>きかん</t>
    </rPh>
    <rPh sb="92" eb="94">
      <t>ばあい</t>
    </rPh>
    <rPh sb="97" eb="99">
      <t>とうがい</t>
    </rPh>
    <rPh sb="99" eb="101">
      <t>ちょうふく</t>
    </rPh>
    <rPh sb="103" eb="105">
      <t>きかん</t>
    </rPh>
    <rPh sb="106" eb="107">
      <t>のぞ</t>
    </rPh>
    <rPh sb="109" eb="111">
      <t>きかん</t>
    </rPh>
    <rPh sb="113" eb="115">
      <t>つうさん</t>
    </rPh>
    <rPh sb="119" eb="120">
      <t>ねん</t>
    </rPh>
    <rPh sb="123" eb="125">
      <t>きてい</t>
    </rPh>
    <rPh sb="127" eb="129">
      <t>きかん</t>
    </rPh>
    <rPh sb="135" eb="136">
      <t>ねん</t>
    </rPh>
    <rPh sb="137" eb="139">
      <t>いじょう</t>
    </rPh>
    <rPh sb="142" eb="143">
      <t>もの</t>
    </rPh>
    <rPh sb="145" eb="147">
      <t>りがく</t>
    </rPh>
    <rPh sb="147" eb="150">
      <t>りょうほうし</t>
    </rPh>
    <rPh sb="151" eb="153">
      <t>さぎょう</t>
    </rPh>
    <rPh sb="153" eb="156">
      <t>りょうほうし</t>
    </rPh>
    <rPh sb="157" eb="159">
      <t>げんご</t>
    </rPh>
    <rPh sb="159" eb="162">
      <t>ちょうかくし</t>
    </rPh>
    <rPh sb="163" eb="166">
      <t>ほいくし</t>
    </rPh>
    <rPh sb="172" eb="175">
      <t>ほいくし</t>
    </rPh>
    <rPh sb="175" eb="176">
      <t>また</t>
    </rPh>
    <rPh sb="177" eb="179">
      <t>かんご</t>
    </rPh>
    <rPh sb="179" eb="181">
      <t>しょくいん</t>
    </rPh>
    <rPh sb="182" eb="184">
      <t>しかく</t>
    </rPh>
    <rPh sb="185" eb="188">
      <t>しゅとくご</t>
    </rPh>
    <rPh sb="189" eb="192">
      <t>しょうがいじ</t>
    </rPh>
    <rPh sb="193" eb="194">
      <t>たい</t>
    </rPh>
    <rPh sb="196" eb="198">
      <t>ちょくせつ</t>
    </rPh>
    <rPh sb="198" eb="200">
      <t>しえん</t>
    </rPh>
    <rPh sb="201" eb="203">
      <t>ぎょうむ</t>
    </rPh>
    <rPh sb="204" eb="206">
      <t>そうだん</t>
    </rPh>
    <rPh sb="206" eb="208">
      <t>しえん</t>
    </rPh>
    <rPh sb="209" eb="211">
      <t>ぎょうむ</t>
    </rPh>
    <rPh sb="213" eb="214">
      <t>た</t>
    </rPh>
    <rPh sb="218" eb="219">
      <t>じゅん</t>
    </rPh>
    <rPh sb="221" eb="223">
      <t>ぎょうむ</t>
    </rPh>
    <rPh sb="224" eb="226">
      <t>じゅうじ</t>
    </rPh>
    <rPh sb="228" eb="230">
      <t>きかん</t>
    </rPh>
    <rPh sb="232" eb="234">
      <t>じどう</t>
    </rPh>
    <rPh sb="234" eb="237">
      <t>しどういん</t>
    </rPh>
    <rPh sb="238" eb="240">
      <t>じどう</t>
    </rPh>
    <rPh sb="240" eb="242">
      <t>はったつ</t>
    </rPh>
    <rPh sb="242" eb="244">
      <t>しえん</t>
    </rPh>
    <rPh sb="244" eb="246">
      <t>かんり</t>
    </rPh>
    <rPh sb="246" eb="249">
      <t>せきにんしゃ</t>
    </rPh>
    <rPh sb="254" eb="256">
      <t>せきにん</t>
    </rPh>
    <rPh sb="256" eb="259">
      <t>かんりしゃ</t>
    </rPh>
    <rPh sb="260" eb="262">
      <t>しんり</t>
    </rPh>
    <rPh sb="262" eb="264">
      <t>たんとう</t>
    </rPh>
    <rPh sb="264" eb="266">
      <t>しょくいん</t>
    </rPh>
    <rPh sb="267" eb="270">
      <t>しょうがいじ</t>
    </rPh>
    <rPh sb="270" eb="272">
      <t>そうだん</t>
    </rPh>
    <rPh sb="272" eb="274">
      <t>しえん</t>
    </rPh>
    <rPh sb="274" eb="277">
      <t>せんもんいん</t>
    </rPh>
    <rPh sb="277" eb="278">
      <t>また</t>
    </rPh>
    <rPh sb="279" eb="282">
      <t>しょうがいしゃ</t>
    </rPh>
    <rPh sb="282" eb="284">
      <t>そうだん</t>
    </rPh>
    <rPh sb="284" eb="286">
      <t>しえん</t>
    </rPh>
    <rPh sb="286" eb="289">
      <t>せんもんいん</t>
    </rPh>
    <rPh sb="292" eb="294">
      <t>はいち</t>
    </rPh>
    <rPh sb="297" eb="298">
      <t>ひ</t>
    </rPh>
    <rPh sb="298" eb="300">
      <t>いこう</t>
    </rPh>
    <rPh sb="301" eb="304">
      <t>しょうがいじ</t>
    </rPh>
    <rPh sb="305" eb="306">
      <t>たい</t>
    </rPh>
    <rPh sb="308" eb="310">
      <t>ちょくせつ</t>
    </rPh>
    <rPh sb="310" eb="312">
      <t>しえん</t>
    </rPh>
    <rPh sb="313" eb="315">
      <t>ぎょうむ</t>
    </rPh>
    <rPh sb="316" eb="318">
      <t>そうだん</t>
    </rPh>
    <rPh sb="318" eb="320">
      <t>しえん</t>
    </rPh>
    <rPh sb="321" eb="323">
      <t>ぎょうむ</t>
    </rPh>
    <rPh sb="325" eb="326">
      <t>た</t>
    </rPh>
    <rPh sb="330" eb="331">
      <t>じゅん</t>
    </rPh>
    <rPh sb="333" eb="335">
      <t>ぎょうむ</t>
    </rPh>
    <rPh sb="336" eb="338">
      <t>じゅうじ</t>
    </rPh>
    <rPh sb="340" eb="342">
      <t>きかん</t>
    </rPh>
    <rPh sb="387" eb="388">
      <t>また</t>
    </rPh>
    <rPh sb="458" eb="460">
      <t>してい</t>
    </rPh>
    <rPh sb="460" eb="463">
      <t>ほいくじょ</t>
    </rPh>
    <rPh sb="463" eb="464">
      <t>とう</t>
    </rPh>
    <rPh sb="464" eb="466">
      <t>ほうもん</t>
    </rPh>
    <rPh sb="466" eb="468">
      <t>しえん</t>
    </rPh>
    <rPh sb="468" eb="469">
      <t>とう</t>
    </rPh>
    <rPh sb="470" eb="472">
      <t>ぎょうむ</t>
    </rPh>
    <rPh sb="473" eb="475">
      <t>じゅうじ</t>
    </rPh>
    <rPh sb="477" eb="479">
      <t>きかん</t>
    </rPh>
    <rPh sb="506" eb="508">
      <t>かさん</t>
    </rPh>
    <phoneticPr fontId="9" type="Hiragana"/>
  </si>
  <si>
    <t xml:space="preserve">別にこども家庭庁長官が定める基準（平24厚労告270・第10号の７）
…平24厚労告270・第10号の６の訪問支援等員特別加算（Ⅰ）又は（Ⅱ）の基準に該当する者
・訪問支援員特別加算の対象となる職員が訪問支援を直接実施しなくても算定が可能であるが、この場合にあっては、当該職員が対象児童への支援内容について、事前の確認や事後のフォローを行うなど、支援についてサポートを行うこと。
</t>
    <rPh sb="53" eb="55">
      <t>ほうもん</t>
    </rPh>
    <rPh sb="55" eb="57">
      <t>しえん</t>
    </rPh>
    <rPh sb="57" eb="58">
      <t>とう</t>
    </rPh>
    <rPh sb="58" eb="59">
      <t>いん</t>
    </rPh>
    <rPh sb="59" eb="61">
      <t>とくべつ</t>
    </rPh>
    <rPh sb="61" eb="63">
      <t>かさん</t>
    </rPh>
    <rPh sb="66" eb="67">
      <t>また</t>
    </rPh>
    <rPh sb="72" eb="74">
      <t>きじゅん</t>
    </rPh>
    <rPh sb="75" eb="77">
      <t>がいとう</t>
    </rPh>
    <rPh sb="79" eb="80">
      <t>もの</t>
    </rPh>
    <phoneticPr fontId="9" type="Hiragana"/>
  </si>
  <si>
    <t>・労働者名簿
・勤務表</t>
    <rPh sb="1" eb="4">
      <t>ろうどうしゃ</t>
    </rPh>
    <rPh sb="4" eb="6">
      <t>めいぼ</t>
    </rPh>
    <rPh sb="8" eb="11">
      <t>きんむひょう</t>
    </rPh>
    <phoneticPr fontId="9" type="Hiragana"/>
  </si>
  <si>
    <r>
      <t>　指定通所支援に要する費用の額は、平成24年厚生労働省告示第122号の別表「障害児通所給付費単位数表」の第５により算定する単位数に</t>
    </r>
    <r>
      <rPr>
        <sz val="11"/>
        <color auto="1"/>
        <rFont val="Meiryo UI"/>
      </rPr>
      <t>10円を乗じて得た額を算定しているか。</t>
    </r>
    <rPh sb="67" eb="68">
      <t>エン</t>
    </rPh>
    <phoneticPr fontId="9"/>
  </si>
  <si>
    <r>
      <t xml:space="preserve">　保育所等訪問支援給付費の算定に当たっては、次のいずれかに該当する場合には、それぞれに揚げる割合を所定単位数に乗じて得た数を算定しているか。
</t>
    </r>
    <r>
      <rPr>
        <sz val="11"/>
        <color auto="1"/>
        <rFont val="Meiryo UI"/>
      </rPr>
      <t>①　保育所等訪問支援計画が作成されていない場合
　　　　期間が３月未満の場合　　　　　　　　　　　　　　　　　100分の70
　　　　期間が３月以上の場合　　　　　　　　　　　　　　　　　100分の50</t>
    </r>
    <rPh sb="1" eb="4">
      <t>ホイクショ</t>
    </rPh>
    <rPh sb="4" eb="5">
      <t>トウ</t>
    </rPh>
    <rPh sb="5" eb="7">
      <t>ホウモン</t>
    </rPh>
    <rPh sb="7" eb="9">
      <t>シエン</t>
    </rPh>
    <rPh sb="74" eb="77">
      <t>ホイクショ</t>
    </rPh>
    <rPh sb="77" eb="78">
      <t>トウ</t>
    </rPh>
    <rPh sb="78" eb="80">
      <t>ホウモン</t>
    </rPh>
    <rPh sb="80" eb="82">
      <t>シエン</t>
    </rPh>
    <phoneticPr fontId="9"/>
  </si>
  <si>
    <r>
      <t>④　別に</t>
    </r>
    <r>
      <rPr>
        <sz val="11"/>
        <color auto="1"/>
        <rFont val="Meiryo UI"/>
      </rPr>
      <t>こども家庭庁長官が定める地域にある保育所等に、指定保育所等訪問支援事業所の訪問支援員が指定保育所等訪問支援を行った場合
　　　　　　　　　　　　　　　　　　　　　　 100分の15に相当する単位数を加算</t>
    </r>
    <rPh sb="2" eb="3">
      <t>べつ</t>
    </rPh>
    <rPh sb="7" eb="9">
      <t>かてい</t>
    </rPh>
    <rPh sb="9" eb="10">
      <t>ちょう</t>
    </rPh>
    <rPh sb="10" eb="12">
      <t>ちょうかん</t>
    </rPh>
    <rPh sb="13" eb="14">
      <t>さだ</t>
    </rPh>
    <rPh sb="16" eb="18">
      <t>ちいき</t>
    </rPh>
    <rPh sb="21" eb="24">
      <t>ほいくしょ</t>
    </rPh>
    <rPh sb="24" eb="25">
      <t>とう</t>
    </rPh>
    <rPh sb="27" eb="29">
      <t>してい</t>
    </rPh>
    <rPh sb="29" eb="32">
      <t>ほいくしょ</t>
    </rPh>
    <rPh sb="32" eb="33">
      <t>とう</t>
    </rPh>
    <rPh sb="33" eb="35">
      <t>ほうもん</t>
    </rPh>
    <rPh sb="35" eb="37">
      <t>しえん</t>
    </rPh>
    <rPh sb="37" eb="40">
      <t>じぎょうしょ</t>
    </rPh>
    <rPh sb="41" eb="43">
      <t>ほうもん</t>
    </rPh>
    <rPh sb="43" eb="46">
      <t>しえんいん</t>
    </rPh>
    <rPh sb="47" eb="49">
      <t>してい</t>
    </rPh>
    <rPh sb="49" eb="52">
      <t>ほいくしょ</t>
    </rPh>
    <rPh sb="52" eb="53">
      <t>とう</t>
    </rPh>
    <rPh sb="53" eb="55">
      <t>ほうもん</t>
    </rPh>
    <rPh sb="55" eb="57">
      <t>しえん</t>
    </rPh>
    <rPh sb="58" eb="59">
      <t>おこな</t>
    </rPh>
    <rPh sb="61" eb="63">
      <t>ばあい</t>
    </rPh>
    <rPh sb="90" eb="91">
      <t>ぶん</t>
    </rPh>
    <rPh sb="95" eb="97">
      <t>そうとう</t>
    </rPh>
    <rPh sb="99" eb="101">
      <t>たんい</t>
    </rPh>
    <rPh sb="101" eb="102">
      <t>すう</t>
    </rPh>
    <rPh sb="103" eb="105">
      <t>かさん</t>
    </rPh>
    <phoneticPr fontId="9" type="Hiragana"/>
  </si>
  <si>
    <r>
      <t xml:space="preserve">・　当該障害児が過去６月間に当該保育所等訪問支援事業所を利用したことがない場合に限り算定できる。
・　児童発達支援管理責任者が、同行した場合については、同行訪問した旨を記録するものとする。この場合、児童発達管理責任者は、保育所等訪問支援の提供に要する時間を通じて滞在することは必ずしも必要ではなく、障害児の状況等を確認した上で、途中で現場を離れた場合であっても、算定は可能。
</t>
    </r>
    <r>
      <rPr>
        <sz val="11"/>
        <color auto="1"/>
        <rFont val="Meiryo UI"/>
      </rPr>
      <t>・　初回加算を算定する場合に、当該月について児童発達支援管理責任者の同行による多職種連携支援加算の算定はできないこと。この場合であっても、他の複数職種による多職種連携加算の算定は可能であること。</t>
    </r>
    <rPh sb="2" eb="4">
      <t>とうがい</t>
    </rPh>
    <rPh sb="4" eb="7">
      <t>しょうがいじ</t>
    </rPh>
    <rPh sb="8" eb="10">
      <t>かこ</t>
    </rPh>
    <rPh sb="11" eb="12">
      <t>つき</t>
    </rPh>
    <rPh sb="12" eb="13">
      <t>かん</t>
    </rPh>
    <rPh sb="14" eb="16">
      <t>とうがい</t>
    </rPh>
    <rPh sb="16" eb="19">
      <t>ほいくしょ</t>
    </rPh>
    <rPh sb="19" eb="20">
      <t>とう</t>
    </rPh>
    <rPh sb="20" eb="22">
      <t>ほうもん</t>
    </rPh>
    <rPh sb="22" eb="24">
      <t>しえん</t>
    </rPh>
    <rPh sb="24" eb="27">
      <t>じぎょうしょ</t>
    </rPh>
    <rPh sb="28" eb="30">
      <t>りよう</t>
    </rPh>
    <rPh sb="37" eb="39">
      <t>ばあい</t>
    </rPh>
    <rPh sb="40" eb="41">
      <t>かぎ</t>
    </rPh>
    <rPh sb="42" eb="44">
      <t>さんてい</t>
    </rPh>
    <rPh sb="51" eb="53">
      <t>じどう</t>
    </rPh>
    <rPh sb="53" eb="55">
      <t>はったつ</t>
    </rPh>
    <rPh sb="55" eb="57">
      <t>しえん</t>
    </rPh>
    <rPh sb="57" eb="59">
      <t>かんり</t>
    </rPh>
    <rPh sb="59" eb="62">
      <t>せきにんしゃ</t>
    </rPh>
    <rPh sb="64" eb="66">
      <t>どうこう</t>
    </rPh>
    <rPh sb="68" eb="70">
      <t>ばあい</t>
    </rPh>
    <rPh sb="76" eb="78">
      <t>どうこう</t>
    </rPh>
    <rPh sb="78" eb="80">
      <t>ほうもん</t>
    </rPh>
    <rPh sb="82" eb="83">
      <t>むね</t>
    </rPh>
    <rPh sb="84" eb="86">
      <t>きろく</t>
    </rPh>
    <rPh sb="96" eb="98">
      <t>ばあい</t>
    </rPh>
    <rPh sb="99" eb="101">
      <t>じどう</t>
    </rPh>
    <rPh sb="101" eb="103">
      <t>はったつ</t>
    </rPh>
    <rPh sb="103" eb="105">
      <t>かんり</t>
    </rPh>
    <rPh sb="105" eb="108">
      <t>せきにんしゃ</t>
    </rPh>
    <rPh sb="110" eb="113">
      <t>ほいくしょ</t>
    </rPh>
    <rPh sb="113" eb="114">
      <t>とう</t>
    </rPh>
    <rPh sb="114" eb="116">
      <t>ほうもん</t>
    </rPh>
    <rPh sb="116" eb="118">
      <t>しえん</t>
    </rPh>
    <rPh sb="119" eb="121">
      <t>ていきょう</t>
    </rPh>
    <rPh sb="122" eb="123">
      <t>よう</t>
    </rPh>
    <rPh sb="125" eb="127">
      <t>じかん</t>
    </rPh>
    <rPh sb="128" eb="129">
      <t>つう</t>
    </rPh>
    <rPh sb="131" eb="133">
      <t>たいざい</t>
    </rPh>
    <rPh sb="138" eb="139">
      <t>かなら</t>
    </rPh>
    <rPh sb="142" eb="144">
      <t>ひつよう</t>
    </rPh>
    <rPh sb="149" eb="152">
      <t>しょうがいじ</t>
    </rPh>
    <rPh sb="153" eb="155">
      <t>じょうきょう</t>
    </rPh>
    <rPh sb="155" eb="156">
      <t>とう</t>
    </rPh>
    <rPh sb="157" eb="159">
      <t>かくにん</t>
    </rPh>
    <rPh sb="161" eb="162">
      <t>うえ</t>
    </rPh>
    <rPh sb="164" eb="166">
      <t>とちゅう</t>
    </rPh>
    <rPh sb="167" eb="169">
      <t>げんば</t>
    </rPh>
    <rPh sb="170" eb="171">
      <t>はな</t>
    </rPh>
    <rPh sb="173" eb="175">
      <t>ばあい</t>
    </rPh>
    <rPh sb="181" eb="183">
      <t>さんてい</t>
    </rPh>
    <rPh sb="184" eb="186">
      <t>かのう</t>
    </rPh>
    <phoneticPr fontId="9" type="Hiragana"/>
  </si>
  <si>
    <r>
      <t>　保育所等訪問支援計画に基づき、あらかじめ通所給付決定保護者の同意を得て、障害児及びその家族（障害児のきょうだいを含む）に対する相談援支援を行った場合に、家族支援加算(Ⅰ) については１日につき１回及び１月につき２回を限度として、家族支援加算(Ⅱ) については１日につき１回及び１月につき４回を限度として、下記に掲げる場合に応じて加算しているか。
・　家族支援加算(Ⅰ)
①障害児の家族等の居宅を訪問して相談援助を行った場合
・所要時間１時間以上の場合
・所要時間１時間未満の場合
②指定保育所等訪問支援事業所等において対面により相談援助を行った場合
③テレビ電話装置その他の情報通信機器を活用して相談援助を行った場合
・　家族支援加算(Ⅱ)
①対面により他の障害児及びその家族等と合わせて相談援助を行った場合
②テレビ電話装置その他の情報通信機器を活用して他の障害児及びその家族等と合わせて相談援助を行った場合
※多機能型事業所に該当する場合には、障害児及びその家族等について、児童発達支援</t>
    </r>
    <r>
      <rPr>
        <sz val="11"/>
        <color auto="1"/>
        <rFont val="Meiryo UI"/>
      </rPr>
      <t>、放課後等デイサービス、居宅訪問型児童発達支援及び保育所等訪問支援の家族支援加算（Ⅰ）又は（Ⅱ）を算定した回数が、それぞれ１日につき１回又は１月につき４回を超えているときは、加算（Ⅰ）又は（Ⅱ）をそれぞれ算定しない。</t>
    </r>
    <rPh sb="1" eb="4">
      <t>ほいくしょ</t>
    </rPh>
    <rPh sb="4" eb="5">
      <t>とう</t>
    </rPh>
    <rPh sb="5" eb="7">
      <t>ほうもん</t>
    </rPh>
    <rPh sb="7" eb="9">
      <t>しえん</t>
    </rPh>
    <rPh sb="37" eb="40">
      <t>しょうがいじ</t>
    </rPh>
    <rPh sb="40" eb="41">
      <t>およ</t>
    </rPh>
    <rPh sb="44" eb="46">
      <t>かぞく</t>
    </rPh>
    <rPh sb="47" eb="50">
      <t>しょうがいじ</t>
    </rPh>
    <rPh sb="57" eb="58">
      <t>ふく</t>
    </rPh>
    <rPh sb="67" eb="69">
      <t>しえん</t>
    </rPh>
    <rPh sb="93" eb="94">
      <t>にち</t>
    </rPh>
    <rPh sb="98" eb="99">
      <t>かい</t>
    </rPh>
    <rPh sb="99" eb="100">
      <t>およ</t>
    </rPh>
    <rPh sb="153" eb="155">
      <t>かき</t>
    </rPh>
    <rPh sb="156" eb="157">
      <t>かか</t>
    </rPh>
    <rPh sb="159" eb="161">
      <t>ばあい</t>
    </rPh>
    <rPh sb="162" eb="163">
      <t>おう</t>
    </rPh>
    <rPh sb="460" eb="462">
      <t>きょたく</t>
    </rPh>
    <rPh sb="462" eb="465">
      <t>ほうもんがた</t>
    </rPh>
    <rPh sb="465" eb="467">
      <t>じどう</t>
    </rPh>
    <rPh sb="467" eb="469">
      <t>はったつ</t>
    </rPh>
    <rPh sb="469" eb="471">
      <t>しえん</t>
    </rPh>
    <rPh sb="471" eb="472">
      <t>およ</t>
    </rPh>
    <rPh sb="473" eb="476">
      <t>ほいくしょ</t>
    </rPh>
    <rPh sb="476" eb="477">
      <t>とう</t>
    </rPh>
    <rPh sb="477" eb="479">
      <t>ほうもん</t>
    </rPh>
    <rPh sb="479" eb="481">
      <t>しえん</t>
    </rPh>
    <rPh sb="491" eb="492">
      <t>また</t>
    </rPh>
    <rPh sb="535" eb="537">
      <t>かさん</t>
    </rPh>
    <rPh sb="540" eb="541">
      <t>また</t>
    </rPh>
    <rPh sb="550" eb="552">
      <t>さんてい</t>
    </rPh>
    <phoneticPr fontId="9" type="Hiragana"/>
  </si>
  <si>
    <r>
      <t>・　１以上の訪問支援員は訪問支援員特別加算（Ⅰ）又は（Ⅱ）を算定できる業務従事歴を有する者であること。
・　あらかじめ当該障害児のアセスメントに基づき、多職種連携の複数人による訪問支援の必要性と支援内容を通所支援計画において明記するとともに、給付決定保護者の同意を得ること。
・　支援にあたる複数人の訪問支援員は、指定</t>
    </r>
    <r>
      <rPr>
        <sz val="11"/>
        <color auto="1"/>
        <rFont val="Meiryo UI"/>
      </rPr>
      <t>保育所等訪問支援の提供に要する時間を通じて滞在し、連携して支援を行うこと。
・　訪問支援を行った後、それぞれの職種の専門性の観点から記録を行うこと。</t>
    </r>
    <rPh sb="159" eb="162">
      <t>ほいくしょ</t>
    </rPh>
    <rPh sb="162" eb="163">
      <t>とう</t>
    </rPh>
    <rPh sb="163" eb="165">
      <t>ほうもん</t>
    </rPh>
    <rPh sb="165" eb="167">
      <t>しえん</t>
    </rPh>
    <phoneticPr fontId="9" type="Hiragana"/>
  </si>
  <si>
    <t>・　指定保育所等訪問支援の提供に当たる従業者の要件については、障害児支援に関する知識及び相当の経験を有する児童指導員、保育士、理学療法士、作業療法士又は心理担当職員等であって、集団生活への適応のため専門的な支援の技術を有するものとする。</t>
    <rPh sb="2" eb="4">
      <t>してい</t>
    </rPh>
    <rPh sb="4" eb="7">
      <t>ほいくしょ</t>
    </rPh>
    <rPh sb="7" eb="8">
      <t>とう</t>
    </rPh>
    <rPh sb="8" eb="10">
      <t>ほうもん</t>
    </rPh>
    <rPh sb="10" eb="12">
      <t>しえん</t>
    </rPh>
    <rPh sb="13" eb="15">
      <t>ていきょう</t>
    </rPh>
    <rPh sb="16" eb="17">
      <t>あ</t>
    </rPh>
    <rPh sb="19" eb="22">
      <t>じゅうぎょうしゃ</t>
    </rPh>
    <rPh sb="23" eb="25">
      <t>ようけん</t>
    </rPh>
    <rPh sb="31" eb="34">
      <t>しょうがいじ</t>
    </rPh>
    <rPh sb="34" eb="36">
      <t>しえん</t>
    </rPh>
    <rPh sb="37" eb="38">
      <t>かん</t>
    </rPh>
    <rPh sb="40" eb="42">
      <t>ちしき</t>
    </rPh>
    <rPh sb="42" eb="43">
      <t>およ</t>
    </rPh>
    <rPh sb="44" eb="46">
      <t>そうとう</t>
    </rPh>
    <rPh sb="47" eb="49">
      <t>けいけん</t>
    </rPh>
    <rPh sb="50" eb="51">
      <t>ゆう</t>
    </rPh>
    <rPh sb="53" eb="55">
      <t>じどう</t>
    </rPh>
    <rPh sb="55" eb="58">
      <t>しどういん</t>
    </rPh>
    <rPh sb="59" eb="62">
      <t>ほいくし</t>
    </rPh>
    <rPh sb="63" eb="65">
      <t>りがく</t>
    </rPh>
    <rPh sb="65" eb="68">
      <t>りょうほうし</t>
    </rPh>
    <rPh sb="69" eb="71">
      <t>さぎょう</t>
    </rPh>
    <rPh sb="71" eb="74">
      <t>りょうほうし</t>
    </rPh>
    <rPh sb="74" eb="75">
      <t>また</t>
    </rPh>
    <rPh sb="76" eb="78">
      <t>しんり</t>
    </rPh>
    <rPh sb="78" eb="80">
      <t>たんとう</t>
    </rPh>
    <rPh sb="80" eb="82">
      <t>しょくいん</t>
    </rPh>
    <rPh sb="82" eb="83">
      <t>とう</t>
    </rPh>
    <rPh sb="88" eb="90">
      <t>しゅうだん</t>
    </rPh>
    <rPh sb="90" eb="92">
      <t>せいかつ</t>
    </rPh>
    <rPh sb="94" eb="96">
      <t>てきおう</t>
    </rPh>
    <rPh sb="99" eb="102">
      <t>せんもんてき</t>
    </rPh>
    <rPh sb="103" eb="105">
      <t>しえん</t>
    </rPh>
    <rPh sb="106" eb="108">
      <t>ぎじゅつ</t>
    </rPh>
    <rPh sb="109" eb="110">
      <t>ゆう</t>
    </rPh>
    <phoneticPr fontId="9" type="Hiragana"/>
  </si>
  <si>
    <t>基準省令第15号第74条</t>
  </si>
  <si>
    <t>加算（Ⅱ）</t>
    <rPh sb="0" eb="2">
      <t>かさん</t>
    </rPh>
    <phoneticPr fontId="9" type="Hiragana"/>
  </si>
  <si>
    <t>基準省令第15号第7条</t>
  </si>
  <si>
    <t>・同一人物が指定基準上必要となる職種全て（訪問支援員、児童発達支援管理責任者、管理者）を１人で兼務することは認められない。
【令和６年５月 17 日発出 Q＆A 問 43】</t>
    <rPh sb="1" eb="3">
      <t>どういつ</t>
    </rPh>
    <rPh sb="3" eb="5">
      <t>じんぶつ</t>
    </rPh>
    <rPh sb="6" eb="8">
      <t>してい</t>
    </rPh>
    <rPh sb="8" eb="10">
      <t>きじゅん</t>
    </rPh>
    <rPh sb="10" eb="11">
      <t>じょう</t>
    </rPh>
    <rPh sb="11" eb="13">
      <t>ひつよう</t>
    </rPh>
    <rPh sb="16" eb="18">
      <t>しょくしゅ</t>
    </rPh>
    <rPh sb="18" eb="19">
      <t>すべ</t>
    </rPh>
    <rPh sb="21" eb="23">
      <t>ほうもん</t>
    </rPh>
    <rPh sb="23" eb="26">
      <t>しえんいん</t>
    </rPh>
    <rPh sb="27" eb="29">
      <t>じどう</t>
    </rPh>
    <rPh sb="29" eb="31">
      <t>はったつ</t>
    </rPh>
    <rPh sb="31" eb="33">
      <t>しえん</t>
    </rPh>
    <rPh sb="33" eb="35">
      <t>かんり</t>
    </rPh>
    <rPh sb="35" eb="38">
      <t>せきにんしゃ</t>
    </rPh>
    <rPh sb="39" eb="42">
      <t>かんりしゃ</t>
    </rPh>
    <rPh sb="45" eb="46">
      <t>にん</t>
    </rPh>
    <rPh sb="47" eb="49">
      <t>けんむ</t>
    </rPh>
    <rPh sb="54" eb="55">
      <t>みと</t>
    </rPh>
    <phoneticPr fontId="9" type="Hiragana"/>
  </si>
  <si>
    <r>
      <t>⑤　</t>
    </r>
    <r>
      <rPr>
        <sz val="11"/>
        <color auto="1"/>
        <rFont val="Meiryo UI"/>
      </rPr>
      <t>身体拘束廃止未実施減算　所定単位数の100分の１に相当する単位数を減算
（ア）身体拘束等にかかる記録が未作成の場合
（イ）身体拘束等適正化対策検討委員会を年１回以上開催していない場合
（ウ）身体拘束等の適正化のための指針を整備していない場合
（エ）身体拘束等の適正化のための研修を年１回以上実施していない場合</t>
    </r>
    <rPh sb="2" eb="4">
      <t>しんたい</t>
    </rPh>
    <rPh sb="4" eb="6">
      <t>こうそく</t>
    </rPh>
    <rPh sb="14" eb="16">
      <t>しょてい</t>
    </rPh>
    <rPh sb="16" eb="19">
      <t>たんいすう</t>
    </rPh>
    <rPh sb="23" eb="24">
      <t>ぶん</t>
    </rPh>
    <rPh sb="27" eb="29">
      <t>そうとう</t>
    </rPh>
    <rPh sb="31" eb="34">
      <t>たんいすう</t>
    </rPh>
    <rPh sb="35" eb="37">
      <t>げんさん</t>
    </rPh>
    <rPh sb="41" eb="43">
      <t>しんたい</t>
    </rPh>
    <rPh sb="43" eb="45">
      <t>こうそく</t>
    </rPh>
    <rPh sb="45" eb="46">
      <t>とう</t>
    </rPh>
    <rPh sb="50" eb="52">
      <t>きろく</t>
    </rPh>
    <rPh sb="53" eb="56">
      <t>みさくせい</t>
    </rPh>
    <rPh sb="57" eb="59">
      <t>ばあい</t>
    </rPh>
    <rPh sb="91" eb="93">
      <t>ばあい</t>
    </rPh>
    <rPh sb="113" eb="115">
      <t>せいび</t>
    </rPh>
    <rPh sb="120" eb="122">
      <t>ばあい</t>
    </rPh>
    <rPh sb="142" eb="143">
      <t>ねん</t>
    </rPh>
    <rPh sb="144" eb="145">
      <t>かい</t>
    </rPh>
    <rPh sb="145" eb="147">
      <t>いじょう</t>
    </rPh>
    <rPh sb="154" eb="156">
      <t>ばあい</t>
    </rPh>
    <phoneticPr fontId="9" type="Hiragana"/>
  </si>
  <si>
    <r>
      <t>　</t>
    </r>
    <r>
      <rPr>
        <sz val="11"/>
        <color auto="1"/>
        <rFont val="Meiryo UI"/>
      </rPr>
      <t>別にこども家庭庁長官が定める基準に適合する者を１以上配置しているものとして県知事に届け出た指定保育所等訪問支援事業所において、当該基準の適合する者が指定保育所等訪問支援を行った場合に、１日につき加算しているか。</t>
    </r>
    <rPh sb="1" eb="2">
      <t>べつ</t>
    </rPh>
    <rPh sb="6" eb="8">
      <t>かてい</t>
    </rPh>
    <rPh sb="8" eb="9">
      <t>ちょう</t>
    </rPh>
    <rPh sb="9" eb="11">
      <t>ちょうかん</t>
    </rPh>
    <rPh sb="12" eb="13">
      <t>さだ</t>
    </rPh>
    <rPh sb="15" eb="17">
      <t>きじゅん</t>
    </rPh>
    <rPh sb="18" eb="20">
      <t>てきごう</t>
    </rPh>
    <rPh sb="22" eb="23">
      <t>もの</t>
    </rPh>
    <rPh sb="25" eb="27">
      <t>いじょう</t>
    </rPh>
    <rPh sb="27" eb="29">
      <t>はいち</t>
    </rPh>
    <rPh sb="38" eb="41">
      <t>けんちじ</t>
    </rPh>
    <rPh sb="42" eb="43">
      <t>とど</t>
    </rPh>
    <rPh sb="44" eb="45">
      <t>で</t>
    </rPh>
    <rPh sb="46" eb="48">
      <t>してい</t>
    </rPh>
    <rPh sb="48" eb="51">
      <t>ほいくしょ</t>
    </rPh>
    <rPh sb="51" eb="52">
      <t>とう</t>
    </rPh>
    <rPh sb="52" eb="54">
      <t>ほうもん</t>
    </rPh>
    <rPh sb="54" eb="56">
      <t>しえん</t>
    </rPh>
    <rPh sb="56" eb="59">
      <t>じぎょうしょ</t>
    </rPh>
    <rPh sb="64" eb="66">
      <t>とうがい</t>
    </rPh>
    <rPh sb="66" eb="68">
      <t>きじゅん</t>
    </rPh>
    <rPh sb="69" eb="71">
      <t>てきごう</t>
    </rPh>
    <rPh sb="73" eb="74">
      <t>もの</t>
    </rPh>
    <rPh sb="75" eb="77">
      <t>してい</t>
    </rPh>
    <rPh sb="77" eb="80">
      <t>ほいくしょ</t>
    </rPh>
    <rPh sb="80" eb="81">
      <t>とう</t>
    </rPh>
    <rPh sb="81" eb="83">
      <t>ほうもん</t>
    </rPh>
    <rPh sb="83" eb="85">
      <t>しえん</t>
    </rPh>
    <rPh sb="86" eb="87">
      <t>おこな</t>
    </rPh>
    <rPh sb="89" eb="91">
      <t>ばあい</t>
    </rPh>
    <rPh sb="94" eb="95">
      <t>にち</t>
    </rPh>
    <rPh sb="98" eb="100">
      <t>かさん</t>
    </rPh>
    <phoneticPr fontId="9" type="Hiragana"/>
  </si>
  <si>
    <t>身体拘束等廃止未実施減算</t>
  </si>
  <si>
    <t>特別地域加算</t>
    <rPh sb="0" eb="2">
      <t>とくべつ</t>
    </rPh>
    <rPh sb="2" eb="4">
      <t>ちいき</t>
    </rPh>
    <rPh sb="4" eb="6">
      <t>かさん</t>
    </rPh>
    <phoneticPr fontId="9" type="Hiragana"/>
  </si>
  <si>
    <t>児童発達支援管理責任者欠如減算</t>
    <rPh sb="0" eb="2">
      <t>じどう</t>
    </rPh>
    <rPh sb="2" eb="4">
      <t>はったつ</t>
    </rPh>
    <rPh sb="4" eb="6">
      <t>しえん</t>
    </rPh>
    <rPh sb="6" eb="8">
      <t>かんり</t>
    </rPh>
    <rPh sb="8" eb="11">
      <t>せきにんしゃ</t>
    </rPh>
    <rPh sb="11" eb="13">
      <t>けつじょ</t>
    </rPh>
    <rPh sb="13" eb="15">
      <t>げんさん</t>
    </rPh>
    <phoneticPr fontId="9" type="Hiragana"/>
  </si>
  <si>
    <t>関係機関連携加算</t>
  </si>
  <si>
    <t>加算（Ⅰ）</t>
    <rPh sb="0" eb="2">
      <t>かさん</t>
    </rPh>
    <phoneticPr fontId="9" type="Hiragana"/>
  </si>
  <si>
    <t>強度行動障害児支援加算</t>
    <rPh sb="6" eb="7">
      <t>こ</t>
    </rPh>
    <phoneticPr fontId="9" type="Hiragana"/>
  </si>
  <si>
    <t>ケアニーズ対応加算</t>
  </si>
  <si>
    <t>初回加算</t>
    <rPh sb="0" eb="2">
      <t>しょかい</t>
    </rPh>
    <rPh sb="2" eb="4">
      <t>かさん</t>
    </rPh>
    <phoneticPr fontId="9" type="Hiragana"/>
  </si>
  <si>
    <t>同一日に複数の障害児に支援した場合
（基本単位の93％）</t>
    <rPh sb="0" eb="2">
      <t>どういつ</t>
    </rPh>
    <rPh sb="2" eb="3">
      <t>にち</t>
    </rPh>
    <rPh sb="4" eb="6">
      <t>ふくすう</t>
    </rPh>
    <rPh sb="7" eb="10">
      <t>しょうがいじ</t>
    </rPh>
    <rPh sb="11" eb="13">
      <t>しえん</t>
    </rPh>
    <rPh sb="15" eb="17">
      <t>ばあい</t>
    </rPh>
    <rPh sb="19" eb="21">
      <t>きほん</t>
    </rPh>
    <rPh sb="21" eb="23">
      <t>たんい</t>
    </rPh>
    <phoneticPr fontId="9" type="Hiragana"/>
  </si>
  <si>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</si>
  <si>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No.</t>
  </si>
  <si>
    <t>合計</t>
    <rPh sb="0" eb="2">
      <t>ゴウケイ</t>
    </rPh>
    <phoneticPr fontId="9"/>
  </si>
  <si>
    <t>サービス提供時間</t>
    <rPh sb="4" eb="6">
      <t>テイキョウ</t>
    </rPh>
    <rPh sb="6" eb="8">
      <t>ジカン</t>
    </rPh>
    <phoneticPr fontId="9"/>
  </si>
  <si>
    <t>＜人員基準に関する実人数集計＞</t>
    <rPh sb="1" eb="5">
      <t>ジンインキジュン</t>
    </rPh>
    <rPh sb="6" eb="7">
      <t>カン</t>
    </rPh>
    <rPh sb="9" eb="10">
      <t>ジツ</t>
    </rPh>
    <rPh sb="10" eb="12">
      <t>ニンズウ</t>
    </rPh>
    <rPh sb="12" eb="14">
      <t>シュウケイ</t>
    </rPh>
    <phoneticPr fontId="9"/>
  </si>
  <si>
    <t>　(2) 「予定」・「実績」のいずれかを選択してください。</t>
    <rPh sb="6" eb="8">
      <t>ヨテイ</t>
    </rPh>
    <rPh sb="11" eb="13">
      <t>ジッセキ</t>
    </rPh>
    <rPh sb="20" eb="22">
      <t>センタク</t>
    </rPh>
    <phoneticPr fontId="2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</si>
  <si>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7"/>
  </si>
  <si>
    <t>　(4) 従業者の職種を入力してください。</t>
    <rPh sb="5" eb="8">
      <t>ジュウギョウシャ</t>
    </rPh>
    <rPh sb="9" eb="11">
      <t>ショクシュ</t>
    </rPh>
    <rPh sb="12" eb="14">
      <t>ニュウリョク</t>
    </rPh>
    <phoneticPr fontId="27"/>
  </si>
  <si>
    <t xml:space="preserve"> 　　 記入の順序は、職種ごとにまとめてください。</t>
    <rPh sb="4" eb="6">
      <t>キニュウ</t>
    </rPh>
    <rPh sb="7" eb="9">
      <t>ジュンジョ</t>
    </rPh>
    <rPh sb="11" eb="13">
      <t>ショクシュ</t>
    </rPh>
    <phoneticPr fontId="27"/>
  </si>
  <si>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8"/>
  </si>
  <si>
    <t>　(6) 従業者の保有する資格を入力してください。</t>
    <rPh sb="5" eb="8">
      <t>ジュウギョウシャ</t>
    </rPh>
    <rPh sb="9" eb="11">
      <t>ホユウ</t>
    </rPh>
    <rPh sb="13" eb="15">
      <t>シカク</t>
    </rPh>
    <rPh sb="16" eb="18">
      <t>ニュウリョク</t>
    </rPh>
    <phoneticPr fontId="27"/>
  </si>
  <si>
    <t>(11)兼務状況
（兼務先／兼務する職務の内容）等</t>
  </si>
  <si>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7"/>
  </si>
  <si>
    <t>　(7) 従業者の氏名を記入してください。</t>
    <rPh sb="5" eb="8">
      <t>ジュウギョウシャ</t>
    </rPh>
    <rPh sb="9" eb="11">
      <t>シメイ</t>
    </rPh>
    <rPh sb="12" eb="14">
      <t>キニュウ</t>
    </rPh>
    <phoneticPr fontId="27"/>
  </si>
  <si>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7"/>
  </si>
  <si>
    <t>　(10) 従業者ごとに、合計勤務時間数を入力してください。</t>
    <rPh sb="6" eb="9">
      <t>ジュウギョウシャ</t>
    </rPh>
    <rPh sb="13" eb="15">
      <t>ゴウケイ</t>
    </rPh>
    <rPh sb="15" eb="17">
      <t>キンム</t>
    </rPh>
    <rPh sb="17" eb="20">
      <t>ジカンスウ</t>
    </rPh>
    <rPh sb="21" eb="23">
      <t>ニュウリョク</t>
    </rPh>
    <phoneticPr fontId="2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</si>
  <si>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7"/>
  </si>
  <si>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7"/>
  </si>
  <si>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</si>
  <si>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7"/>
  </si>
  <si>
    <t>　　　 その他、特記事項欄としてもご活用ください。</t>
    <rPh sb="6" eb="7">
      <t>タ</t>
    </rPh>
    <rPh sb="8" eb="10">
      <t>トッキ</t>
    </rPh>
    <rPh sb="10" eb="12">
      <t>ジコウ</t>
    </rPh>
    <rPh sb="12" eb="13">
      <t>ラン</t>
    </rPh>
    <rPh sb="18" eb="20">
      <t>カツヨウ</t>
    </rPh>
    <phoneticPr fontId="28"/>
  </si>
  <si>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9"/>
  </si>
  <si>
    <t xml:space="preserve"> （14) 必要項目を満たしていれば、各事業所で使用するシフト表等をもって代替書類として差し支えありません。</t>
  </si>
  <si>
    <t>※提出前月の実績を記入してください。</t>
  </si>
  <si>
    <t>※選択肢にない職種については直接入力してください</t>
  </si>
  <si>
    <t>管理者</t>
    <rPh sb="0" eb="3">
      <t>カンリシャ</t>
    </rPh>
    <phoneticPr fontId="5"/>
  </si>
  <si>
    <t>児童発達支援管理責任者</t>
  </si>
  <si>
    <t>児童発達支援管理責任者</t>
    <rPh sb="0" eb="2">
      <t>ジドウ</t>
    </rPh>
    <rPh sb="2" eb="6">
      <t>ハッタツシエン</t>
    </rPh>
    <rPh sb="6" eb="8">
      <t>カンリ</t>
    </rPh>
    <rPh sb="8" eb="11">
      <t>セキニンシャ</t>
    </rPh>
    <phoneticPr fontId="5"/>
  </si>
  <si>
    <t>訪問支援員</t>
    <rPh sb="0" eb="2">
      <t>ホウモン</t>
    </rPh>
    <rPh sb="2" eb="5">
      <t>シエンイン</t>
    </rPh>
    <phoneticPr fontId="5"/>
  </si>
  <si>
    <t>常勤</t>
    <rPh sb="0" eb="2">
      <t>ジョウキン</t>
    </rPh>
    <phoneticPr fontId="9"/>
  </si>
  <si>
    <t>非常勤</t>
    <rPh sb="0" eb="3">
      <t>ヒジョウキン</t>
    </rPh>
    <phoneticPr fontId="9"/>
  </si>
  <si>
    <t>記号</t>
    <rPh sb="0" eb="2">
      <t>キゴウ</t>
    </rPh>
    <phoneticPr fontId="27"/>
  </si>
  <si>
    <t>A</t>
  </si>
  <si>
    <t>B</t>
  </si>
  <si>
    <t>C</t>
  </si>
  <si>
    <t>D</t>
  </si>
  <si>
    <t>（注）常勤・非常勤の区分について</t>
    <rPh sb="1" eb="2">
      <t>チュウ</t>
    </rPh>
    <rPh sb="3" eb="5">
      <t>ジョウキン</t>
    </rPh>
    <rPh sb="6" eb="9">
      <t>ヒジョウキン</t>
    </rPh>
    <rPh sb="10" eb="12">
      <t>クブン</t>
    </rPh>
    <phoneticPr fontId="27"/>
  </si>
  <si>
    <r>
      <t>　　　当該事業所における勤務時間が、当該事業所において定められている常勤の従業者が勤務すべき時間数に達していることをいいます。</t>
    </r>
    <r>
      <rPr>
        <u/>
        <sz val="9"/>
        <color auto="1"/>
        <rFont val="ＭＳ ゴシック"/>
      </rPr>
      <t>雇用の形態は考慮しません</t>
    </r>
    <r>
      <rPr>
        <sz val="9"/>
        <color auto="1"/>
        <rFont val="ＭＳ ゴシック"/>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</si>
  <si>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7"/>
  </si>
  <si>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9"/>
  </si>
  <si>
    <t>※指定基準の確認に際しては、４週分の入力で差し支えありません。</t>
    <rPh sb="1" eb="5">
      <t>シテイキジュン</t>
    </rPh>
    <rPh sb="15" eb="17">
      <t>シュウブン</t>
    </rPh>
    <rPh sb="18" eb="20">
      <t>ニュウリョク</t>
    </rPh>
    <rPh sb="21" eb="22">
      <t>サ</t>
    </rPh>
    <rPh sb="23" eb="24">
      <t>ツカ</t>
    </rPh>
    <phoneticPr fontId="9"/>
  </si>
  <si>
    <t>専従</t>
    <rPh sb="0" eb="2">
      <t>センジュウ</t>
    </rPh>
    <phoneticPr fontId="29"/>
  </si>
  <si>
    <t>常勤で専従</t>
    <rPh sb="0" eb="2">
      <t>ジョウキン</t>
    </rPh>
    <rPh sb="3" eb="5">
      <t>センジュウ</t>
    </rPh>
    <phoneticPr fontId="27"/>
  </si>
  <si>
    <t>常勤で兼務</t>
    <rPh sb="0" eb="2">
      <t>ジョウキン</t>
    </rPh>
    <rPh sb="3" eb="5">
      <t>ケンム</t>
    </rPh>
    <phoneticPr fontId="27"/>
  </si>
  <si>
    <t>非常勤で専従</t>
    <rPh sb="0" eb="3">
      <t>ヒジョウキン</t>
    </rPh>
    <rPh sb="4" eb="6">
      <t>センジュウ</t>
    </rPh>
    <phoneticPr fontId="27"/>
  </si>
  <si>
    <t>非常勤で兼務</t>
    <rPh sb="0" eb="3">
      <t>ヒジョウキン</t>
    </rPh>
    <rPh sb="4" eb="6">
      <t>ケンム</t>
    </rPh>
    <phoneticPr fontId="27"/>
  </si>
  <si>
    <t>(6)資格</t>
    <rPh sb="3" eb="5">
      <t>シカク</t>
    </rPh>
    <phoneticPr fontId="9"/>
  </si>
  <si>
    <t>兼務</t>
    <rPh sb="0" eb="2">
      <t>ケンム</t>
    </rPh>
    <phoneticPr fontId="29"/>
  </si>
  <si>
    <t>(8)</t>
  </si>
  <si>
    <t>第１週</t>
    <rPh sb="0" eb="1">
      <t>ダイ</t>
    </rPh>
    <rPh sb="2" eb="3">
      <t>シュウ</t>
    </rPh>
    <phoneticPr fontId="9"/>
  </si>
  <si>
    <t>年</t>
    <rPh sb="0" eb="1">
      <t>ネン</t>
    </rPh>
    <phoneticPr fontId="9"/>
  </si>
  <si>
    <t>第３週</t>
    <rPh sb="0" eb="1">
      <t>ダイ</t>
    </rPh>
    <rPh sb="2" eb="3">
      <t>シュウ</t>
    </rPh>
    <phoneticPr fontId="9"/>
  </si>
  <si>
    <t>月</t>
    <rPh sb="0" eb="1">
      <t>ゲツ</t>
    </rPh>
    <phoneticPr fontId="9"/>
  </si>
  <si>
    <t>第４週</t>
    <rPh sb="0" eb="1">
      <t>ダイ</t>
    </rPh>
    <rPh sb="2" eb="3">
      <t>シュウ</t>
    </rPh>
    <phoneticPr fontId="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</si>
  <si>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7"/>
  </si>
  <si>
    <t>第５週</t>
    <rPh sb="0" eb="1">
      <t>ダイ</t>
    </rPh>
    <rPh sb="2" eb="3">
      <t>シュウ</t>
    </rPh>
    <phoneticPr fontId="9"/>
  </si>
  <si>
    <t>サービス種別</t>
    <rPh sb="4" eb="6">
      <t>シュベツ</t>
    </rPh>
    <phoneticPr fontId="27"/>
  </si>
  <si>
    <t>事業所名</t>
    <rPh sb="0" eb="3">
      <t>ジギョウショ</t>
    </rPh>
    <rPh sb="3" eb="4">
      <t>メイ</t>
    </rPh>
    <phoneticPr fontId="27"/>
  </si>
  <si>
    <t>(2)予定/実績の別</t>
    <rPh sb="3" eb="5">
      <t>ヨテイ</t>
    </rPh>
    <rPh sb="6" eb="8">
      <t>ジッセキ</t>
    </rPh>
    <rPh sb="9" eb="10">
      <t>ベツ</t>
    </rPh>
    <phoneticPr fontId="9"/>
  </si>
  <si>
    <t>保育所等訪問支援</t>
    <rPh sb="0" eb="3">
      <t>ホイクショ</t>
    </rPh>
    <rPh sb="3" eb="4">
      <t>トウ</t>
    </rPh>
    <rPh sb="4" eb="6">
      <t>ホウモン</t>
    </rPh>
    <rPh sb="6" eb="8">
      <t>シエン</t>
    </rPh>
    <phoneticPr fontId="27"/>
  </si>
  <si>
    <t>時間/週</t>
    <rPh sb="0" eb="2">
      <t>ジカン</t>
    </rPh>
    <rPh sb="3" eb="4">
      <t>シュウ</t>
    </rPh>
    <phoneticPr fontId="9"/>
  </si>
  <si>
    <t>(9)勤務時間数合計</t>
    <rPh sb="3" eb="5">
      <t>キンム</t>
    </rPh>
    <rPh sb="5" eb="7">
      <t>ジカン</t>
    </rPh>
    <rPh sb="7" eb="8">
      <t>スウ</t>
    </rPh>
    <rPh sb="8" eb="10">
      <t>ゴウケイ</t>
    </rPh>
    <phoneticPr fontId="9"/>
  </si>
  <si>
    <t>専従</t>
    <rPh sb="0" eb="2">
      <t>センジュウ</t>
    </rPh>
    <phoneticPr fontId="9"/>
  </si>
  <si>
    <t>時間/月</t>
    <rPh sb="0" eb="2">
      <t>ジカン</t>
    </rPh>
    <rPh sb="3" eb="4">
      <t>ツキ</t>
    </rPh>
    <phoneticPr fontId="9"/>
  </si>
  <si>
    <t>兼務</t>
    <rPh sb="0" eb="2">
      <t>ケンム</t>
    </rPh>
    <phoneticPr fontId="9"/>
  </si>
  <si>
    <t>実績</t>
  </si>
  <si>
    <t>管理者</t>
  </si>
  <si>
    <t>令和８年度 保育所等訪問支援給付費</t>
  </si>
  <si>
    <t>加算（Ⅲ）</t>
    <rPh sb="0" eb="2">
      <t>かさん</t>
    </rPh>
    <phoneticPr fontId="9" type="Hiragana"/>
  </si>
  <si>
    <t>加算（Ⅳ）</t>
    <rPh sb="0" eb="2">
      <t>かさん</t>
    </rPh>
    <phoneticPr fontId="9" type="Hiragana"/>
  </si>
  <si>
    <t>歴月</t>
  </si>
  <si>
    <r>
      <t>　別に</t>
    </r>
    <r>
      <rPr>
        <sz val="11"/>
        <color auto="1"/>
        <rFont val="Meiryo UI"/>
      </rPr>
      <t>こども家庭庁長官が定める基準に適合している福祉・介護職員等の賃金の改善等を実施しているものとして知事に届け出た指定保育所等訪問支援事業所が、障害児に対し、指定保育所等訪問支援を行った場合には、当該基準に掲げる区分に従い、加算しているか。ただし、次に掲げるいずれかの加算を算定している場合にあっては、次に掲げるその他の加算は算定しない。
　・　福祉・介護職員処遇改善加算(Ⅰ)イ・ロ
　・　福祉・介護職員処遇改善加算(Ⅲ)
　・　福祉・介護職員処遇改善加算(Ⅳ)</t>
    </r>
    <rPh sb="6" eb="8">
      <t>かてい</t>
    </rPh>
    <rPh sb="8" eb="9">
      <t>ちょう</t>
    </rPh>
    <rPh sb="9" eb="11">
      <t>ちょうかん</t>
    </rPh>
    <rPh sb="31" eb="32">
      <t>とう</t>
    </rPh>
    <rPh sb="58" eb="60">
      <t>してい</t>
    </rPh>
    <rPh sb="60" eb="63">
      <t>ほいくしょ</t>
    </rPh>
    <rPh sb="63" eb="64">
      <t>とう</t>
    </rPh>
    <rPh sb="64" eb="66">
      <t>ほうもん</t>
    </rPh>
    <rPh sb="66" eb="68">
      <t>しえん</t>
    </rPh>
    <rPh sb="68" eb="71">
      <t>じぎょうしょ</t>
    </rPh>
    <rPh sb="73" eb="76">
      <t>しょうがいじ</t>
    </rPh>
    <rPh sb="80" eb="82">
      <t>してい</t>
    </rPh>
    <rPh sb="82" eb="85">
      <t>ほいくしょ</t>
    </rPh>
    <rPh sb="85" eb="86">
      <t>とう</t>
    </rPh>
    <rPh sb="86" eb="88">
      <t>ほうもん</t>
    </rPh>
    <rPh sb="88" eb="90">
      <t>しえん</t>
    </rPh>
    <phoneticPr fontId="9" type="Hiragana"/>
  </si>
  <si>
    <r>
      <t>加算（Ⅰ）</t>
    </r>
    <r>
      <rPr>
        <sz val="11"/>
        <color auto="1"/>
        <rFont val="Meiryo UI"/>
      </rPr>
      <t>イ</t>
    </r>
    <rPh sb="0" eb="2">
      <t>かさん</t>
    </rPh>
    <phoneticPr fontId="9" type="Hiragana"/>
  </si>
  <si>
    <r>
      <t>加算（Ⅰ）</t>
    </r>
    <r>
      <rPr>
        <sz val="11"/>
        <color auto="1"/>
        <rFont val="Meiryo UI"/>
      </rPr>
      <t>ロ</t>
    </r>
    <rPh sb="0" eb="2">
      <t>かさん</t>
    </rPh>
    <phoneticPr fontId="9" type="Hiragana"/>
  </si>
</sst>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
    <numFmt numFmtId="177" formatCode="[=1]&quot;〇&quot;;General"/>
    <numFmt numFmtId="178" formatCode="[$-409]d;@"/>
    <numFmt numFmtId="179" formatCode="aaa"/>
    <numFmt numFmtId="180" formatCode="0.0_ "/>
  </numFmts>
  <fonts count="30">
    <font>
      <sz val="11"/>
      <color theme="1"/>
      <name val="Yu Gothic UI"/>
      <family val="3"/>
    </font>
    <font>
      <sz val="10"/>
      <color theme="1"/>
      <name val="ＭＳ ゴシック"/>
      <family val="3"/>
    </font>
    <font>
      <sz val="11"/>
      <color theme="1"/>
      <name val="ＭＳ Ｐゴシック"/>
      <family val="3"/>
    </font>
    <font>
      <sz val="11"/>
      <color theme="1"/>
      <name val="游ゴシック"/>
      <family val="3"/>
      <scheme val="minor"/>
    </font>
    <font>
      <sz val="11"/>
      <color auto="1"/>
      <name val="ＭＳ Ｐゴシック"/>
      <family val="3"/>
    </font>
    <font>
      <sz val="6"/>
      <color auto="1"/>
      <name val="游ゴシック"/>
      <family val="3"/>
    </font>
    <font>
      <sz val="11"/>
      <color theme="1"/>
      <name val="Meiryo UI"/>
      <family val="3"/>
    </font>
    <font>
      <sz val="28"/>
      <color theme="1"/>
      <name val="Meiryo UI"/>
      <family val="3"/>
    </font>
    <font>
      <sz val="20"/>
      <color theme="1"/>
      <name val="Meiryo UI"/>
      <family val="3"/>
    </font>
    <font>
      <sz val="6"/>
      <color auto="1"/>
      <name val="ＭＳ Ｐゴシック"/>
      <family val="3"/>
    </font>
    <font>
      <sz val="11"/>
      <color auto="1"/>
      <name val="Meiryo UI"/>
      <family val="3"/>
    </font>
    <font>
      <sz val="11"/>
      <color auto="1"/>
      <name val="Meiryo UI"/>
      <family val="3"/>
    </font>
    <font>
      <strike/>
      <sz val="11"/>
      <color auto="1"/>
      <name val="Meiryo UI"/>
    </font>
    <font>
      <sz val="9"/>
      <color auto="1"/>
      <name val="Meiryo UI"/>
      <family val="3"/>
    </font>
    <font>
      <sz val="11"/>
      <color rgb="FFFF0000"/>
      <name val="Meiryo UI"/>
      <family val="3"/>
    </font>
    <font>
      <sz val="6"/>
      <color auto="1"/>
      <name val="Yu Gothic UI"/>
      <family val="3"/>
    </font>
    <font>
      <sz val="18"/>
      <color auto="1"/>
      <name val="Meiryo UI"/>
      <family val="3"/>
    </font>
    <font>
      <sz val="12"/>
      <color auto="1"/>
      <name val="ＭＳ ゴシック"/>
      <family val="3"/>
    </font>
    <font>
      <sz val="9"/>
      <color auto="1"/>
      <name val="ＭＳ ゴシック"/>
      <family val="3"/>
    </font>
    <font>
      <b/>
      <sz val="11"/>
      <color auto="1"/>
      <name val="ＭＳ ゴシック"/>
      <family val="3"/>
    </font>
    <font>
      <sz val="10"/>
      <color auto="1"/>
      <name val="ＭＳ ゴシック"/>
      <family val="3"/>
    </font>
    <font>
      <sz val="11"/>
      <color theme="1"/>
      <name val="ＭＳ ゴシック"/>
      <family val="3"/>
    </font>
    <font>
      <sz val="8"/>
      <color rgb="FFC00000"/>
      <name val="ＭＳ ゴシック"/>
      <family val="3"/>
    </font>
    <font>
      <sz val="9"/>
      <color theme="0"/>
      <name val="ＭＳ ゴシック"/>
      <family val="3"/>
    </font>
    <font>
      <sz val="11"/>
      <color auto="1"/>
      <name val="ＭＳ ゴシック"/>
      <family val="3"/>
    </font>
    <font>
      <sz val="10"/>
      <color theme="0"/>
      <name val="ＭＳ ゴシック"/>
      <family val="3"/>
    </font>
    <font>
      <sz val="10"/>
      <color theme="1"/>
      <name val="游ゴシック"/>
      <family val="3"/>
      <scheme val="minor"/>
    </font>
    <font>
      <sz val="10"/>
      <color indexed="8"/>
      <name val="ＭＳ ゴシック"/>
      <family val="3"/>
    </font>
    <font>
      <sz val="10"/>
      <color auto="1"/>
      <name val="ＭＳ ゴシック"/>
      <family val="3"/>
    </font>
    <font>
      <sz val="6"/>
      <color auto="1"/>
      <name val="ＭＳ ゴシック"/>
      <family val="3"/>
    </font>
  </fonts>
  <fills count="8">
    <fill>
      <patternFill patternType="none"/>
    </fill>
    <fill>
      <patternFill patternType="gray125"/>
    </fill>
    <fill>
      <patternFill patternType="solid">
        <fgColor rgb="FFFFCCCC"/>
        <bgColor indexed="64"/>
      </patternFill>
    </fill>
    <fill>
      <patternFill patternType="solid">
        <fgColor theme="4" tint="0.6"/>
        <bgColor indexed="64"/>
      </patternFill>
    </fill>
    <fill>
      <patternFill patternType="solid">
        <fgColor theme="0" tint="-0.14000000000000001"/>
        <bgColor indexed="64"/>
      </patternFill>
    </fill>
    <fill>
      <patternFill patternType="solid">
        <fgColor rgb="FFFFFF00"/>
        <bgColor indexed="64"/>
      </patternFill>
    </fill>
    <fill>
      <patternFill patternType="solid">
        <fgColor theme="4" tint="0.8"/>
        <bgColor indexed="64"/>
      </patternFill>
    </fill>
    <fill>
      <patternFill patternType="solid">
        <fgColor theme="5" tint="0.8"/>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3" fillId="0" borderId="0">
      <alignment vertical="center"/>
    </xf>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158">
    <xf numFmtId="0" fontId="0" fillId="0" borderId="0" xfId="0">
      <alignment vertical="center"/>
    </xf>
    <xf numFmtId="0" fontId="6" fillId="0" borderId="0" xfId="8" applyFont="1">
      <alignment vertical="center"/>
    </xf>
    <xf numFmtId="0" fontId="7" fillId="0" borderId="0" xfId="8" applyFont="1" applyBorder="1" applyAlignment="1">
      <alignment horizontal="center" vertical="center"/>
    </xf>
    <xf numFmtId="0" fontId="8" fillId="0" borderId="0" xfId="8" applyFont="1" applyBorder="1" applyAlignment="1">
      <alignment horizontal="center" vertical="center" wrapText="1"/>
    </xf>
    <xf numFmtId="0" fontId="6" fillId="0" borderId="1" xfId="8" applyFont="1" applyBorder="1">
      <alignment vertical="center"/>
    </xf>
    <xf numFmtId="0" fontId="8" fillId="0" borderId="0" xfId="8" applyFont="1" applyBorder="1" applyAlignment="1">
      <alignment horizontal="center" vertical="center"/>
    </xf>
    <xf numFmtId="0" fontId="6" fillId="0" borderId="1" xfId="8" applyFont="1" applyBorder="1" applyAlignment="1">
      <alignment vertical="center"/>
    </xf>
    <xf numFmtId="0" fontId="4" fillId="0" borderId="0" xfId="0" applyFont="1">
      <alignment vertical="center"/>
    </xf>
    <xf numFmtId="176" fontId="4" fillId="0" borderId="0" xfId="0" applyNumberFormat="1" applyFont="1" applyAlignment="1">
      <alignment vertical="center" shrinkToFit="1"/>
    </xf>
    <xf numFmtId="0" fontId="10" fillId="0" borderId="0" xfId="0" applyFont="1">
      <alignment vertical="center"/>
    </xf>
    <xf numFmtId="0" fontId="4" fillId="0" borderId="0" xfId="0" applyFont="1" applyAlignment="1">
      <alignment vertical="center" wrapText="1"/>
    </xf>
    <xf numFmtId="0" fontId="10" fillId="2" borderId="1" xfId="0" applyFont="1" applyFill="1" applyBorder="1" applyAlignment="1">
      <alignment horizontal="center" vertical="center"/>
    </xf>
    <xf numFmtId="0" fontId="10" fillId="3" borderId="2" xfId="0" applyFont="1" applyFill="1" applyBorder="1">
      <alignment vertical="center"/>
    </xf>
    <xf numFmtId="0" fontId="10" fillId="0" borderId="3" xfId="0" applyFont="1" applyBorder="1" applyAlignment="1">
      <alignment horizontal="center" vertical="top"/>
    </xf>
    <xf numFmtId="0" fontId="10" fillId="0" borderId="4" xfId="0" applyFont="1" applyBorder="1" applyAlignment="1">
      <alignment horizontal="center" vertical="top"/>
    </xf>
    <xf numFmtId="0" fontId="10" fillId="0" borderId="2" xfId="0" applyFont="1" applyBorder="1" applyAlignment="1">
      <alignment horizontal="center" vertical="top"/>
    </xf>
    <xf numFmtId="0" fontId="10" fillId="0" borderId="5" xfId="0" applyFont="1" applyBorder="1" applyAlignment="1">
      <alignment horizontal="center" vertical="top"/>
    </xf>
    <xf numFmtId="0" fontId="10" fillId="3" borderId="6" xfId="0" applyFont="1" applyFill="1" applyBorder="1">
      <alignment vertical="center"/>
    </xf>
    <xf numFmtId="0" fontId="10" fillId="0" borderId="7" xfId="0" applyFont="1" applyBorder="1" applyAlignment="1">
      <alignment vertical="top"/>
    </xf>
    <xf numFmtId="0" fontId="10" fillId="0" borderId="8" xfId="0" applyFont="1" applyBorder="1" applyAlignment="1">
      <alignment vertical="top"/>
    </xf>
    <xf numFmtId="0" fontId="10" fillId="0" borderId="6" xfId="0" applyFont="1" applyBorder="1" applyAlignment="1">
      <alignment vertical="top"/>
    </xf>
    <xf numFmtId="0" fontId="10" fillId="3" borderId="9" xfId="0" applyFont="1" applyFill="1" applyBorder="1">
      <alignment vertical="center"/>
    </xf>
    <xf numFmtId="0" fontId="10" fillId="0" borderId="7" xfId="0" applyFont="1" applyBorder="1" applyAlignment="1">
      <alignment horizontal="left" vertical="top" wrapText="1"/>
    </xf>
    <xf numFmtId="0" fontId="10" fillId="0" borderId="10" xfId="0" applyFont="1" applyBorder="1" applyAlignment="1">
      <alignment horizontal="left" vertical="top" wrapText="1"/>
    </xf>
    <xf numFmtId="0" fontId="10" fillId="0" borderId="8" xfId="0" applyFont="1" applyBorder="1" applyAlignment="1">
      <alignment horizontal="left" vertical="top" wrapText="1"/>
    </xf>
    <xf numFmtId="0" fontId="10" fillId="0" borderId="6" xfId="0" applyFont="1" applyBorder="1" applyAlignment="1">
      <alignment vertical="top" wrapText="1"/>
    </xf>
    <xf numFmtId="176" fontId="10" fillId="3" borderId="2" xfId="0" applyNumberFormat="1" applyFont="1" applyFill="1" applyBorder="1" applyAlignment="1">
      <alignment vertical="center" shrinkToFit="1"/>
    </xf>
    <xf numFmtId="176" fontId="10" fillId="0" borderId="11" xfId="0" quotePrefix="1" applyNumberFormat="1" applyFont="1" applyBorder="1" applyAlignment="1">
      <alignment horizontal="right" vertical="top" shrinkToFit="1"/>
    </xf>
    <xf numFmtId="176" fontId="10" fillId="0" borderId="12" xfId="0" quotePrefix="1" applyNumberFormat="1" applyFont="1" applyBorder="1" applyAlignment="1">
      <alignment horizontal="right" vertical="top" shrinkToFit="1"/>
    </xf>
    <xf numFmtId="176" fontId="10" fillId="0" borderId="2" xfId="0" quotePrefix="1" applyNumberFormat="1" applyFont="1" applyBorder="1" applyAlignment="1">
      <alignment horizontal="right" vertical="top" shrinkToFit="1"/>
    </xf>
    <xf numFmtId="176" fontId="10" fillId="0" borderId="13" xfId="0" quotePrefix="1" applyNumberFormat="1" applyFont="1" applyBorder="1" applyAlignment="1">
      <alignment horizontal="right" vertical="top" shrinkToFit="1"/>
    </xf>
    <xf numFmtId="176" fontId="10" fillId="0" borderId="14" xfId="0" quotePrefix="1" applyNumberFormat="1" applyFont="1" applyBorder="1" applyAlignment="1">
      <alignment horizontal="right" vertical="top" shrinkToFit="1"/>
    </xf>
    <xf numFmtId="176" fontId="10" fillId="0" borderId="14" xfId="0" applyNumberFormat="1" applyFont="1" applyBorder="1" applyAlignment="1">
      <alignment horizontal="right" vertical="center" shrinkToFit="1"/>
    </xf>
    <xf numFmtId="176" fontId="10" fillId="0" borderId="15" xfId="0" applyNumberFormat="1" applyFont="1" applyBorder="1" applyAlignment="1">
      <alignment horizontal="right" vertical="center" shrinkToFit="1"/>
    </xf>
    <xf numFmtId="0" fontId="10" fillId="0" borderId="16" xfId="0" applyFont="1" applyBorder="1" applyAlignment="1">
      <alignment horizontal="left" vertical="top" wrapText="1"/>
    </xf>
    <xf numFmtId="0" fontId="10" fillId="0" borderId="17" xfId="0" applyFont="1" applyBorder="1" applyAlignment="1">
      <alignment horizontal="left" vertical="top" wrapText="1"/>
    </xf>
    <xf numFmtId="0" fontId="10" fillId="0" borderId="6" xfId="0" applyFont="1" applyBorder="1" applyAlignment="1">
      <alignment horizontal="left" vertical="top" wrapText="1"/>
    </xf>
    <xf numFmtId="0" fontId="10" fillId="0" borderId="18" xfId="0" applyFont="1" applyBorder="1" applyAlignment="1">
      <alignment horizontal="left" vertical="top" wrapText="1"/>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11" fillId="0" borderId="6" xfId="0" applyFont="1" applyFill="1" applyBorder="1" applyAlignment="1">
      <alignment horizontal="left" vertical="top" wrapText="1"/>
    </xf>
    <xf numFmtId="0" fontId="10" fillId="3" borderId="1" xfId="0" applyFont="1" applyFill="1" applyBorder="1" applyAlignment="1">
      <alignment vertical="center"/>
    </xf>
    <xf numFmtId="177" fontId="10" fillId="0" borderId="21" xfId="0" applyNumberFormat="1" applyFont="1" applyBorder="1" applyAlignment="1">
      <alignment horizontal="center" vertical="center"/>
    </xf>
    <xf numFmtId="177" fontId="10" fillId="0" borderId="22" xfId="0" applyNumberFormat="1" applyFont="1" applyBorder="1" applyAlignment="1">
      <alignment horizontal="center" vertical="center"/>
    </xf>
    <xf numFmtId="177" fontId="10" fillId="0" borderId="1" xfId="0" applyNumberFormat="1" applyFont="1" applyBorder="1" applyAlignment="1">
      <alignment horizontal="center" vertical="center"/>
    </xf>
    <xf numFmtId="177" fontId="10" fillId="0" borderId="21" xfId="0" applyNumberFormat="1" applyFont="1" applyBorder="1">
      <alignment vertical="center"/>
    </xf>
    <xf numFmtId="177" fontId="10" fillId="0" borderId="23" xfId="0" applyNumberFormat="1" applyFont="1" applyBorder="1">
      <alignment vertical="center"/>
    </xf>
    <xf numFmtId="177" fontId="10" fillId="0" borderId="24" xfId="0" applyNumberFormat="1" applyFont="1" applyBorder="1">
      <alignment vertical="center"/>
    </xf>
    <xf numFmtId="177" fontId="10" fillId="0" borderId="25" xfId="0" applyNumberFormat="1" applyFont="1" applyBorder="1">
      <alignment vertical="center"/>
    </xf>
    <xf numFmtId="177" fontId="10" fillId="0" borderId="1" xfId="0" applyNumberFormat="1" applyFont="1" applyBorder="1">
      <alignment vertical="center"/>
    </xf>
    <xf numFmtId="0" fontId="10" fillId="2" borderId="1" xfId="0" applyFont="1" applyFill="1" applyBorder="1" applyAlignment="1">
      <alignment horizontal="center" vertical="center" wrapText="1"/>
    </xf>
    <xf numFmtId="0" fontId="10" fillId="3" borderId="1" xfId="0" applyFont="1" applyFill="1" applyBorder="1">
      <alignment vertical="center"/>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1" xfId="0" applyFont="1" applyBorder="1" applyAlignment="1">
      <alignment horizontal="left" vertical="top" wrapText="1"/>
    </xf>
    <xf numFmtId="0" fontId="10" fillId="0" borderId="23" xfId="0" applyFont="1" applyBorder="1" applyAlignment="1">
      <alignment horizontal="left" vertical="top" wrapText="1"/>
    </xf>
    <xf numFmtId="0" fontId="10" fillId="0" borderId="24" xfId="0" applyFont="1" applyBorder="1" applyAlignment="1">
      <alignment horizontal="left" vertical="top" wrapText="1"/>
    </xf>
    <xf numFmtId="0" fontId="12" fillId="0" borderId="24" xfId="0" applyFont="1" applyBorder="1" applyAlignment="1">
      <alignment horizontal="left" vertical="top" wrapText="1"/>
    </xf>
    <xf numFmtId="0" fontId="10" fillId="0" borderId="25" xfId="14" applyFont="1" applyBorder="1" applyAlignment="1">
      <alignment horizontal="left" vertical="top" wrapText="1"/>
    </xf>
    <xf numFmtId="0" fontId="10" fillId="2" borderId="1" xfId="0" applyFont="1" applyFill="1" applyBorder="1" applyAlignment="1">
      <alignment horizontal="center" vertical="center" wrapText="1" shrinkToFit="1"/>
    </xf>
    <xf numFmtId="0" fontId="10" fillId="3" borderId="1" xfId="0" applyFont="1" applyFill="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1"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3" fillId="2" borderId="1" xfId="0" applyFont="1" applyFill="1" applyBorder="1" applyAlignment="1">
      <alignment vertical="center" wrapText="1" shrinkToFit="1"/>
    </xf>
    <xf numFmtId="0" fontId="10" fillId="3" borderId="1" xfId="0" applyFont="1" applyFill="1" applyBorder="1" applyAlignment="1">
      <alignment vertical="center" wrapText="1"/>
    </xf>
    <xf numFmtId="0" fontId="10" fillId="0" borderId="21" xfId="0" applyFont="1" applyBorder="1" applyAlignment="1">
      <alignment vertical="center" wrapText="1"/>
    </xf>
    <xf numFmtId="0" fontId="10" fillId="0" borderId="22" xfId="0" applyFont="1" applyBorder="1" applyAlignment="1">
      <alignment vertical="center" wrapText="1"/>
    </xf>
    <xf numFmtId="0" fontId="10" fillId="0" borderId="1" xfId="0" applyFont="1" applyBorder="1" applyAlignment="1">
      <alignment vertical="center" wrapText="1"/>
    </xf>
    <xf numFmtId="0" fontId="10" fillId="3" borderId="9" xfId="0" applyFont="1" applyFill="1" applyBorder="1" applyAlignment="1">
      <alignment vertical="center" wrapText="1"/>
    </xf>
    <xf numFmtId="0" fontId="10" fillId="0" borderId="23" xfId="0" applyFont="1" applyBorder="1" applyAlignment="1">
      <alignment vertical="center" wrapText="1"/>
    </xf>
    <xf numFmtId="0" fontId="10" fillId="0" borderId="24" xfId="0" applyFont="1" applyBorder="1" applyAlignment="1">
      <alignment vertical="center" wrapText="1"/>
    </xf>
    <xf numFmtId="0" fontId="10" fillId="0" borderId="25" xfId="0" applyFont="1" applyBorder="1" applyAlignment="1">
      <alignment vertical="center" wrapText="1"/>
    </xf>
    <xf numFmtId="0" fontId="10" fillId="3" borderId="1" xfId="0" applyFont="1" applyFill="1" applyBorder="1" applyAlignment="1">
      <alignment horizontal="left" vertical="top" wrapText="1"/>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1" xfId="0" applyFont="1" applyBorder="1" applyAlignment="1">
      <alignment horizontal="left" vertical="top" wrapText="1"/>
    </xf>
    <xf numFmtId="0" fontId="16" fillId="0" borderId="0" xfId="0" applyFont="1" applyAlignment="1">
      <alignment horizontal="left" vertical="center"/>
    </xf>
    <xf numFmtId="0" fontId="16" fillId="0" borderId="0" xfId="0" applyFont="1" applyAlignment="1">
      <alignment horizontal="left" vertical="center" wrapText="1"/>
    </xf>
    <xf numFmtId="0" fontId="10" fillId="4" borderId="2" xfId="0" applyFont="1" applyFill="1" applyBorder="1">
      <alignment vertical="center"/>
    </xf>
    <xf numFmtId="0" fontId="10" fillId="0" borderId="1" xfId="0" applyFont="1" applyBorder="1" applyAlignment="1">
      <alignment vertical="center" shrinkToFit="1"/>
    </xf>
    <xf numFmtId="0" fontId="10" fillId="0" borderId="4" xfId="0" applyFont="1" applyBorder="1" applyAlignment="1">
      <alignment vertical="center" wrapText="1" shrinkToFit="1"/>
    </xf>
    <xf numFmtId="0" fontId="10" fillId="0" borderId="4" xfId="0" applyFont="1" applyBorder="1" applyAlignment="1">
      <alignment vertical="center" shrinkToFit="1"/>
    </xf>
    <xf numFmtId="0" fontId="10" fillId="0" borderId="26" xfId="0" applyFont="1" applyBorder="1" applyAlignment="1">
      <alignment vertical="center" shrinkToFit="1"/>
    </xf>
    <xf numFmtId="0" fontId="10" fillId="0" borderId="27" xfId="0" applyFont="1" applyBorder="1" applyAlignment="1">
      <alignment vertical="center" shrinkToFit="1"/>
    </xf>
    <xf numFmtId="0" fontId="10" fillId="0" borderId="26" xfId="0" applyFont="1" applyBorder="1" applyAlignment="1">
      <alignment vertical="center" wrapText="1" shrinkToFit="1"/>
    </xf>
    <xf numFmtId="0" fontId="10" fillId="0" borderId="28" xfId="0" applyFont="1" applyBorder="1" applyAlignment="1">
      <alignment vertical="center" wrapText="1" shrinkToFit="1"/>
    </xf>
    <xf numFmtId="0" fontId="10" fillId="0" borderId="27" xfId="0" applyFont="1" applyBorder="1" applyAlignment="1">
      <alignment vertical="center" wrapText="1" shrinkToFit="1"/>
    </xf>
    <xf numFmtId="0" fontId="10" fillId="4" borderId="9" xfId="0" applyFont="1" applyFill="1" applyBorder="1">
      <alignment vertical="center"/>
    </xf>
    <xf numFmtId="177" fontId="10" fillId="5" borderId="1" xfId="0" applyNumberFormat="1" applyFont="1" applyFill="1" applyBorder="1" applyAlignment="1">
      <alignment horizontal="center" vertical="center"/>
    </xf>
    <xf numFmtId="0" fontId="10" fillId="4" borderId="6" xfId="0" applyFont="1" applyFill="1" applyBorder="1">
      <alignment vertical="center"/>
    </xf>
    <xf numFmtId="0" fontId="10" fillId="0" borderId="6" xfId="0" applyFont="1" applyBorder="1">
      <alignment vertical="center"/>
    </xf>
    <xf numFmtId="0" fontId="11" fillId="0" borderId="6" xfId="0" applyFont="1" applyFill="1" applyBorder="1">
      <alignment vertical="center"/>
    </xf>
    <xf numFmtId="0" fontId="17" fillId="0" borderId="0" xfId="19" applyFont="1">
      <alignment vertical="center"/>
    </xf>
    <xf numFmtId="0" fontId="17" fillId="0" borderId="0" xfId="19" applyFont="1" applyAlignment="1">
      <alignment vertical="center" textRotation="255" shrinkToFit="1"/>
    </xf>
    <xf numFmtId="0" fontId="18" fillId="0" borderId="0" xfId="19" applyFont="1">
      <alignment vertical="center"/>
    </xf>
    <xf numFmtId="0" fontId="19" fillId="0" borderId="0" xfId="19" applyFont="1" applyAlignment="1">
      <alignment horizontal="left" vertical="center"/>
    </xf>
    <xf numFmtId="0" fontId="20" fillId="0" borderId="0" xfId="19" applyFont="1">
      <alignment vertical="center"/>
    </xf>
    <xf numFmtId="0" fontId="21" fillId="0" borderId="0" xfId="23" applyFont="1">
      <alignment vertical="center"/>
    </xf>
    <xf numFmtId="0" fontId="20" fillId="0" borderId="1" xfId="19" applyFont="1" applyBorder="1" applyAlignment="1">
      <alignment vertical="center"/>
    </xf>
    <xf numFmtId="0" fontId="20" fillId="0" borderId="1" xfId="19" applyFont="1" applyBorder="1">
      <alignment vertical="center"/>
    </xf>
    <xf numFmtId="0" fontId="18" fillId="0" borderId="2" xfId="19" applyFont="1" applyBorder="1" applyAlignment="1">
      <alignment horizontal="center" vertical="center"/>
    </xf>
    <xf numFmtId="0" fontId="18" fillId="0" borderId="9" xfId="19" applyFont="1" applyBorder="1" applyAlignment="1">
      <alignment horizontal="center" vertical="center"/>
    </xf>
    <xf numFmtId="0" fontId="18" fillId="0" borderId="0" xfId="19" applyFont="1" applyAlignment="1">
      <alignment horizontal="center" vertical="center"/>
    </xf>
    <xf numFmtId="0" fontId="20" fillId="0" borderId="0" xfId="19" applyFont="1" applyAlignment="1">
      <alignment horizontal="left" vertical="center"/>
    </xf>
    <xf numFmtId="0" fontId="20" fillId="0" borderId="0" xfId="19" applyFont="1" applyAlignment="1">
      <alignment horizontal="center" vertical="center"/>
    </xf>
    <xf numFmtId="0" fontId="21" fillId="6" borderId="0" xfId="27" applyFont="1" applyFill="1">
      <alignment vertical="center"/>
    </xf>
    <xf numFmtId="0" fontId="18" fillId="0" borderId="3" xfId="19" applyFont="1" applyBorder="1" applyAlignment="1">
      <alignment horizontal="center" vertical="center"/>
    </xf>
    <xf numFmtId="0" fontId="18" fillId="0" borderId="5" xfId="19" applyFont="1" applyBorder="1" applyAlignment="1">
      <alignment horizontal="center" vertical="center"/>
    </xf>
    <xf numFmtId="0" fontId="22" fillId="0" borderId="5" xfId="19" applyFont="1" applyBorder="1" applyAlignment="1">
      <alignment horizontal="center" vertical="center" wrapText="1"/>
    </xf>
    <xf numFmtId="0" fontId="22" fillId="0" borderId="4" xfId="19" applyFont="1" applyBorder="1" applyAlignment="1">
      <alignment horizontal="center" vertical="center" wrapText="1"/>
    </xf>
    <xf numFmtId="0" fontId="18" fillId="5" borderId="1" xfId="19" applyFont="1" applyFill="1" applyBorder="1" applyAlignment="1">
      <alignment horizontal="left" vertical="center"/>
    </xf>
    <xf numFmtId="0" fontId="18" fillId="0" borderId="1" xfId="19" applyFont="1" applyBorder="1" applyAlignment="1">
      <alignment horizontal="center" vertical="center"/>
    </xf>
    <xf numFmtId="0" fontId="18" fillId="0" borderId="1" xfId="19" applyFont="1" applyBorder="1" applyAlignment="1">
      <alignment horizontal="center" vertical="center" wrapText="1"/>
    </xf>
    <xf numFmtId="0" fontId="23" fillId="0" borderId="0" xfId="19" applyFont="1" applyAlignment="1">
      <alignment horizontal="center" vertical="center"/>
    </xf>
    <xf numFmtId="0" fontId="18" fillId="0" borderId="0" xfId="19" applyFont="1" applyAlignment="1">
      <alignment horizontal="left" vertical="center"/>
    </xf>
    <xf numFmtId="0" fontId="18" fillId="0" borderId="0" xfId="19" applyFont="1" applyAlignment="1">
      <alignment vertical="center" textRotation="255" shrinkToFit="1"/>
    </xf>
    <xf numFmtId="0" fontId="18" fillId="0" borderId="1" xfId="19" applyFont="1" applyBorder="1" applyAlignment="1">
      <alignment vertical="center" textRotation="255" shrinkToFit="1"/>
    </xf>
    <xf numFmtId="0" fontId="24" fillId="0" borderId="0" xfId="19" applyFont="1" applyAlignment="1">
      <alignment horizontal="left" vertical="center"/>
    </xf>
    <xf numFmtId="0" fontId="18" fillId="0" borderId="3" xfId="19" applyFont="1" applyBorder="1" applyAlignment="1">
      <alignment horizontal="center" vertical="center" wrapText="1"/>
    </xf>
    <xf numFmtId="0" fontId="18" fillId="0" borderId="5" xfId="19" applyFont="1" applyBorder="1" applyAlignment="1">
      <alignment horizontal="center" vertical="center" wrapText="1"/>
    </xf>
    <xf numFmtId="0" fontId="18" fillId="0" borderId="4" xfId="19" applyFont="1" applyBorder="1" applyAlignment="1">
      <alignment horizontal="center" vertical="center" wrapText="1"/>
    </xf>
    <xf numFmtId="0" fontId="18" fillId="5" borderId="2" xfId="19" applyFont="1" applyFill="1" applyBorder="1" applyAlignment="1">
      <alignment horizontal="center" vertical="center"/>
    </xf>
    <xf numFmtId="0" fontId="18" fillId="0" borderId="2" xfId="5" applyFont="1" applyBorder="1" applyAlignment="1">
      <alignment horizontal="center" vertical="center" wrapText="1"/>
    </xf>
    <xf numFmtId="0" fontId="25" fillId="0" borderId="0" xfId="5" applyFont="1" applyAlignment="1">
      <alignment horizontal="center" vertical="center"/>
    </xf>
    <xf numFmtId="0" fontId="18" fillId="0" borderId="1" xfId="19" applyFont="1" applyBorder="1" applyAlignment="1">
      <alignment vertical="center"/>
    </xf>
    <xf numFmtId="0" fontId="18" fillId="5" borderId="1" xfId="19" applyFont="1" applyFill="1" applyBorder="1">
      <alignment vertical="center"/>
    </xf>
    <xf numFmtId="0" fontId="18" fillId="0" borderId="9" xfId="5" applyFont="1" applyBorder="1" applyAlignment="1">
      <alignment horizontal="center" vertical="center" wrapText="1"/>
    </xf>
    <xf numFmtId="0" fontId="18" fillId="0" borderId="6" xfId="19" applyFont="1" applyBorder="1" applyAlignment="1">
      <alignment horizontal="center" vertical="center" wrapText="1"/>
    </xf>
    <xf numFmtId="0" fontId="18" fillId="5" borderId="2" xfId="19" applyFont="1" applyFill="1" applyBorder="1">
      <alignment vertical="center"/>
    </xf>
    <xf numFmtId="0" fontId="18" fillId="0" borderId="6" xfId="19" applyFont="1" applyBorder="1" applyAlignment="1">
      <alignment horizontal="center" vertical="center"/>
    </xf>
    <xf numFmtId="49" fontId="18" fillId="0" borderId="1" xfId="19" applyNumberFormat="1" applyFont="1" applyBorder="1" applyAlignment="1">
      <alignment horizontal="center" vertical="center"/>
    </xf>
    <xf numFmtId="178" fontId="18" fillId="0" borderId="1" xfId="19" applyNumberFormat="1" applyFont="1" applyBorder="1">
      <alignment vertical="center"/>
    </xf>
    <xf numFmtId="179" fontId="18" fillId="0" borderId="1" xfId="19" applyNumberFormat="1" applyFont="1" applyBorder="1">
      <alignment vertical="center"/>
    </xf>
    <xf numFmtId="0" fontId="18" fillId="5" borderId="1" xfId="19" applyFont="1" applyFill="1" applyBorder="1" applyAlignment="1">
      <alignment horizontal="right" vertical="center"/>
    </xf>
    <xf numFmtId="0" fontId="18" fillId="0" borderId="1" xfId="19" applyFont="1" applyBorder="1" applyAlignment="1">
      <alignment horizontal="right" vertical="center"/>
    </xf>
    <xf numFmtId="0" fontId="18" fillId="5" borderId="27" xfId="19" applyFont="1" applyFill="1" applyBorder="1" applyAlignment="1">
      <alignment horizontal="right" vertical="center"/>
    </xf>
    <xf numFmtId="0" fontId="23" fillId="0" borderId="0" xfId="19" applyFont="1">
      <alignment vertical="center"/>
    </xf>
    <xf numFmtId="0" fontId="20" fillId="5" borderId="29" xfId="19" applyFont="1" applyFill="1" applyBorder="1" applyAlignment="1">
      <alignment horizontal="center" vertical="center"/>
    </xf>
    <xf numFmtId="0" fontId="20" fillId="0" borderId="29" xfId="19" applyFont="1" applyBorder="1" applyAlignment="1">
      <alignment horizontal="center" vertical="center"/>
    </xf>
    <xf numFmtId="0" fontId="1" fillId="0" borderId="0" xfId="23" applyFont="1">
      <alignment vertical="center"/>
    </xf>
    <xf numFmtId="0" fontId="20" fillId="0" borderId="0" xfId="19" applyFont="1" applyAlignment="1">
      <alignment horizontal="right" vertical="center"/>
    </xf>
    <xf numFmtId="0" fontId="26" fillId="0" borderId="0" xfId="23" applyFont="1">
      <alignment vertical="center"/>
    </xf>
    <xf numFmtId="0" fontId="1" fillId="0" borderId="0" xfId="23" applyFont="1" applyAlignment="1">
      <alignment horizontal="right" vertical="center"/>
    </xf>
    <xf numFmtId="0" fontId="25" fillId="0" borderId="0" xfId="19" applyFont="1">
      <alignment vertical="center"/>
    </xf>
    <xf numFmtId="0" fontId="1" fillId="5" borderId="1" xfId="23" applyFont="1" applyFill="1" applyBorder="1" applyAlignment="1">
      <alignment vertical="center"/>
    </xf>
    <xf numFmtId="0" fontId="20" fillId="7" borderId="1" xfId="19" applyFont="1" applyFill="1" applyBorder="1" applyAlignment="1">
      <alignment horizontal="center" vertical="center" wrapText="1"/>
    </xf>
    <xf numFmtId="0" fontId="20" fillId="5" borderId="1" xfId="19" applyFont="1" applyFill="1" applyBorder="1" applyAlignment="1">
      <alignment horizontal="center" vertical="center"/>
    </xf>
    <xf numFmtId="0" fontId="20" fillId="7" borderId="1" xfId="19" applyFont="1" applyFill="1" applyBorder="1" applyAlignment="1">
      <alignment horizontal="center" vertical="center"/>
    </xf>
    <xf numFmtId="0" fontId="18" fillId="0" borderId="6" xfId="19" applyFont="1" applyBorder="1" applyAlignment="1">
      <alignment horizontal="right" vertical="center"/>
    </xf>
    <xf numFmtId="0" fontId="1" fillId="5" borderId="1" xfId="23" applyFont="1" applyFill="1" applyBorder="1">
      <alignment vertical="center"/>
    </xf>
    <xf numFmtId="180" fontId="18" fillId="0" borderId="1" xfId="19" applyNumberFormat="1" applyFont="1" applyBorder="1" applyAlignment="1">
      <alignment horizontal="right" vertical="center"/>
    </xf>
    <xf numFmtId="0" fontId="18" fillId="0" borderId="30" xfId="19" applyFont="1" applyBorder="1" applyAlignment="1">
      <alignment horizontal="right" vertical="center"/>
    </xf>
    <xf numFmtId="0" fontId="20" fillId="0" borderId="1" xfId="19" applyFont="1" applyBorder="1" applyAlignment="1">
      <alignment horizontal="center" vertical="center" wrapText="1"/>
    </xf>
    <xf numFmtId="0" fontId="20" fillId="5" borderId="1" xfId="19" applyFont="1" applyFill="1" applyBorder="1" applyAlignment="1">
      <alignment vertical="center"/>
    </xf>
  </cellXfs>
  <cellStyles count="36">
    <cellStyle name="標準" xfId="0" builtinId="0"/>
    <cellStyle name="標準 2" xfId="1"/>
    <cellStyle name="標準 2_【共通】勤務形態一覧表・利用者数調査票" xfId="2"/>
    <cellStyle name="標準 2_【共通】勤務形態一覧表・利用者数調査票 (2)" xfId="3"/>
    <cellStyle name="標準 2_【共通】勤務形態一覧表・利用者数調査票 (2)_1" xfId="4"/>
    <cellStyle name="標準 2_【共通】勤務形態一覧表・利用者数調査票 (2)_2" xfId="5"/>
    <cellStyle name="標準 6" xfId="6"/>
    <cellStyle name="標準 8" xfId="7"/>
    <cellStyle name="標準_01_R8一般監査編　作り直し中" xfId="8"/>
    <cellStyle name="標準_01Ｒ３者施設（一般監査編）案" xfId="9"/>
    <cellStyle name="標準_03 R7指定児童発達支援（人員配置・報酬編）" xfId="10"/>
    <cellStyle name="標準_03_R7生介・生訓・機訓" xfId="11"/>
    <cellStyle name="標準_03_R7生介・生訓・機訓_1" xfId="12"/>
    <cellStyle name="標準_04 R7指定放課後等デイ（人員配置・報酬編）" xfId="13"/>
    <cellStyle name="標準_21H30施設入所支援（人員配置・報酬編）" xfId="14"/>
    <cellStyle name="標準_③-２加算様式（就労）" xfId="15"/>
    <cellStyle name="標準_③-２加算様式（就労）_【共通】勤務形態一覧表・利用者数調査票" xfId="16"/>
    <cellStyle name="標準_③-２加算様式（就労）_【共通】勤務形態一覧表・利用者数調査票 (2)" xfId="17"/>
    <cellStyle name="標準_③-２加算様式（就労）_【共通】勤務形態一覧表・利用者数調査票 (2)_1" xfId="18"/>
    <cellStyle name="標準_③-２加算様式（就労）_【共通】勤務形態一覧表・利用者数調査票 (2)_2" xfId="19"/>
    <cellStyle name="標準_【共通】勤務形態一覧表・利用者数調査票" xfId="20"/>
    <cellStyle name="標準_【共通】勤務形態一覧表・利用者数調査票 (2)" xfId="21"/>
    <cellStyle name="標準_【共通】勤務形態一覧表・利用者数調査票 (2)_1" xfId="22"/>
    <cellStyle name="標準_【共通】勤務形態一覧表・利用者数調査票 (2)_2" xfId="23"/>
    <cellStyle name="標準_【共通】勤務形態一覧表・利用者数調査票_1" xfId="24"/>
    <cellStyle name="標準_【共通】勤務形態一覧表・利用者数調査票_【共通】勤務形態一覧表・利用者数調査票 (2)" xfId="25"/>
    <cellStyle name="標準_【共通】勤務形態一覧表・利用者数調査票_【共通】勤務形態一覧表・利用者数調査票 (2)_1" xfId="26"/>
    <cellStyle name="標準_【共通】勤務形態一覧表・利用者数調査票_【共通】勤務形態一覧表・利用者数調査票 (2)_2" xfId="27"/>
    <cellStyle name="標準_現行" xfId="28"/>
    <cellStyle name="標準_Ｒ２障害者支援施設" xfId="29"/>
    <cellStyle name="標準_Ｒ２障害者支援施設_04Ｒ３療介・短入・自生援・共生援" xfId="30"/>
    <cellStyle name="標準_Ｒ２障害者支援施設_04Ｒ３療介・短入・自生援・共生援_01Ｒ３者施設（一般監査編）" xfId="31"/>
    <cellStyle name="標準_Ｒ２障害者支援施設_04Ｒ３療介・短入・自生援・共生援_01Ｒ３者施設（一般監査編）_現行" xfId="32"/>
    <cellStyle name="標準_Ｒ２障害者支援施設_04Ｒ３療介・短入・自生援・共生援_03_R7生介・生訓・機訓" xfId="33"/>
    <cellStyle name="標準_Ｒ２障害者支援施設_04Ｒ３療介・短入・自生援・共生援_現行" xfId="34"/>
    <cellStyle name="標準_Ｒ２障害者支援施設_04Ｒ３療介・短入・自生援・共生援_現行_03_R7生介・生訓・機訓" xfId="3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13"/>
  <sheetViews>
    <sheetView tabSelected="1" view="pageBreakPreview" zoomScaleNormal="55" zoomScaleSheetLayoutView="100" workbookViewId="0">
      <selection activeCell="B3" sqref="B3"/>
    </sheetView>
  </sheetViews>
  <sheetFormatPr defaultRowHeight="15.75"/>
  <cols>
    <col min="1" max="1" width="20.75" style="1" customWidth="1"/>
    <col min="2" max="2" width="84.875" style="1" customWidth="1"/>
    <col min="3" max="16384" width="9" style="1" customWidth="1"/>
  </cols>
  <sheetData>
    <row r="1" spans="1:2" ht="37.5">
      <c r="A1" s="2" t="s">
        <v>30</v>
      </c>
      <c r="B1" s="2"/>
    </row>
    <row r="2" spans="1:2" ht="81.75" customHeight="1">
      <c r="A2" s="3" t="s">
        <v>73</v>
      </c>
      <c r="B2" s="5"/>
    </row>
    <row r="3" spans="1:2">
      <c r="A3" s="4" t="s">
        <v>4</v>
      </c>
      <c r="B3" s="4"/>
    </row>
    <row r="4" spans="1:2">
      <c r="A4" s="4" t="s">
        <v>1</v>
      </c>
      <c r="B4" s="6"/>
    </row>
    <row r="5" spans="1:2">
      <c r="A5" s="4" t="s">
        <v>5</v>
      </c>
      <c r="B5" s="6"/>
    </row>
    <row r="6" spans="1:2">
      <c r="A6" s="4" t="s">
        <v>15</v>
      </c>
      <c r="B6" s="6"/>
    </row>
    <row r="7" spans="1:2">
      <c r="A7" s="4" t="s">
        <v>18</v>
      </c>
      <c r="B7" s="6"/>
    </row>
    <row r="8" spans="1:2">
      <c r="A8" s="4" t="s">
        <v>7</v>
      </c>
      <c r="B8" s="6"/>
    </row>
    <row r="9" spans="1:2">
      <c r="A9" s="4" t="s">
        <v>9</v>
      </c>
      <c r="B9" s="6"/>
    </row>
    <row r="10" spans="1:2">
      <c r="A10" s="4" t="s">
        <v>2</v>
      </c>
      <c r="B10" s="6"/>
    </row>
    <row r="11" spans="1:2">
      <c r="A11" s="4" t="s">
        <v>10</v>
      </c>
      <c r="B11" s="6"/>
    </row>
    <row r="12" spans="1:2">
      <c r="A12" s="4" t="s">
        <v>11</v>
      </c>
      <c r="B12" s="6"/>
    </row>
    <row r="13" spans="1:2">
      <c r="A13" s="4" t="s">
        <v>13</v>
      </c>
      <c r="B13" s="4"/>
    </row>
  </sheetData>
  <mergeCells count="2">
    <mergeCell ref="A1:B1"/>
    <mergeCell ref="A2:B2"/>
  </mergeCells>
  <phoneticPr fontId="5" type="Hiragana"/>
  <printOptions horizontalCentered="1" verticalCentered="1"/>
  <pageMargins left="0.7" right="0.7" top="0.75" bottom="0.75" header="0.3" footer="0.3"/>
  <pageSetup paperSize="9" fitToWidth="1" fitToHeight="1" orientation="landscape" usePrinterDefaults="1" r:id="rId1"/>
  <headerFooter>
    <oddFooter>&amp;C-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K27"/>
  <sheetViews>
    <sheetView zoomScale="70" zoomScaleNormal="70" workbookViewId="0">
      <pane ySplit="2" topLeftCell="A3" activePane="bottomLeft" state="frozen"/>
      <selection pane="bottomLeft" activeCell="D4" sqref="D4"/>
    </sheetView>
  </sheetViews>
  <sheetFormatPr defaultRowHeight="15.75"/>
  <cols>
    <col min="1" max="1" width="4.25" style="7" customWidth="1"/>
    <col min="2" max="2" width="14.875" style="7" customWidth="1"/>
    <col min="3" max="3" width="3.625" style="8" customWidth="1"/>
    <col min="4" max="4" width="83.75" style="7" customWidth="1"/>
    <col min="5" max="7" width="6.25" style="9" customWidth="1"/>
    <col min="8" max="8" width="63.375" style="7" customWidth="1"/>
    <col min="9" max="9" width="12.375" style="7" customWidth="1"/>
    <col min="10" max="10" width="15.375" style="10" customWidth="1"/>
    <col min="11" max="11" width="21.5" style="7" customWidth="1"/>
    <col min="12" max="16384" width="9" style="1" customWidth="1"/>
  </cols>
  <sheetData>
    <row r="1" spans="1:11">
      <c r="A1" s="11" t="s">
        <v>20</v>
      </c>
      <c r="B1" s="11"/>
      <c r="C1" s="11" t="s">
        <v>25</v>
      </c>
      <c r="D1" s="11"/>
      <c r="E1" s="11" t="s">
        <v>32</v>
      </c>
      <c r="F1" s="11"/>
      <c r="G1" s="11"/>
      <c r="H1" s="11" t="s">
        <v>40</v>
      </c>
      <c r="I1" s="59" t="s">
        <v>22</v>
      </c>
      <c r="J1" s="59" t="s">
        <v>26</v>
      </c>
      <c r="K1" s="50" t="s">
        <v>6</v>
      </c>
    </row>
    <row r="2" spans="1:11" ht="31.5">
      <c r="A2" s="11"/>
      <c r="B2" s="11"/>
      <c r="C2" s="11"/>
      <c r="D2" s="11"/>
      <c r="E2" s="11" t="s">
        <v>31</v>
      </c>
      <c r="F2" s="11" t="s">
        <v>23</v>
      </c>
      <c r="G2" s="50" t="s">
        <v>33</v>
      </c>
      <c r="H2" s="11"/>
      <c r="I2" s="59"/>
      <c r="J2" s="67" t="str">
        <v>※原則、平24厚告第122号別表の番号</v>
      </c>
      <c r="K2" s="50"/>
    </row>
    <row r="3" spans="1:11">
      <c r="A3" s="12" t="s">
        <v>52</v>
      </c>
      <c r="B3" s="17" t="s">
        <v>74</v>
      </c>
      <c r="C3" s="26"/>
      <c r="D3" s="17"/>
      <c r="E3" s="41"/>
      <c r="F3" s="41"/>
      <c r="G3" s="41"/>
      <c r="H3" s="51"/>
      <c r="I3" s="60"/>
      <c r="J3" s="68"/>
      <c r="K3" s="76"/>
    </row>
    <row r="4" spans="1:11" ht="68.25" customHeight="1">
      <c r="A4" s="13">
        <v>1</v>
      </c>
      <c r="B4" s="18" t="s">
        <v>63</v>
      </c>
      <c r="C4" s="27">
        <v>1</v>
      </c>
      <c r="D4" s="34" t="s">
        <v>80</v>
      </c>
      <c r="E4" s="42"/>
      <c r="F4" s="42"/>
      <c r="G4" s="42"/>
      <c r="H4" s="52" t="s">
        <v>96</v>
      </c>
      <c r="I4" s="61" t="s">
        <v>12</v>
      </c>
      <c r="J4" s="69" t="s">
        <v>54</v>
      </c>
      <c r="K4" s="52" t="s">
        <v>89</v>
      </c>
    </row>
    <row r="5" spans="1:11" ht="50.25" customHeight="1">
      <c r="A5" s="14"/>
      <c r="B5" s="19"/>
      <c r="C5" s="28">
        <v>2</v>
      </c>
      <c r="D5" s="35" t="s">
        <v>29</v>
      </c>
      <c r="E5" s="43"/>
      <c r="F5" s="43"/>
      <c r="G5" s="43"/>
      <c r="H5" s="53"/>
      <c r="I5" s="62" t="s">
        <v>12</v>
      </c>
      <c r="J5" s="70" t="s">
        <v>97</v>
      </c>
      <c r="K5" s="53" t="s">
        <v>16</v>
      </c>
    </row>
    <row r="6" spans="1:11" ht="72.75" customHeight="1">
      <c r="A6" s="15">
        <v>2</v>
      </c>
      <c r="B6" s="20" t="s">
        <v>51</v>
      </c>
      <c r="C6" s="29"/>
      <c r="D6" s="36" t="s">
        <v>67</v>
      </c>
      <c r="E6" s="44"/>
      <c r="F6" s="44"/>
      <c r="G6" s="44"/>
      <c r="H6" s="54" t="s">
        <v>100</v>
      </c>
      <c r="I6" s="63" t="s">
        <v>12</v>
      </c>
      <c r="J6" s="71" t="s">
        <v>99</v>
      </c>
      <c r="K6" s="54"/>
    </row>
    <row r="7" spans="1:11">
      <c r="A7" s="12" t="s">
        <v>21</v>
      </c>
      <c r="B7" s="21"/>
      <c r="C7" s="21"/>
      <c r="D7" s="21"/>
      <c r="E7" s="21"/>
      <c r="F7" s="21"/>
      <c r="G7" s="21"/>
      <c r="H7" s="21"/>
      <c r="I7" s="21"/>
      <c r="J7" s="72"/>
      <c r="K7" s="17"/>
    </row>
    <row r="8" spans="1:11" ht="66.75" customHeight="1">
      <c r="A8" s="13">
        <v>1</v>
      </c>
      <c r="B8" s="18" t="s">
        <v>38</v>
      </c>
      <c r="C8" s="29">
        <v>1</v>
      </c>
      <c r="D8" s="36" t="s">
        <v>90</v>
      </c>
      <c r="E8" s="44"/>
      <c r="F8" s="44"/>
      <c r="G8" s="44"/>
      <c r="H8" s="54"/>
      <c r="I8" s="63" t="s">
        <v>12</v>
      </c>
      <c r="J8" s="71" t="str">
        <v>平24厚告第122号の一</v>
      </c>
      <c r="K8" s="54"/>
    </row>
    <row r="9" spans="1:11" ht="35.25" customHeight="1">
      <c r="A9" s="14"/>
      <c r="B9" s="19"/>
      <c r="C9" s="29">
        <v>2</v>
      </c>
      <c r="D9" s="36" t="s">
        <v>75</v>
      </c>
      <c r="E9" s="44"/>
      <c r="F9" s="44"/>
      <c r="G9" s="44"/>
      <c r="H9" s="54"/>
      <c r="I9" s="63" t="s">
        <v>12</v>
      </c>
      <c r="J9" s="71" t="str">
        <v>平24厚告第122号の二</v>
      </c>
      <c r="K9" s="54"/>
    </row>
    <row r="10" spans="1:11" ht="79.5" customHeight="1">
      <c r="A10" s="13">
        <v>2</v>
      </c>
      <c r="B10" s="22" t="s">
        <v>76</v>
      </c>
      <c r="C10" s="27">
        <v>1</v>
      </c>
      <c r="D10" s="34" t="s">
        <v>81</v>
      </c>
      <c r="E10" s="45"/>
      <c r="F10" s="45"/>
      <c r="G10" s="45"/>
      <c r="H10" s="52"/>
      <c r="I10" s="61" t="s">
        <v>12</v>
      </c>
      <c r="J10" s="69" t="str">
        <v>第５の注１の２</v>
      </c>
      <c r="K10" s="52"/>
    </row>
    <row r="11" spans="1:11" ht="117" customHeight="1">
      <c r="A11" s="16"/>
      <c r="B11" s="23"/>
      <c r="C11" s="30">
        <v>2</v>
      </c>
      <c r="D11" s="37" t="s">
        <v>91</v>
      </c>
      <c r="E11" s="46"/>
      <c r="F11" s="46"/>
      <c r="G11" s="46"/>
      <c r="H11" s="55"/>
      <c r="I11" s="64" t="s">
        <v>12</v>
      </c>
      <c r="J11" s="73" t="str">
        <v>第５の１の注２</v>
      </c>
      <c r="K11" s="55"/>
    </row>
    <row r="12" spans="1:11" ht="51.75" customHeight="1">
      <c r="A12" s="16"/>
      <c r="B12" s="23"/>
      <c r="C12" s="31"/>
      <c r="D12" s="38" t="s">
        <v>65</v>
      </c>
      <c r="E12" s="47"/>
      <c r="F12" s="47"/>
      <c r="G12" s="47"/>
      <c r="H12" s="56"/>
      <c r="I12" s="65" t="s">
        <v>12</v>
      </c>
      <c r="J12" s="74"/>
      <c r="K12" s="56"/>
    </row>
    <row r="13" spans="1:11" ht="74.25" customHeight="1">
      <c r="A13" s="16"/>
      <c r="B13" s="23"/>
      <c r="C13" s="31"/>
      <c r="D13" s="38" t="s">
        <v>82</v>
      </c>
      <c r="E13" s="47"/>
      <c r="F13" s="47"/>
      <c r="G13" s="47"/>
      <c r="H13" s="56"/>
      <c r="I13" s="65" t="s">
        <v>12</v>
      </c>
      <c r="J13" s="74"/>
      <c r="K13" s="56"/>
    </row>
    <row r="14" spans="1:11" ht="81.75" customHeight="1">
      <c r="A14" s="16"/>
      <c r="B14" s="23"/>
      <c r="C14" s="31"/>
      <c r="D14" s="38" t="s">
        <v>92</v>
      </c>
      <c r="E14" s="47"/>
      <c r="F14" s="47"/>
      <c r="G14" s="47"/>
      <c r="H14" s="56" t="s">
        <v>86</v>
      </c>
      <c r="I14" s="65" t="s">
        <v>12</v>
      </c>
      <c r="J14" s="74" t="str">
        <v>第５の１の注３</v>
      </c>
      <c r="K14" s="56"/>
    </row>
    <row r="15" spans="1:11" ht="94.5" customHeight="1">
      <c r="A15" s="16"/>
      <c r="B15" s="23"/>
      <c r="C15" s="31"/>
      <c r="D15" s="38" t="s">
        <v>101</v>
      </c>
      <c r="E15" s="47"/>
      <c r="F15" s="47"/>
      <c r="G15" s="47"/>
      <c r="H15" s="56"/>
      <c r="I15" s="65" t="s">
        <v>12</v>
      </c>
      <c r="J15" s="74" t="str">
        <v>第５の１の注４</v>
      </c>
      <c r="K15" s="56"/>
    </row>
    <row r="16" spans="1:11" ht="120" customHeight="1">
      <c r="A16" s="16"/>
      <c r="B16" s="23"/>
      <c r="C16" s="31"/>
      <c r="D16" s="38" t="s">
        <v>79</v>
      </c>
      <c r="E16" s="47"/>
      <c r="F16" s="47"/>
      <c r="G16" s="47"/>
      <c r="H16" s="57"/>
      <c r="I16" s="65" t="s">
        <v>12</v>
      </c>
      <c r="J16" s="74" t="str">
        <v>第５の１の注５</v>
      </c>
      <c r="K16" s="77"/>
    </row>
    <row r="17" spans="1:11" ht="110.25" customHeight="1">
      <c r="A17" s="16"/>
      <c r="B17" s="23"/>
      <c r="C17" s="32"/>
      <c r="D17" s="38" t="s">
        <v>83</v>
      </c>
      <c r="E17" s="47"/>
      <c r="F17" s="47"/>
      <c r="G17" s="47"/>
      <c r="H17" s="56"/>
      <c r="I17" s="65" t="s">
        <v>12</v>
      </c>
      <c r="J17" s="74" t="str">
        <v>第５の１の注６</v>
      </c>
      <c r="K17" s="77"/>
    </row>
    <row r="18" spans="1:11" ht="72.75" customHeight="1">
      <c r="A18" s="14"/>
      <c r="B18" s="24"/>
      <c r="C18" s="33"/>
      <c r="D18" s="39" t="s">
        <v>84</v>
      </c>
      <c r="E18" s="48"/>
      <c r="F18" s="48"/>
      <c r="G18" s="48"/>
      <c r="H18" s="58"/>
      <c r="I18" s="66" t="s">
        <v>12</v>
      </c>
      <c r="J18" s="75" t="str">
        <v>第５の１の注７</v>
      </c>
      <c r="K18" s="78"/>
    </row>
    <row r="19" spans="1:11" ht="327" customHeight="1">
      <c r="A19" s="15">
        <v>3</v>
      </c>
      <c r="B19" s="25" t="s">
        <v>60</v>
      </c>
      <c r="C19" s="29"/>
      <c r="D19" s="36" t="s">
        <v>102</v>
      </c>
      <c r="E19" s="49"/>
      <c r="F19" s="49"/>
      <c r="G19" s="49"/>
      <c r="H19" s="54" t="s">
        <v>87</v>
      </c>
      <c r="I19" s="63" t="s">
        <v>12</v>
      </c>
      <c r="J19" s="71" t="str">
        <v>第５の注１の２</v>
      </c>
      <c r="K19" s="54"/>
    </row>
    <row r="20" spans="1:11" ht="165.75" customHeight="1">
      <c r="A20" s="15">
        <v>4</v>
      </c>
      <c r="B20" s="25" t="s">
        <v>43</v>
      </c>
      <c r="C20" s="29"/>
      <c r="D20" s="36" t="s">
        <v>47</v>
      </c>
      <c r="E20" s="49"/>
      <c r="F20" s="49"/>
      <c r="G20" s="49"/>
      <c r="H20" s="54" t="s">
        <v>93</v>
      </c>
      <c r="I20" s="63" t="s">
        <v>12</v>
      </c>
      <c r="J20" s="71" t="str">
        <v>第５の１の３の注</v>
      </c>
      <c r="K20" s="54"/>
    </row>
    <row r="21" spans="1:11" ht="324.75" customHeight="1">
      <c r="A21" s="15">
        <v>5</v>
      </c>
      <c r="B21" s="20" t="s">
        <v>77</v>
      </c>
      <c r="C21" s="29"/>
      <c r="D21" s="36" t="s">
        <v>94</v>
      </c>
      <c r="E21" s="49"/>
      <c r="F21" s="49"/>
      <c r="G21" s="49"/>
      <c r="H21" s="54"/>
      <c r="I21" s="63" t="s">
        <v>12</v>
      </c>
      <c r="J21" s="71" t="str">
        <v>第５の１の４の注１、２</v>
      </c>
      <c r="K21" s="54" t="s">
        <v>8</v>
      </c>
    </row>
    <row r="22" spans="1:11" ht="147.75" customHeight="1">
      <c r="A22" s="15">
        <v>6</v>
      </c>
      <c r="B22" s="25" t="s">
        <v>69</v>
      </c>
      <c r="C22" s="29"/>
      <c r="D22" s="36" t="s">
        <v>71</v>
      </c>
      <c r="E22" s="49"/>
      <c r="F22" s="49"/>
      <c r="G22" s="49"/>
      <c r="H22" s="54" t="s">
        <v>95</v>
      </c>
      <c r="I22" s="63" t="s">
        <v>12</v>
      </c>
      <c r="J22" s="71" t="str">
        <v>第５の１の５の注</v>
      </c>
      <c r="K22" s="79"/>
    </row>
    <row r="23" spans="1:11" ht="140.25" customHeight="1">
      <c r="A23" s="15">
        <v>7</v>
      </c>
      <c r="B23" s="25" t="s">
        <v>59</v>
      </c>
      <c r="C23" s="29"/>
      <c r="D23" s="36" t="s">
        <v>85</v>
      </c>
      <c r="E23" s="49"/>
      <c r="F23" s="49"/>
      <c r="G23" s="49"/>
      <c r="H23" s="54" t="s">
        <v>88</v>
      </c>
      <c r="I23" s="63" t="s">
        <v>12</v>
      </c>
      <c r="J23" s="71" t="str">
        <v>第５の１の６の注</v>
      </c>
      <c r="K23" s="79"/>
    </row>
    <row r="24" spans="1:11" ht="210" customHeight="1">
      <c r="A24" s="15">
        <v>8</v>
      </c>
      <c r="B24" s="25" t="s">
        <v>78</v>
      </c>
      <c r="C24" s="29"/>
      <c r="D24" s="36" t="s">
        <v>66</v>
      </c>
      <c r="E24" s="49"/>
      <c r="F24" s="49"/>
      <c r="G24" s="49"/>
      <c r="H24" s="54" t="s">
        <v>0</v>
      </c>
      <c r="I24" s="63" t="s">
        <v>12</v>
      </c>
      <c r="J24" s="71" t="str">
        <v>第５の１の７の注</v>
      </c>
      <c r="K24" s="79"/>
    </row>
    <row r="25" spans="1:11" ht="124.5" customHeight="1">
      <c r="A25" s="15">
        <v>9</v>
      </c>
      <c r="B25" s="25" t="s">
        <v>55</v>
      </c>
      <c r="C25" s="29"/>
      <c r="D25" s="36" t="s">
        <v>28</v>
      </c>
      <c r="E25" s="49"/>
      <c r="F25" s="49"/>
      <c r="G25" s="49"/>
      <c r="H25" s="54" t="s">
        <v>58</v>
      </c>
      <c r="I25" s="63" t="s">
        <v>12</v>
      </c>
      <c r="J25" s="71" t="str">
        <v>第５の１の８の注</v>
      </c>
      <c r="K25" s="79"/>
    </row>
    <row r="26" spans="1:11" ht="60.75" customHeight="1">
      <c r="A26" s="15">
        <v>10</v>
      </c>
      <c r="B26" s="25" t="s">
        <v>53</v>
      </c>
      <c r="C26" s="29"/>
      <c r="D26" s="36" t="s">
        <v>56</v>
      </c>
      <c r="E26" s="49"/>
      <c r="F26" s="49"/>
      <c r="G26" s="49"/>
      <c r="H26" s="54"/>
      <c r="I26" s="63" t="s">
        <v>12</v>
      </c>
      <c r="J26" s="71" t="str">
        <v>第５の２の注</v>
      </c>
      <c r="K26" s="54" t="s">
        <v>35</v>
      </c>
    </row>
    <row r="27" spans="1:11" ht="152.25" customHeight="1">
      <c r="A27" s="15">
        <v>11</v>
      </c>
      <c r="B27" s="25" t="s">
        <v>57</v>
      </c>
      <c r="C27" s="29"/>
      <c r="D27" s="40" t="s">
        <v>183</v>
      </c>
      <c r="E27" s="49"/>
      <c r="F27" s="49"/>
      <c r="G27" s="49"/>
      <c r="H27" s="54" t="s">
        <v>14</v>
      </c>
      <c r="I27" s="63" t="s">
        <v>12</v>
      </c>
      <c r="J27" s="71" t="str">
        <v>第５の３の注</v>
      </c>
      <c r="K27" s="54"/>
    </row>
  </sheetData>
  <mergeCells count="6">
    <mergeCell ref="E1:G1"/>
    <mergeCell ref="A1:B2"/>
    <mergeCell ref="C1:D2"/>
    <mergeCell ref="H1:H2"/>
    <mergeCell ref="I1:I2"/>
    <mergeCell ref="K1:K2"/>
  </mergeCells>
  <phoneticPr fontId="9" type="Hiragana"/>
  <dataValidations count="1">
    <dataValidation type="list" allowBlank="1" showDropDown="0" showInputMessage="1" showErrorMessage="1" sqref="E8:G27 E4:G6">
      <formula1>"1"</formula1>
    </dataValidation>
  </dataValidations>
  <pageMargins left="0.7" right="0.7" top="0.75" bottom="0.75" header="0.3" footer="0.3"/>
  <pageSetup paperSize="9" scale="51" fitToWidth="1" fitToHeight="0" orientation="landscape" usePrinterDefaults="1" r:id="rId1"/>
  <headerFooter>
    <oddFooter>&amp;C- &amp;P/&amp;N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dimension ref="A1:D27"/>
  <sheetViews>
    <sheetView workbookViewId="0">
      <selection activeCell="D24" sqref="D24:D25"/>
    </sheetView>
  </sheetViews>
  <sheetFormatPr defaultRowHeight="15.75"/>
  <cols>
    <col min="1" max="1" width="3.125" style="1" customWidth="1"/>
    <col min="2" max="2" width="40.375" style="9" customWidth="1"/>
    <col min="3" max="3" width="6.25" style="9" customWidth="1"/>
    <col min="4" max="4" width="24.75" style="9" customWidth="1"/>
    <col min="5" max="16384" width="9" style="1" customWidth="1"/>
  </cols>
  <sheetData>
    <row r="1" spans="1:4" ht="24">
      <c r="A1" s="80" t="s">
        <v>179</v>
      </c>
      <c r="B1" s="81"/>
      <c r="C1" s="81"/>
      <c r="D1" s="81"/>
    </row>
    <row r="3" spans="1:4">
      <c r="B3" s="82" t="s">
        <v>48</v>
      </c>
      <c r="C3" s="91"/>
      <c r="D3" s="93"/>
    </row>
    <row r="4" spans="1:4">
      <c r="B4" s="83" t="s">
        <v>105</v>
      </c>
      <c r="C4" s="92"/>
      <c r="D4" s="94" t="s">
        <v>46</v>
      </c>
    </row>
    <row r="5" spans="1:4">
      <c r="B5" s="83" t="s">
        <v>62</v>
      </c>
      <c r="C5" s="92"/>
      <c r="D5" s="94" t="s">
        <v>46</v>
      </c>
    </row>
    <row r="6" spans="1:4" ht="31.5">
      <c r="B6" s="84" t="s">
        <v>111</v>
      </c>
      <c r="C6" s="92"/>
      <c r="D6" s="94" t="s">
        <v>46</v>
      </c>
    </row>
    <row r="7" spans="1:4">
      <c r="B7" s="85" t="s">
        <v>61</v>
      </c>
      <c r="C7" s="92"/>
      <c r="D7" s="94" t="s">
        <v>46</v>
      </c>
    </row>
    <row r="8" spans="1:4">
      <c r="B8" s="84" t="s">
        <v>104</v>
      </c>
      <c r="C8" s="92"/>
      <c r="D8" s="94" t="s">
        <v>46</v>
      </c>
    </row>
    <row r="9" spans="1:4">
      <c r="B9" s="85" t="s">
        <v>103</v>
      </c>
      <c r="C9" s="92"/>
      <c r="D9" s="94" t="s">
        <v>46</v>
      </c>
    </row>
    <row r="10" spans="1:4">
      <c r="B10" s="83" t="s">
        <v>34</v>
      </c>
      <c r="C10" s="92"/>
      <c r="D10" s="94" t="s">
        <v>46</v>
      </c>
    </row>
    <row r="11" spans="1:4">
      <c r="B11" s="83" t="s">
        <v>42</v>
      </c>
      <c r="C11" s="92"/>
      <c r="D11" s="94" t="s">
        <v>46</v>
      </c>
    </row>
    <row r="12" spans="1:4">
      <c r="B12" s="83" t="s">
        <v>17</v>
      </c>
      <c r="C12" s="92"/>
      <c r="D12" s="94" t="s">
        <v>46</v>
      </c>
    </row>
    <row r="13" spans="1:4">
      <c r="B13" s="82" t="s">
        <v>49</v>
      </c>
      <c r="C13" s="91"/>
      <c r="D13" s="93"/>
    </row>
    <row r="14" spans="1:4">
      <c r="B14" s="86" t="s">
        <v>60</v>
      </c>
      <c r="C14" s="92"/>
      <c r="D14" s="94" t="s">
        <v>107</v>
      </c>
    </row>
    <row r="15" spans="1:4">
      <c r="B15" s="87"/>
      <c r="C15" s="92"/>
      <c r="D15" s="94" t="s">
        <v>98</v>
      </c>
    </row>
    <row r="16" spans="1:4">
      <c r="B16" s="83" t="s">
        <v>110</v>
      </c>
      <c r="C16" s="92"/>
      <c r="D16" s="94" t="s">
        <v>46</v>
      </c>
    </row>
    <row r="17" spans="2:4">
      <c r="B17" s="86" t="s">
        <v>24</v>
      </c>
      <c r="C17" s="92"/>
      <c r="D17" s="94" t="s">
        <v>107</v>
      </c>
    </row>
    <row r="18" spans="2:4">
      <c r="B18" s="87"/>
      <c r="C18" s="92"/>
      <c r="D18" s="94" t="s">
        <v>98</v>
      </c>
    </row>
    <row r="19" spans="2:4">
      <c r="B19" s="83" t="s">
        <v>69</v>
      </c>
      <c r="C19" s="92"/>
      <c r="D19" s="94" t="s">
        <v>46</v>
      </c>
    </row>
    <row r="20" spans="2:4">
      <c r="B20" s="83" t="s">
        <v>109</v>
      </c>
      <c r="C20" s="92"/>
      <c r="D20" s="94" t="s">
        <v>46</v>
      </c>
    </row>
    <row r="21" spans="2:4">
      <c r="B21" s="83" t="s">
        <v>108</v>
      </c>
      <c r="C21" s="92"/>
      <c r="D21" s="94" t="s">
        <v>46</v>
      </c>
    </row>
    <row r="22" spans="2:4">
      <c r="B22" s="83" t="s">
        <v>106</v>
      </c>
      <c r="C22" s="92"/>
      <c r="D22" s="94" t="s">
        <v>46</v>
      </c>
    </row>
    <row r="23" spans="2:4">
      <c r="B23" s="83" t="s">
        <v>37</v>
      </c>
      <c r="C23" s="92"/>
      <c r="D23" s="94" t="s">
        <v>46</v>
      </c>
    </row>
    <row r="24" spans="2:4">
      <c r="B24" s="88" t="s">
        <v>45</v>
      </c>
      <c r="C24" s="92"/>
      <c r="D24" s="95" t="s">
        <v>184</v>
      </c>
    </row>
    <row r="25" spans="2:4">
      <c r="B25" s="89"/>
      <c r="C25" s="92"/>
      <c r="D25" s="95" t="s">
        <v>185</v>
      </c>
    </row>
    <row r="26" spans="2:4">
      <c r="B26" s="89"/>
      <c r="C26" s="92"/>
      <c r="D26" s="94" t="s">
        <v>180</v>
      </c>
    </row>
    <row r="27" spans="2:4">
      <c r="B27" s="90"/>
      <c r="C27" s="92"/>
      <c r="D27" s="94" t="s">
        <v>181</v>
      </c>
    </row>
  </sheetData>
  <mergeCells count="3">
    <mergeCell ref="B14:B15"/>
    <mergeCell ref="B17:B18"/>
    <mergeCell ref="B24:B27"/>
  </mergeCells>
  <phoneticPr fontId="15" type="Hiragana"/>
  <dataValidations count="1">
    <dataValidation type="list" allowBlank="1" showDropDown="0" showInputMessage="1" showErrorMessage="1" sqref="C14:C27 C4:C12">
      <formula1>"1"</formula1>
    </dataValidation>
  </dataValidations>
  <pageMargins left="0.7" right="0.7" top="0.75" bottom="0.75" header="0.3" footer="0.3"/>
  <pageSetup paperSize="9" fitToWidth="1" fitToHeight="1" orientation="portrait" usePrinterDefaults="1" r:id="rId1"/>
  <headerFooter>
    <oddFooter>&amp;C- &amp;P/&amp;N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A1:D26"/>
  <sheetViews>
    <sheetView workbookViewId="0">
      <selection activeCell="D35" sqref="D35"/>
    </sheetView>
  </sheetViews>
  <sheetFormatPr defaultRowHeight="15.75"/>
  <cols>
    <col min="1" max="1" width="3.125" style="1" customWidth="1"/>
    <col min="2" max="2" width="40.375" style="9" customWidth="1"/>
    <col min="3" max="3" width="6.25" style="9" customWidth="1"/>
    <col min="4" max="4" width="24.75" style="9" customWidth="1"/>
    <col min="5" max="16384" width="9" style="1" customWidth="1"/>
  </cols>
  <sheetData>
    <row r="1" spans="1:4" ht="24">
      <c r="A1" s="80" t="s">
        <v>36</v>
      </c>
      <c r="B1" s="81"/>
      <c r="C1" s="81"/>
      <c r="D1" s="81"/>
    </row>
    <row r="3" spans="1:4">
      <c r="B3" s="82" t="s">
        <v>48</v>
      </c>
      <c r="C3" s="91"/>
      <c r="D3" s="93"/>
    </row>
    <row r="4" spans="1:4">
      <c r="B4" s="83" t="s">
        <v>105</v>
      </c>
      <c r="C4" s="92"/>
      <c r="D4" s="94" t="s">
        <v>46</v>
      </c>
    </row>
    <row r="5" spans="1:4">
      <c r="B5" s="83" t="s">
        <v>62</v>
      </c>
      <c r="C5" s="92"/>
      <c r="D5" s="94" t="s">
        <v>46</v>
      </c>
    </row>
    <row r="6" spans="1:4" ht="31.5">
      <c r="B6" s="84" t="s">
        <v>111</v>
      </c>
      <c r="C6" s="92"/>
      <c r="D6" s="94" t="s">
        <v>46</v>
      </c>
    </row>
    <row r="7" spans="1:4">
      <c r="B7" s="85" t="s">
        <v>61</v>
      </c>
      <c r="C7" s="92"/>
      <c r="D7" s="94" t="s">
        <v>46</v>
      </c>
    </row>
    <row r="8" spans="1:4">
      <c r="B8" s="84" t="s">
        <v>104</v>
      </c>
      <c r="C8" s="92"/>
      <c r="D8" s="94" t="s">
        <v>46</v>
      </c>
    </row>
    <row r="9" spans="1:4">
      <c r="B9" s="85" t="s">
        <v>103</v>
      </c>
      <c r="C9" s="92"/>
      <c r="D9" s="94" t="s">
        <v>46</v>
      </c>
    </row>
    <row r="10" spans="1:4">
      <c r="B10" s="83" t="s">
        <v>34</v>
      </c>
      <c r="C10" s="92"/>
      <c r="D10" s="94" t="s">
        <v>46</v>
      </c>
    </row>
    <row r="11" spans="1:4">
      <c r="B11" s="83" t="s">
        <v>42</v>
      </c>
      <c r="C11" s="92"/>
      <c r="D11" s="94" t="s">
        <v>46</v>
      </c>
    </row>
    <row r="12" spans="1:4">
      <c r="B12" s="83" t="s">
        <v>17</v>
      </c>
      <c r="C12" s="92"/>
      <c r="D12" s="94" t="s">
        <v>46</v>
      </c>
    </row>
    <row r="13" spans="1:4">
      <c r="B13" s="82" t="s">
        <v>49</v>
      </c>
      <c r="C13" s="91"/>
      <c r="D13" s="93"/>
    </row>
    <row r="14" spans="1:4">
      <c r="B14" s="86" t="s">
        <v>60</v>
      </c>
      <c r="C14" s="92"/>
      <c r="D14" s="94" t="s">
        <v>107</v>
      </c>
    </row>
    <row r="15" spans="1:4">
      <c r="B15" s="87"/>
      <c r="C15" s="92"/>
      <c r="D15" s="94" t="s">
        <v>98</v>
      </c>
    </row>
    <row r="16" spans="1:4">
      <c r="B16" s="83" t="s">
        <v>110</v>
      </c>
      <c r="C16" s="92"/>
      <c r="D16" s="94" t="s">
        <v>46</v>
      </c>
    </row>
    <row r="17" spans="2:4">
      <c r="B17" s="86" t="s">
        <v>24</v>
      </c>
      <c r="C17" s="92"/>
      <c r="D17" s="94" t="s">
        <v>107</v>
      </c>
    </row>
    <row r="18" spans="2:4">
      <c r="B18" s="87"/>
      <c r="C18" s="92"/>
      <c r="D18" s="94" t="s">
        <v>98</v>
      </c>
    </row>
    <row r="19" spans="2:4">
      <c r="B19" s="83" t="s">
        <v>69</v>
      </c>
      <c r="C19" s="92"/>
      <c r="D19" s="94" t="s">
        <v>46</v>
      </c>
    </row>
    <row r="20" spans="2:4">
      <c r="B20" s="83" t="s">
        <v>109</v>
      </c>
      <c r="C20" s="92"/>
      <c r="D20" s="94" t="s">
        <v>46</v>
      </c>
    </row>
    <row r="21" spans="2:4">
      <c r="B21" s="83" t="s">
        <v>108</v>
      </c>
      <c r="C21" s="92"/>
      <c r="D21" s="94" t="s">
        <v>46</v>
      </c>
    </row>
    <row r="22" spans="2:4">
      <c r="B22" s="83" t="s">
        <v>106</v>
      </c>
      <c r="C22" s="92"/>
      <c r="D22" s="94" t="s">
        <v>46</v>
      </c>
    </row>
    <row r="23" spans="2:4">
      <c r="B23" s="83" t="s">
        <v>37</v>
      </c>
      <c r="C23" s="92"/>
      <c r="D23" s="94" t="s">
        <v>46</v>
      </c>
    </row>
    <row r="24" spans="2:4">
      <c r="B24" s="88" t="s">
        <v>45</v>
      </c>
      <c r="C24" s="92"/>
      <c r="D24" s="94" t="s">
        <v>107</v>
      </c>
    </row>
    <row r="25" spans="2:4">
      <c r="B25" s="89"/>
      <c r="C25" s="92"/>
      <c r="D25" s="94" t="s">
        <v>180</v>
      </c>
    </row>
    <row r="26" spans="2:4">
      <c r="B26" s="90"/>
      <c r="C26" s="92"/>
      <c r="D26" s="94" t="s">
        <v>181</v>
      </c>
    </row>
  </sheetData>
  <mergeCells count="3">
    <mergeCell ref="B14:B15"/>
    <mergeCell ref="B17:B18"/>
    <mergeCell ref="B24:B26"/>
  </mergeCells>
  <phoneticPr fontId="15" type="Hiragana"/>
  <dataValidations count="1">
    <dataValidation type="list" allowBlank="1" showDropDown="0" showInputMessage="1" showErrorMessage="1" sqref="C4:C12 C14:C26">
      <formula1>"1"</formula1>
    </dataValidation>
  </dataValidations>
  <pageMargins left="0.7" right="0.7" top="0.75" bottom="0.75" header="0.3" footer="0.3"/>
  <pageSetup paperSize="9" fitToWidth="1" fitToHeight="1" orientation="portrait" usePrinterDefaults="1" r:id="rId1"/>
  <headerFooter>
    <oddFooter>&amp;C- &amp;P/&amp;N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27"/>
  <dimension ref="A1:AN73"/>
  <sheetViews>
    <sheetView showGridLines="0" view="pageBreakPreview" zoomScaleSheetLayoutView="100" workbookViewId="0">
      <selection activeCell="C1" sqref="C1"/>
    </sheetView>
  </sheetViews>
  <sheetFormatPr defaultColWidth="8.25" defaultRowHeight="21" customHeight="1"/>
  <cols>
    <col min="1" max="1" width="2.625" style="96" customWidth="1"/>
    <col min="2" max="2" width="15" style="97" customWidth="1"/>
    <col min="3" max="3" width="6.625" style="96" customWidth="1"/>
    <col min="4" max="5" width="7.625" style="96" customWidth="1"/>
    <col min="6" max="36" width="2.625" style="96" customWidth="1"/>
    <col min="37" max="37" width="6.625" style="96" customWidth="1"/>
    <col min="38" max="39" width="7.625" style="96" customWidth="1"/>
    <col min="40" max="40" width="5.625" style="96" customWidth="1"/>
    <col min="41" max="16384" width="8.25" style="96"/>
  </cols>
  <sheetData>
    <row r="1" spans="1:40" ht="20.100000000000001" customHeight="1">
      <c r="A1" s="99" t="s">
        <v>112</v>
      </c>
      <c r="C1" s="121"/>
      <c r="D1" s="121"/>
      <c r="E1" s="121"/>
      <c r="F1" s="121"/>
      <c r="G1" s="121"/>
      <c r="H1" s="121"/>
      <c r="I1" s="121"/>
      <c r="J1" s="121"/>
      <c r="K1" s="121"/>
      <c r="L1" s="121"/>
      <c r="M1" s="121"/>
      <c r="N1" s="121"/>
      <c r="O1" s="121"/>
      <c r="P1" s="121"/>
      <c r="Q1" s="121"/>
      <c r="R1" s="121"/>
      <c r="S1" s="121"/>
      <c r="T1" s="121"/>
      <c r="U1" s="121"/>
      <c r="V1" s="121"/>
      <c r="W1" s="121"/>
      <c r="X1" s="107"/>
      <c r="Y1" s="107"/>
      <c r="Z1" s="100"/>
      <c r="AA1" s="100"/>
      <c r="AB1" s="100"/>
      <c r="AC1" s="100"/>
      <c r="AD1" s="145"/>
      <c r="AE1" s="145"/>
      <c r="AF1" s="145"/>
      <c r="AG1" s="145"/>
      <c r="AH1" s="145"/>
      <c r="AI1" s="144" t="s">
        <v>168</v>
      </c>
      <c r="AJ1" s="144"/>
      <c r="AK1" s="149" t="s">
        <v>171</v>
      </c>
      <c r="AL1" s="149"/>
      <c r="AM1" s="149"/>
      <c r="AN1" s="149"/>
    </row>
    <row r="2" spans="1:40" ht="18" customHeight="1">
      <c r="A2" s="100"/>
      <c r="B2" s="108"/>
      <c r="C2" s="108"/>
      <c r="D2" s="108"/>
      <c r="E2" s="108"/>
      <c r="F2" s="108"/>
      <c r="G2" s="108"/>
      <c r="H2" s="108"/>
      <c r="I2" s="108"/>
      <c r="J2" s="108"/>
      <c r="K2" s="108"/>
      <c r="L2" s="108"/>
      <c r="M2" s="141">
        <v>2026</v>
      </c>
      <c r="N2" s="141"/>
      <c r="O2" s="141"/>
      <c r="P2" s="141"/>
      <c r="Q2" s="142" t="s">
        <v>162</v>
      </c>
      <c r="R2" s="142"/>
      <c r="S2" s="141">
        <v>5</v>
      </c>
      <c r="T2" s="141"/>
      <c r="U2" s="142" t="s">
        <v>164</v>
      </c>
      <c r="V2" s="142"/>
      <c r="W2" s="108"/>
      <c r="X2" s="108"/>
      <c r="Y2" s="108"/>
      <c r="Z2" s="100"/>
      <c r="AA2" s="100"/>
      <c r="AC2" s="144"/>
      <c r="AD2" s="108"/>
      <c r="AE2" s="108"/>
      <c r="AF2" s="108"/>
      <c r="AG2" s="108"/>
      <c r="AH2" s="108"/>
      <c r="AI2" s="144" t="s">
        <v>169</v>
      </c>
      <c r="AJ2" s="144"/>
      <c r="AK2" s="150"/>
      <c r="AL2" s="150"/>
      <c r="AM2" s="150"/>
      <c r="AN2" s="150"/>
    </row>
    <row r="3" spans="1:40" ht="18" customHeight="1">
      <c r="A3" s="101"/>
      <c r="B3" s="109" t="s">
        <v>135</v>
      </c>
      <c r="C3" s="109"/>
      <c r="D3" s="109"/>
      <c r="E3" s="109"/>
      <c r="F3" s="101"/>
      <c r="G3" s="101"/>
      <c r="H3" s="101"/>
      <c r="I3" s="101"/>
      <c r="J3" s="101"/>
      <c r="K3" s="101"/>
      <c r="L3" s="101"/>
      <c r="M3" s="101"/>
      <c r="N3" s="101"/>
      <c r="O3" s="101"/>
      <c r="P3" s="101"/>
      <c r="Q3" s="101"/>
      <c r="R3" s="101"/>
      <c r="S3" s="101"/>
      <c r="T3" s="101"/>
      <c r="U3" s="101"/>
      <c r="V3" s="101"/>
      <c r="W3" s="101"/>
      <c r="Y3" s="143"/>
      <c r="Z3" s="143"/>
      <c r="AA3" s="143"/>
      <c r="AB3" s="100"/>
      <c r="AC3" s="143"/>
      <c r="AD3" s="143"/>
      <c r="AE3" s="143"/>
      <c r="AF3" s="143"/>
      <c r="AG3" s="143"/>
      <c r="AH3" s="143"/>
      <c r="AI3" s="146" t="s">
        <v>41</v>
      </c>
      <c r="AJ3" s="144"/>
      <c r="AK3" s="151" t="s">
        <v>182</v>
      </c>
      <c r="AL3" s="151"/>
      <c r="AM3" s="151"/>
      <c r="AN3" s="151"/>
    </row>
    <row r="4" spans="1:40" ht="18" customHeight="1">
      <c r="A4" s="101"/>
      <c r="B4" s="101"/>
      <c r="C4" s="101"/>
      <c r="D4" s="101"/>
      <c r="E4" s="101"/>
      <c r="F4" s="101"/>
      <c r="G4" s="101"/>
      <c r="H4" s="101"/>
      <c r="I4" s="101"/>
      <c r="J4" s="101"/>
      <c r="K4" s="101"/>
      <c r="L4" s="101"/>
      <c r="M4" s="101"/>
      <c r="N4" s="101"/>
      <c r="O4" s="101"/>
      <c r="P4" s="101"/>
      <c r="Q4" s="101"/>
      <c r="R4" s="101"/>
      <c r="S4" s="101"/>
      <c r="T4" s="101"/>
      <c r="U4" s="101"/>
      <c r="V4" s="101"/>
      <c r="W4" s="101"/>
      <c r="Y4" s="143"/>
      <c r="Z4" s="143"/>
      <c r="AA4" s="143"/>
      <c r="AB4" s="100"/>
      <c r="AC4" s="143"/>
      <c r="AD4" s="143"/>
      <c r="AE4" s="143"/>
      <c r="AF4" s="143"/>
      <c r="AG4" s="143"/>
      <c r="AH4" s="143"/>
      <c r="AI4" s="146" t="s">
        <v>170</v>
      </c>
      <c r="AJ4" s="144"/>
      <c r="AK4" s="151" t="s">
        <v>177</v>
      </c>
      <c r="AL4" s="151"/>
      <c r="AM4" s="151"/>
      <c r="AN4" s="151"/>
    </row>
    <row r="5" spans="1:40" ht="18" customHeight="1">
      <c r="A5" s="101"/>
      <c r="B5" s="101"/>
      <c r="C5" s="101"/>
      <c r="D5" s="101"/>
      <c r="E5" s="101"/>
      <c r="F5" s="101"/>
      <c r="G5" s="101"/>
      <c r="H5" s="101"/>
      <c r="I5" s="101"/>
      <c r="J5" s="101"/>
      <c r="K5" s="101"/>
      <c r="L5" s="101"/>
      <c r="M5" s="101"/>
      <c r="N5" s="101"/>
      <c r="O5" s="101"/>
      <c r="P5" s="101"/>
      <c r="Q5" s="101"/>
      <c r="R5" s="101"/>
      <c r="S5" s="101"/>
      <c r="U5" s="101"/>
      <c r="V5" s="101"/>
      <c r="W5" s="101"/>
      <c r="Y5" s="143"/>
      <c r="Z5" s="143"/>
      <c r="AA5" s="143"/>
      <c r="AB5" s="100"/>
      <c r="AC5" s="143"/>
      <c r="AD5" s="143"/>
      <c r="AE5" s="143"/>
      <c r="AF5" s="143"/>
      <c r="AG5" s="146" t="s">
        <v>166</v>
      </c>
      <c r="AH5" s="148"/>
      <c r="AI5" s="148"/>
      <c r="AJ5" s="148"/>
      <c r="AK5" s="143" t="s">
        <v>172</v>
      </c>
      <c r="AL5" s="153"/>
      <c r="AM5" s="143" t="s">
        <v>175</v>
      </c>
      <c r="AN5" s="100"/>
    </row>
    <row r="6" spans="1:40" ht="9.9499999999999993" customHeight="1">
      <c r="A6" s="100"/>
      <c r="B6" s="106"/>
      <c r="C6" s="106"/>
      <c r="D6" s="106"/>
      <c r="E6" s="106"/>
      <c r="F6" s="106"/>
      <c r="G6" s="106"/>
      <c r="H6" s="106"/>
      <c r="I6" s="106"/>
      <c r="J6" s="106"/>
      <c r="K6" s="106"/>
      <c r="L6" s="106"/>
      <c r="M6" s="106"/>
      <c r="N6" s="106"/>
      <c r="O6" s="106"/>
      <c r="P6" s="106"/>
      <c r="Q6" s="106"/>
      <c r="R6" s="106"/>
      <c r="S6" s="106"/>
      <c r="T6" s="106"/>
      <c r="U6" s="106"/>
      <c r="V6" s="106"/>
      <c r="W6" s="106"/>
      <c r="X6" s="108"/>
      <c r="Y6" s="108"/>
      <c r="Z6" s="108"/>
      <c r="AA6" s="108"/>
      <c r="AB6" s="108"/>
      <c r="AC6" s="108"/>
      <c r="AD6" s="108"/>
      <c r="AE6" s="108"/>
      <c r="AF6" s="108"/>
      <c r="AG6" s="108"/>
      <c r="AH6" s="108"/>
      <c r="AI6" s="108"/>
      <c r="AJ6" s="108"/>
      <c r="AK6" s="108"/>
      <c r="AL6" s="108"/>
      <c r="AM6" s="100"/>
      <c r="AN6" s="100"/>
    </row>
    <row r="7" spans="1:40" ht="15" customHeight="1">
      <c r="A7" s="102" t="s">
        <v>113</v>
      </c>
      <c r="B7" s="110" t="s">
        <v>64</v>
      </c>
      <c r="C7" s="122" t="s">
        <v>44</v>
      </c>
      <c r="D7" s="115" t="s">
        <v>158</v>
      </c>
      <c r="E7" s="104" t="s">
        <v>68</v>
      </c>
      <c r="F7" s="134" t="s">
        <v>160</v>
      </c>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1" t="s">
        <v>173</v>
      </c>
      <c r="AL7" s="116" t="s">
        <v>72</v>
      </c>
      <c r="AM7" s="156" t="s">
        <v>123</v>
      </c>
      <c r="AN7" s="156"/>
    </row>
    <row r="8" spans="1:40" ht="15" customHeight="1">
      <c r="A8" s="102"/>
      <c r="B8" s="111"/>
      <c r="C8" s="123"/>
      <c r="D8" s="115"/>
      <c r="E8" s="104"/>
      <c r="F8" s="115" t="s">
        <v>161</v>
      </c>
      <c r="G8" s="115"/>
      <c r="H8" s="115"/>
      <c r="I8" s="115"/>
      <c r="J8" s="115"/>
      <c r="K8" s="115"/>
      <c r="L8" s="115"/>
      <c r="M8" s="115" t="s">
        <v>70</v>
      </c>
      <c r="N8" s="115"/>
      <c r="O8" s="115"/>
      <c r="P8" s="115"/>
      <c r="Q8" s="115"/>
      <c r="R8" s="115"/>
      <c r="S8" s="115"/>
      <c r="T8" s="115" t="s">
        <v>163</v>
      </c>
      <c r="U8" s="115"/>
      <c r="V8" s="115"/>
      <c r="W8" s="115"/>
      <c r="X8" s="115"/>
      <c r="Y8" s="115"/>
      <c r="Z8" s="115"/>
      <c r="AA8" s="115" t="s">
        <v>165</v>
      </c>
      <c r="AB8" s="115"/>
      <c r="AC8" s="115"/>
      <c r="AD8" s="115"/>
      <c r="AE8" s="115"/>
      <c r="AF8" s="115"/>
      <c r="AG8" s="115"/>
      <c r="AH8" s="115" t="s">
        <v>167</v>
      </c>
      <c r="AI8" s="115"/>
      <c r="AJ8" s="115"/>
      <c r="AK8" s="131"/>
      <c r="AL8" s="116"/>
      <c r="AM8" s="156"/>
      <c r="AN8" s="156"/>
    </row>
    <row r="9" spans="1:40" ht="15" customHeight="1">
      <c r="A9" s="102"/>
      <c r="B9" s="112" t="s">
        <v>136</v>
      </c>
      <c r="C9" s="123"/>
      <c r="D9" s="115"/>
      <c r="E9" s="104"/>
      <c r="F9" s="135">
        <f>DATE($M$2,$S$2,1)</f>
        <v>46143</v>
      </c>
      <c r="G9" s="135">
        <f>DATE($M$2,$S$2,2)</f>
        <v>46144</v>
      </c>
      <c r="H9" s="135">
        <f>DATE($M$2,$S$2,3)</f>
        <v>46145</v>
      </c>
      <c r="I9" s="135">
        <f>DATE($M$2,$S$2,4)</f>
        <v>46146</v>
      </c>
      <c r="J9" s="135">
        <f>DATE($M$2,$S$2,5)</f>
        <v>46147</v>
      </c>
      <c r="K9" s="135">
        <f>DATE($M$2,$S$2,6)</f>
        <v>46148</v>
      </c>
      <c r="L9" s="135">
        <f>DATE($M$2,$S$2,7)</f>
        <v>46149</v>
      </c>
      <c r="M9" s="135">
        <f>DATE($M$2,$S$2,8)</f>
        <v>46150</v>
      </c>
      <c r="N9" s="135">
        <f>DATE($M$2,$S$2,9)</f>
        <v>46151</v>
      </c>
      <c r="O9" s="135">
        <f>DATE($M$2,$S$2,10)</f>
        <v>46152</v>
      </c>
      <c r="P9" s="135">
        <f>DATE($M$2,$S$2,11)</f>
        <v>46153</v>
      </c>
      <c r="Q9" s="135">
        <f>DATE($M$2,$S$2,12)</f>
        <v>46154</v>
      </c>
      <c r="R9" s="135">
        <f>DATE($M$2,$S$2,13)</f>
        <v>46155</v>
      </c>
      <c r="S9" s="135">
        <f>DATE($M$2,$S$2,14)</f>
        <v>46156</v>
      </c>
      <c r="T9" s="135">
        <f>DATE($M$2,$S$2,15)</f>
        <v>46157</v>
      </c>
      <c r="U9" s="135">
        <f>DATE($M$2,$S$2,16)</f>
        <v>46158</v>
      </c>
      <c r="V9" s="135">
        <f>DATE($M$2,$S$2,17)</f>
        <v>46159</v>
      </c>
      <c r="W9" s="135">
        <f>DATE($M$2,$S$2,18)</f>
        <v>46160</v>
      </c>
      <c r="X9" s="135">
        <f>DATE($M$2,$S$2,19)</f>
        <v>46161</v>
      </c>
      <c r="Y9" s="135">
        <f>DATE($M$2,$S$2,20)</f>
        <v>46162</v>
      </c>
      <c r="Z9" s="135">
        <f>DATE($M$2,$S$2,21)</f>
        <v>46163</v>
      </c>
      <c r="AA9" s="135">
        <f>DATE($M$2,$S$2,22)</f>
        <v>46164</v>
      </c>
      <c r="AB9" s="135">
        <f>DATE($M$2,$S$2,23)</f>
        <v>46165</v>
      </c>
      <c r="AC9" s="135">
        <f>DATE($M$2,$S$2,24)</f>
        <v>46166</v>
      </c>
      <c r="AD9" s="135">
        <f>DATE($M$2,$S$2,25)</f>
        <v>46167</v>
      </c>
      <c r="AE9" s="135">
        <f>DATE($M$2,$S$2,26)</f>
        <v>46168</v>
      </c>
      <c r="AF9" s="135">
        <f>DATE($M$2,$S$2,27)</f>
        <v>46169</v>
      </c>
      <c r="AG9" s="135">
        <f>DATE($M$2,$S$2,28)</f>
        <v>46170</v>
      </c>
      <c r="AH9" s="135">
        <f>IF(DAY(EOMONTH(F9,0))&lt;29,"",DATE($M$2,$S$2,29))</f>
        <v>46171</v>
      </c>
      <c r="AI9" s="135">
        <f>IF(DAY(EOMONTH(F9,0))&lt;30,"",DATE($M$2,$S$2,30))</f>
        <v>46172</v>
      </c>
      <c r="AJ9" s="135">
        <f>IF(DAY(EOMONTH(F9,0))&lt;31,"",DATE($M$2,$S$2,31))</f>
        <v>46173</v>
      </c>
      <c r="AK9" s="131"/>
      <c r="AL9" s="116"/>
      <c r="AM9" s="156"/>
      <c r="AN9" s="156"/>
    </row>
    <row r="10" spans="1:40" ht="15" customHeight="1">
      <c r="A10" s="102"/>
      <c r="B10" s="113"/>
      <c r="C10" s="124"/>
      <c r="D10" s="115"/>
      <c r="E10" s="104"/>
      <c r="F10" s="136">
        <f>DATE($M$2,$S$2,1)</f>
        <v>46143</v>
      </c>
      <c r="G10" s="136">
        <f>DATE($M$2,$S$2,2)</f>
        <v>46144</v>
      </c>
      <c r="H10" s="136">
        <f>DATE($M$2,$S$2,3)</f>
        <v>46145</v>
      </c>
      <c r="I10" s="136">
        <f>DATE($M$2,$S$2,4)</f>
        <v>46146</v>
      </c>
      <c r="J10" s="136">
        <f>DATE($M$2,$S$2,5)</f>
        <v>46147</v>
      </c>
      <c r="K10" s="136">
        <f>DATE($M$2,$S$2,6)</f>
        <v>46148</v>
      </c>
      <c r="L10" s="136">
        <f>DATE($M$2,$S$2,7)</f>
        <v>46149</v>
      </c>
      <c r="M10" s="136">
        <f>DATE($M$2,$S$2,8)</f>
        <v>46150</v>
      </c>
      <c r="N10" s="136">
        <f>DATE($M$2,$S$2,9)</f>
        <v>46151</v>
      </c>
      <c r="O10" s="136">
        <f>DATE($M$2,$S$2,10)</f>
        <v>46152</v>
      </c>
      <c r="P10" s="136">
        <f>DATE($M$2,$S$2,11)</f>
        <v>46153</v>
      </c>
      <c r="Q10" s="136">
        <f>DATE($M$2,$S$2,12)</f>
        <v>46154</v>
      </c>
      <c r="R10" s="136">
        <f>DATE($M$2,$S$2,13)</f>
        <v>46155</v>
      </c>
      <c r="S10" s="136">
        <f>DATE($M$2,$S$2,14)</f>
        <v>46156</v>
      </c>
      <c r="T10" s="136">
        <f>DATE($M$2,$S$2,15)</f>
        <v>46157</v>
      </c>
      <c r="U10" s="136">
        <f>DATE($M$2,$S$2,16)</f>
        <v>46158</v>
      </c>
      <c r="V10" s="136">
        <f>DATE($M$2,$S$2,17)</f>
        <v>46159</v>
      </c>
      <c r="W10" s="136">
        <f>DATE($M$2,$S$2,18)</f>
        <v>46160</v>
      </c>
      <c r="X10" s="136">
        <f>DATE($M$2,$S$2,19)</f>
        <v>46161</v>
      </c>
      <c r="Y10" s="136">
        <f>DATE($M$2,$S$2,20)</f>
        <v>46162</v>
      </c>
      <c r="Z10" s="136">
        <f>DATE($M$2,$S$2,21)</f>
        <v>46163</v>
      </c>
      <c r="AA10" s="136">
        <f>DATE($M$2,$S$2,22)</f>
        <v>46164</v>
      </c>
      <c r="AB10" s="136">
        <f>DATE($M$2,$S$2,23)</f>
        <v>46165</v>
      </c>
      <c r="AC10" s="136">
        <f>DATE($M$2,$S$2,24)</f>
        <v>46166</v>
      </c>
      <c r="AD10" s="136">
        <f>DATE($M$2,$S$2,25)</f>
        <v>46167</v>
      </c>
      <c r="AE10" s="136">
        <f>DATE($M$2,$S$2,26)</f>
        <v>46168</v>
      </c>
      <c r="AF10" s="136">
        <f>DATE($M$2,$S$2,27)</f>
        <v>46169</v>
      </c>
      <c r="AG10" s="136">
        <f>DATE($M$2,$S$2,28)</f>
        <v>46170</v>
      </c>
      <c r="AH10" s="136">
        <f>IF(DAY(EOMONTH(F10,0))&lt;29,"",DATE($M$2,$S$2,29))</f>
        <v>46171</v>
      </c>
      <c r="AI10" s="136">
        <f>IF(DAY(EOMONTH(F10,0))&lt;30,"",DATE($M$2,$S$2,30))</f>
        <v>46172</v>
      </c>
      <c r="AJ10" s="136">
        <f>IF(DAY(EOMONTH(F10,0))&lt;31,"",DATE($M$2,$S$2,31))</f>
        <v>46173</v>
      </c>
      <c r="AK10" s="131"/>
      <c r="AL10" s="116"/>
      <c r="AM10" s="156"/>
      <c r="AN10" s="156"/>
    </row>
    <row r="11" spans="1:40" ht="18" customHeight="1">
      <c r="A11" s="103">
        <v>1</v>
      </c>
      <c r="B11" s="114" t="s">
        <v>137</v>
      </c>
      <c r="C11" s="125" t="s">
        <v>144</v>
      </c>
      <c r="D11" s="129"/>
      <c r="E11" s="132"/>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52">
        <f t="shared" ref="AK11:AK31" si="0">+SUM(F11:AJ11)</f>
        <v>0</v>
      </c>
      <c r="AL11" s="154">
        <f t="shared" ref="AL11:AL31" si="1">IF($AK$3="４週",AK11/4,AK11/(DAY(EOMONTH($F$9,0))/7))</f>
        <v>0</v>
      </c>
      <c r="AM11" s="157"/>
      <c r="AN11" s="157"/>
    </row>
    <row r="12" spans="1:40" ht="18" customHeight="1">
      <c r="A12" s="103">
        <v>2</v>
      </c>
      <c r="B12" s="114" t="s">
        <v>138</v>
      </c>
      <c r="C12" s="125" t="s">
        <v>145</v>
      </c>
      <c r="D12" s="129"/>
      <c r="E12" s="132"/>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52">
        <f t="shared" si="0"/>
        <v>0</v>
      </c>
      <c r="AL12" s="154">
        <f t="shared" si="1"/>
        <v>0</v>
      </c>
      <c r="AM12" s="157"/>
      <c r="AN12" s="157"/>
    </row>
    <row r="13" spans="1:40" ht="18" customHeight="1">
      <c r="A13" s="103">
        <v>3</v>
      </c>
      <c r="B13" s="114" t="s">
        <v>139</v>
      </c>
      <c r="C13" s="125" t="s">
        <v>146</v>
      </c>
      <c r="D13" s="129"/>
      <c r="E13" s="132"/>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52">
        <f t="shared" si="0"/>
        <v>0</v>
      </c>
      <c r="AL13" s="154">
        <f t="shared" si="1"/>
        <v>0</v>
      </c>
      <c r="AM13" s="157"/>
      <c r="AN13" s="157"/>
    </row>
    <row r="14" spans="1:40" ht="18" customHeight="1">
      <c r="A14" s="103">
        <v>4</v>
      </c>
      <c r="B14" s="114" t="s">
        <v>140</v>
      </c>
      <c r="C14" s="125" t="s">
        <v>147</v>
      </c>
      <c r="D14" s="129"/>
      <c r="E14" s="132"/>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52">
        <f t="shared" si="0"/>
        <v>0</v>
      </c>
      <c r="AL14" s="154">
        <f t="shared" si="1"/>
        <v>0</v>
      </c>
      <c r="AM14" s="157"/>
      <c r="AN14" s="157"/>
    </row>
    <row r="15" spans="1:40" ht="18" customHeight="1">
      <c r="A15" s="103">
        <v>5</v>
      </c>
      <c r="B15" s="114"/>
      <c r="C15" s="125"/>
      <c r="D15" s="129"/>
      <c r="E15" s="132"/>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52">
        <f t="shared" si="0"/>
        <v>0</v>
      </c>
      <c r="AL15" s="154">
        <f t="shared" si="1"/>
        <v>0</v>
      </c>
      <c r="AM15" s="157"/>
      <c r="AN15" s="157"/>
    </row>
    <row r="16" spans="1:40" ht="18" customHeight="1">
      <c r="A16" s="103">
        <v>6</v>
      </c>
      <c r="B16" s="114"/>
      <c r="C16" s="125"/>
      <c r="D16" s="129"/>
      <c r="E16" s="132"/>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52">
        <f t="shared" si="0"/>
        <v>0</v>
      </c>
      <c r="AL16" s="154">
        <f t="shared" si="1"/>
        <v>0</v>
      </c>
      <c r="AM16" s="157"/>
      <c r="AN16" s="157"/>
    </row>
    <row r="17" spans="1:40" ht="18" customHeight="1">
      <c r="A17" s="103">
        <v>7</v>
      </c>
      <c r="B17" s="114"/>
      <c r="C17" s="125"/>
      <c r="D17" s="129"/>
      <c r="E17" s="132"/>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52">
        <f t="shared" si="0"/>
        <v>0</v>
      </c>
      <c r="AL17" s="154">
        <f t="shared" si="1"/>
        <v>0</v>
      </c>
      <c r="AM17" s="157"/>
      <c r="AN17" s="157"/>
    </row>
    <row r="18" spans="1:40" ht="18" customHeight="1">
      <c r="A18" s="103">
        <v>8</v>
      </c>
      <c r="B18" s="114"/>
      <c r="C18" s="125"/>
      <c r="D18" s="129"/>
      <c r="E18" s="132"/>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52">
        <f t="shared" si="0"/>
        <v>0</v>
      </c>
      <c r="AL18" s="154">
        <f t="shared" si="1"/>
        <v>0</v>
      </c>
      <c r="AM18" s="157"/>
      <c r="AN18" s="157"/>
    </row>
    <row r="19" spans="1:40" ht="18" customHeight="1">
      <c r="A19" s="103">
        <v>9</v>
      </c>
      <c r="B19" s="114"/>
      <c r="C19" s="125"/>
      <c r="D19" s="129"/>
      <c r="E19" s="132"/>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52">
        <f t="shared" si="0"/>
        <v>0</v>
      </c>
      <c r="AL19" s="154">
        <f t="shared" si="1"/>
        <v>0</v>
      </c>
      <c r="AM19" s="157"/>
      <c r="AN19" s="157"/>
    </row>
    <row r="20" spans="1:40" ht="18" customHeight="1">
      <c r="A20" s="103">
        <v>10</v>
      </c>
      <c r="B20" s="114"/>
      <c r="C20" s="125"/>
      <c r="D20" s="129"/>
      <c r="E20" s="132"/>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52">
        <f t="shared" si="0"/>
        <v>0</v>
      </c>
      <c r="AL20" s="154">
        <f t="shared" si="1"/>
        <v>0</v>
      </c>
      <c r="AM20" s="157"/>
      <c r="AN20" s="157"/>
    </row>
    <row r="21" spans="1:40" ht="18" customHeight="1">
      <c r="A21" s="103">
        <v>11</v>
      </c>
      <c r="B21" s="114"/>
      <c r="C21" s="125"/>
      <c r="D21" s="129"/>
      <c r="E21" s="132"/>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52">
        <f t="shared" si="0"/>
        <v>0</v>
      </c>
      <c r="AL21" s="154">
        <f t="shared" si="1"/>
        <v>0</v>
      </c>
      <c r="AM21" s="157"/>
      <c r="AN21" s="157"/>
    </row>
    <row r="22" spans="1:40" ht="18" customHeight="1">
      <c r="A22" s="103">
        <v>12</v>
      </c>
      <c r="B22" s="114"/>
      <c r="C22" s="125"/>
      <c r="D22" s="129"/>
      <c r="E22" s="132"/>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52">
        <f t="shared" si="0"/>
        <v>0</v>
      </c>
      <c r="AL22" s="154">
        <f t="shared" si="1"/>
        <v>0</v>
      </c>
      <c r="AM22" s="157"/>
      <c r="AN22" s="157"/>
    </row>
    <row r="23" spans="1:40" ht="18" customHeight="1">
      <c r="A23" s="103">
        <v>13</v>
      </c>
      <c r="B23" s="114"/>
      <c r="C23" s="125"/>
      <c r="D23" s="129"/>
      <c r="E23" s="132"/>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52">
        <f t="shared" si="0"/>
        <v>0</v>
      </c>
      <c r="AL23" s="154">
        <f t="shared" si="1"/>
        <v>0</v>
      </c>
      <c r="AM23" s="157"/>
      <c r="AN23" s="157"/>
    </row>
    <row r="24" spans="1:40" ht="18" customHeight="1">
      <c r="A24" s="103">
        <v>14</v>
      </c>
      <c r="B24" s="114"/>
      <c r="C24" s="125"/>
      <c r="D24" s="129"/>
      <c r="E24" s="132"/>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52">
        <f t="shared" si="0"/>
        <v>0</v>
      </c>
      <c r="AL24" s="154">
        <f t="shared" si="1"/>
        <v>0</v>
      </c>
      <c r="AM24" s="157"/>
      <c r="AN24" s="157"/>
    </row>
    <row r="25" spans="1:40" ht="18" customHeight="1">
      <c r="A25" s="103">
        <v>15</v>
      </c>
      <c r="B25" s="114"/>
      <c r="C25" s="125"/>
      <c r="D25" s="129"/>
      <c r="E25" s="132"/>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52">
        <f t="shared" si="0"/>
        <v>0</v>
      </c>
      <c r="AL25" s="154">
        <f t="shared" si="1"/>
        <v>0</v>
      </c>
      <c r="AM25" s="157"/>
      <c r="AN25" s="157"/>
    </row>
    <row r="26" spans="1:40" ht="18" customHeight="1">
      <c r="A26" s="103">
        <v>16</v>
      </c>
      <c r="B26" s="114"/>
      <c r="C26" s="125"/>
      <c r="D26" s="129"/>
      <c r="E26" s="132"/>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52">
        <f t="shared" si="0"/>
        <v>0</v>
      </c>
      <c r="AL26" s="154">
        <f t="shared" si="1"/>
        <v>0</v>
      </c>
      <c r="AM26" s="157"/>
      <c r="AN26" s="157"/>
    </row>
    <row r="27" spans="1:40" ht="18" customHeight="1">
      <c r="A27" s="103">
        <v>17</v>
      </c>
      <c r="B27" s="114"/>
      <c r="C27" s="125"/>
      <c r="D27" s="129"/>
      <c r="E27" s="132"/>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52">
        <f t="shared" si="0"/>
        <v>0</v>
      </c>
      <c r="AL27" s="154">
        <f t="shared" si="1"/>
        <v>0</v>
      </c>
      <c r="AM27" s="157"/>
      <c r="AN27" s="157"/>
    </row>
    <row r="28" spans="1:40" ht="18" customHeight="1">
      <c r="A28" s="103">
        <v>18</v>
      </c>
      <c r="B28" s="114"/>
      <c r="C28" s="125"/>
      <c r="D28" s="129"/>
      <c r="E28" s="132"/>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52">
        <f t="shared" si="0"/>
        <v>0</v>
      </c>
      <c r="AL28" s="154">
        <f t="shared" si="1"/>
        <v>0</v>
      </c>
      <c r="AM28" s="157"/>
      <c r="AN28" s="157"/>
    </row>
    <row r="29" spans="1:40" ht="18" customHeight="1">
      <c r="A29" s="103">
        <v>19</v>
      </c>
      <c r="B29" s="114"/>
      <c r="C29" s="125"/>
      <c r="D29" s="129"/>
      <c r="E29" s="132"/>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52">
        <f t="shared" si="0"/>
        <v>0</v>
      </c>
      <c r="AL29" s="154">
        <f t="shared" si="1"/>
        <v>0</v>
      </c>
      <c r="AM29" s="157"/>
      <c r="AN29" s="157"/>
    </row>
    <row r="30" spans="1:40" ht="18" customHeight="1">
      <c r="A30" s="103">
        <v>20</v>
      </c>
      <c r="B30" s="114"/>
      <c r="C30" s="125"/>
      <c r="D30" s="129"/>
      <c r="E30" s="132"/>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52">
        <f t="shared" si="0"/>
        <v>0</v>
      </c>
      <c r="AL30" s="154">
        <f t="shared" si="1"/>
        <v>0</v>
      </c>
      <c r="AM30" s="157"/>
      <c r="AN30" s="157"/>
    </row>
    <row r="31" spans="1:40" ht="18" customHeight="1">
      <c r="A31" s="104" t="s">
        <v>114</v>
      </c>
      <c r="B31" s="105"/>
      <c r="C31" s="105"/>
      <c r="D31" s="105"/>
      <c r="E31" s="105"/>
      <c r="F31" s="138">
        <f t="shared" ref="F31:AJ31" si="2">+SUM(F11:F30)</f>
        <v>0</v>
      </c>
      <c r="G31" s="138">
        <f t="shared" si="2"/>
        <v>0</v>
      </c>
      <c r="H31" s="138">
        <f t="shared" si="2"/>
        <v>0</v>
      </c>
      <c r="I31" s="138">
        <f t="shared" si="2"/>
        <v>0</v>
      </c>
      <c r="J31" s="138">
        <f t="shared" si="2"/>
        <v>0</v>
      </c>
      <c r="K31" s="138">
        <f t="shared" si="2"/>
        <v>0</v>
      </c>
      <c r="L31" s="138">
        <f t="shared" si="2"/>
        <v>0</v>
      </c>
      <c r="M31" s="138">
        <f t="shared" si="2"/>
        <v>0</v>
      </c>
      <c r="N31" s="138">
        <f t="shared" si="2"/>
        <v>0</v>
      </c>
      <c r="O31" s="138">
        <f t="shared" si="2"/>
        <v>0</v>
      </c>
      <c r="P31" s="138">
        <f t="shared" si="2"/>
        <v>0</v>
      </c>
      <c r="Q31" s="138">
        <f t="shared" si="2"/>
        <v>0</v>
      </c>
      <c r="R31" s="138">
        <f t="shared" si="2"/>
        <v>0</v>
      </c>
      <c r="S31" s="138">
        <f t="shared" si="2"/>
        <v>0</v>
      </c>
      <c r="T31" s="138">
        <f t="shared" si="2"/>
        <v>0</v>
      </c>
      <c r="U31" s="138">
        <f t="shared" si="2"/>
        <v>0</v>
      </c>
      <c r="V31" s="138">
        <f t="shared" si="2"/>
        <v>0</v>
      </c>
      <c r="W31" s="138">
        <f t="shared" si="2"/>
        <v>0</v>
      </c>
      <c r="X31" s="138">
        <f t="shared" si="2"/>
        <v>0</v>
      </c>
      <c r="Y31" s="138">
        <f t="shared" si="2"/>
        <v>0</v>
      </c>
      <c r="Z31" s="138">
        <f t="shared" si="2"/>
        <v>0</v>
      </c>
      <c r="AA31" s="138">
        <f t="shared" si="2"/>
        <v>0</v>
      </c>
      <c r="AB31" s="138">
        <f t="shared" si="2"/>
        <v>0</v>
      </c>
      <c r="AC31" s="138">
        <f t="shared" si="2"/>
        <v>0</v>
      </c>
      <c r="AD31" s="138">
        <f t="shared" si="2"/>
        <v>0</v>
      </c>
      <c r="AE31" s="138">
        <f t="shared" si="2"/>
        <v>0</v>
      </c>
      <c r="AF31" s="138">
        <f t="shared" si="2"/>
        <v>0</v>
      </c>
      <c r="AG31" s="138">
        <f t="shared" si="2"/>
        <v>0</v>
      </c>
      <c r="AH31" s="138">
        <f t="shared" si="2"/>
        <v>0</v>
      </c>
      <c r="AI31" s="138">
        <f t="shared" si="2"/>
        <v>0</v>
      </c>
      <c r="AJ31" s="138">
        <f t="shared" si="2"/>
        <v>0</v>
      </c>
      <c r="AK31" s="152">
        <f t="shared" si="0"/>
        <v>0</v>
      </c>
      <c r="AL31" s="154">
        <f t="shared" si="1"/>
        <v>0</v>
      </c>
      <c r="AM31" s="102"/>
      <c r="AN31" s="102"/>
    </row>
    <row r="32" spans="1:40" ht="18" customHeight="1">
      <c r="A32" s="105" t="s">
        <v>115</v>
      </c>
      <c r="B32" s="105"/>
      <c r="C32" s="105"/>
      <c r="D32" s="105"/>
      <c r="E32" s="133"/>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8"/>
      <c r="AL32" s="155"/>
      <c r="AM32" s="102"/>
      <c r="AN32" s="102"/>
    </row>
    <row r="33" spans="1:40" ht="15" customHeight="1">
      <c r="A33" s="106"/>
      <c r="B33" s="106"/>
      <c r="C33" s="106"/>
      <c r="D33" s="106"/>
      <c r="E33" s="106"/>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106"/>
      <c r="AL33" s="106"/>
      <c r="AM33" s="100"/>
    </row>
    <row r="34" spans="1:40" ht="15" customHeight="1">
      <c r="A34" s="106"/>
      <c r="B34" s="106"/>
      <c r="C34" s="106"/>
      <c r="D34" s="106"/>
      <c r="E34" s="106"/>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106"/>
      <c r="AL34" s="106"/>
      <c r="AM34" s="100"/>
    </row>
    <row r="35" spans="1:40" ht="15" customHeight="1">
      <c r="A35" s="106"/>
      <c r="B35" s="106"/>
      <c r="C35" s="106"/>
      <c r="D35" s="106"/>
      <c r="E35" s="106"/>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106"/>
      <c r="AL35" s="106"/>
      <c r="AM35" s="100"/>
    </row>
    <row r="36" spans="1:40" ht="21" customHeight="1">
      <c r="A36" s="107" t="s">
        <v>116</v>
      </c>
      <c r="B36" s="96"/>
      <c r="C36" s="108"/>
      <c r="D36" s="108"/>
      <c r="E36" s="108"/>
      <c r="F36" s="108"/>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8"/>
      <c r="AM36" s="108"/>
      <c r="AN36" s="100"/>
    </row>
    <row r="37" spans="1:40" ht="24.95" customHeight="1">
      <c r="A37" s="100"/>
      <c r="B37" s="106"/>
      <c r="C37" s="126" t="s">
        <v>178</v>
      </c>
      <c r="D37" s="130"/>
      <c r="E37" s="116" t="str">
        <v>児童発達支援管理責任者</v>
      </c>
      <c r="F37" s="116"/>
      <c r="G37" s="116"/>
      <c r="H37" s="116"/>
      <c r="I37" s="126" t="str">
        <v>訪問支援員</v>
      </c>
      <c r="J37" s="130"/>
      <c r="K37" s="130"/>
      <c r="L37" s="130"/>
      <c r="M37" s="130"/>
      <c r="N37" s="131"/>
      <c r="O37" s="126" t="str">
        <v>-</v>
      </c>
      <c r="P37" s="130"/>
      <c r="Q37" s="130"/>
      <c r="R37" s="130"/>
      <c r="S37" s="130"/>
      <c r="T37" s="131"/>
      <c r="U37" s="126" t="str">
        <v>-</v>
      </c>
      <c r="V37" s="130"/>
      <c r="W37" s="130"/>
      <c r="X37" s="130"/>
      <c r="Y37" s="130"/>
      <c r="Z37" s="131"/>
      <c r="AA37" s="126" t="str">
        <v>-</v>
      </c>
      <c r="AB37" s="130"/>
      <c r="AC37" s="130"/>
      <c r="AD37" s="130"/>
      <c r="AE37" s="130"/>
      <c r="AF37" s="131"/>
      <c r="AG37" s="116" t="str">
        <v>-</v>
      </c>
      <c r="AH37" s="116"/>
      <c r="AI37" s="116"/>
      <c r="AJ37" s="116"/>
      <c r="AK37" s="116"/>
      <c r="AL37" s="116" t="str">
        <v>-</v>
      </c>
      <c r="AM37" s="116"/>
      <c r="AN37" s="100"/>
    </row>
    <row r="38" spans="1:40" ht="18" customHeight="1">
      <c r="A38" s="100"/>
      <c r="B38" s="106"/>
      <c r="C38" s="104" t="s">
        <v>153</v>
      </c>
      <c r="D38" s="104" t="s">
        <v>159</v>
      </c>
      <c r="E38" s="115" t="s">
        <v>153</v>
      </c>
      <c r="F38" s="115" t="s">
        <v>159</v>
      </c>
      <c r="G38" s="115"/>
      <c r="H38" s="115"/>
      <c r="I38" s="104" t="s">
        <v>153</v>
      </c>
      <c r="J38" s="105"/>
      <c r="K38" s="133"/>
      <c r="L38" s="104" t="s">
        <v>159</v>
      </c>
      <c r="M38" s="105"/>
      <c r="N38" s="133"/>
      <c r="O38" s="104" t="s">
        <v>153</v>
      </c>
      <c r="P38" s="105"/>
      <c r="Q38" s="133"/>
      <c r="R38" s="104" t="s">
        <v>159</v>
      </c>
      <c r="S38" s="105"/>
      <c r="T38" s="133"/>
      <c r="U38" s="104" t="s">
        <v>153</v>
      </c>
      <c r="V38" s="105"/>
      <c r="W38" s="133"/>
      <c r="X38" s="104" t="s">
        <v>159</v>
      </c>
      <c r="Y38" s="105"/>
      <c r="Z38" s="133"/>
      <c r="AA38" s="104" t="s">
        <v>153</v>
      </c>
      <c r="AB38" s="105"/>
      <c r="AC38" s="133"/>
      <c r="AD38" s="104" t="s">
        <v>159</v>
      </c>
      <c r="AE38" s="105"/>
      <c r="AF38" s="133"/>
      <c r="AG38" s="104" t="s">
        <v>153</v>
      </c>
      <c r="AH38" s="105"/>
      <c r="AI38" s="133"/>
      <c r="AJ38" s="104" t="s">
        <v>159</v>
      </c>
      <c r="AK38" s="133"/>
      <c r="AL38" s="115" t="s">
        <v>174</v>
      </c>
      <c r="AM38" s="115" t="s">
        <v>176</v>
      </c>
      <c r="AN38" s="100"/>
    </row>
    <row r="39" spans="1:40" ht="18" customHeight="1">
      <c r="A39" s="100"/>
      <c r="B39" s="115" t="s">
        <v>141</v>
      </c>
      <c r="C39" s="115">
        <f>COUNTIFS($B$11:$B$30,C$37,$C$11:$C$30,"A",$E$11:$E$30,"*")</f>
        <v>0</v>
      </c>
      <c r="D39" s="115">
        <f>COUNTIFS($B$11:$B$30,C$37,$C$11:$C$30,"B",$E$11:$E$30,"*")</f>
        <v>0</v>
      </c>
      <c r="E39" s="115">
        <f>COUNTIFS($B$11:$B$30,E$37,$C$11:$C$30,"A",$E$11:$E$30,"*")</f>
        <v>0</v>
      </c>
      <c r="F39" s="104">
        <f>COUNTIFS($B$11:$B$30,E$37,$C$11:$C$30,"B",$E$11:$E$30,"*")</f>
        <v>0</v>
      </c>
      <c r="G39" s="105"/>
      <c r="H39" s="133"/>
      <c r="I39" s="104">
        <f>COUNTIFS($B$11:$B$30,I$37,$C$11:$C$30,"A",$E$11:$E$30,"*")</f>
        <v>0</v>
      </c>
      <c r="J39" s="105"/>
      <c r="K39" s="133"/>
      <c r="L39" s="104">
        <f>COUNTIFS($B$11:$B$30,I$37,$C$11:$C$30,"B",$E$11:$E$30,"*")</f>
        <v>0</v>
      </c>
      <c r="M39" s="105"/>
      <c r="N39" s="133"/>
      <c r="O39" s="104">
        <f>COUNTIFS($B$11:$B$30,O$37,$C$11:$C$30,"A",$E$11:$E$30,"*")</f>
        <v>0</v>
      </c>
      <c r="P39" s="105"/>
      <c r="Q39" s="133"/>
      <c r="R39" s="104">
        <f>COUNTIFS($B$11:$B$30,O$37,$C$11:$C$30,"B",$E$11:$E$30,"*")</f>
        <v>0</v>
      </c>
      <c r="S39" s="105"/>
      <c r="T39" s="133"/>
      <c r="U39" s="104">
        <f>COUNTIFS($B$11:$B$30,U$37,$C$11:$C$30,"A",$E$11:$E$30,"*")</f>
        <v>0</v>
      </c>
      <c r="V39" s="105"/>
      <c r="W39" s="133"/>
      <c r="X39" s="104">
        <f>COUNTIFS($B$11:$B$30,U$37,$C$11:$C$30,"B",$E$11:$E$30,"*")</f>
        <v>0</v>
      </c>
      <c r="Y39" s="105"/>
      <c r="Z39" s="133"/>
      <c r="AA39" s="104">
        <f>COUNTIFS($B$11:$B$30,AA$37,$C$11:$C$30,"A",$E$11:$E$30,"*")</f>
        <v>0</v>
      </c>
      <c r="AB39" s="105"/>
      <c r="AC39" s="133"/>
      <c r="AD39" s="104">
        <f>COUNTIFS($B$11:$B$30,AA$37,$C$11:$C$30,"B",$E$11:$E$30,"*")</f>
        <v>0</v>
      </c>
      <c r="AE39" s="105"/>
      <c r="AF39" s="133"/>
      <c r="AG39" s="104">
        <f>COUNTIFS($B$11:$B$30,AG$37,$C$11:$C$30,"A",$E$11:$E$30,"*")</f>
        <v>0</v>
      </c>
      <c r="AH39" s="105"/>
      <c r="AI39" s="133"/>
      <c r="AJ39" s="104">
        <f>COUNTIFS($B$11:$B$30,AG$37,$C$11:$C$30,"B",$E$11:$E$30,"*")</f>
        <v>0</v>
      </c>
      <c r="AK39" s="133"/>
      <c r="AL39" s="115">
        <f>COUNTIFS($B$11:$B$30,AL$37,$C$11:$C$30,"A",$E$11:$E$30,"*")</f>
        <v>0</v>
      </c>
      <c r="AM39" s="115">
        <f>COUNTIFS($B$11:$B$30,AL$37,$C$11:$C$30,"B",$E$11:$E$30,"*")</f>
        <v>0</v>
      </c>
      <c r="AN39" s="100"/>
    </row>
    <row r="40" spans="1:40" ht="18" customHeight="1">
      <c r="A40" s="100"/>
      <c r="B40" s="116" t="s">
        <v>142</v>
      </c>
      <c r="C40" s="115">
        <f>COUNTIFS($B$11:$B$30,C$37,$C$11:$C$30,"C",$E$11:$E$30,"*")</f>
        <v>0</v>
      </c>
      <c r="D40" s="115">
        <f>COUNTIFS($B$11:$B$30,C$37,$C$11:$C$30,"D",$E$11:$E$30,"*")</f>
        <v>0</v>
      </c>
      <c r="E40" s="115">
        <f>COUNTIFS($B$11:$B$30,E$37,$C$11:$C$30,"C",$E$11:$E$30,"*")</f>
        <v>0</v>
      </c>
      <c r="F40" s="104">
        <f>COUNTIFS($B$11:$B$30,E$37,$C$11:$C$30,"D",$E$11:$E$30,"*")</f>
        <v>0</v>
      </c>
      <c r="G40" s="105"/>
      <c r="H40" s="133"/>
      <c r="I40" s="104">
        <f>COUNTIFS($B$11:$B$30,I$37,$C$11:$C$30,"C",$E$11:$E$30,"*")</f>
        <v>0</v>
      </c>
      <c r="J40" s="105"/>
      <c r="K40" s="133"/>
      <c r="L40" s="104">
        <f>COUNTIFS($B$11:$B$30,I$37,$C$11:$C$30,"D",$E$11:$E$30,"*")</f>
        <v>0</v>
      </c>
      <c r="M40" s="105"/>
      <c r="N40" s="133"/>
      <c r="O40" s="104">
        <f>COUNTIFS($B$11:$B$30,O$37,$C$11:$C$30,"C",$E$11:$E$30,"*")</f>
        <v>0</v>
      </c>
      <c r="P40" s="105"/>
      <c r="Q40" s="133"/>
      <c r="R40" s="104">
        <f>COUNTIFS($B$11:$B$30,O$37,$C$11:$C$30,"D",$E$11:$E$30,"*")</f>
        <v>0</v>
      </c>
      <c r="S40" s="105"/>
      <c r="T40" s="133"/>
      <c r="U40" s="104">
        <f>COUNTIFS($B$11:$B$30,U$37,$C$11:$C$30,"C",$E$11:$E$30,"*")</f>
        <v>0</v>
      </c>
      <c r="V40" s="105"/>
      <c r="W40" s="133"/>
      <c r="X40" s="104">
        <f>COUNTIFS($B$11:$B$30,U$37,$C$11:$C$30,"D",$E$11:$E$30,"*")</f>
        <v>0</v>
      </c>
      <c r="Y40" s="105"/>
      <c r="Z40" s="133"/>
      <c r="AA40" s="104">
        <f>COUNTIFS($B$11:$B$30,AA$37,$C$11:$C$30,"C",$E$11:$E$30,"*")</f>
        <v>0</v>
      </c>
      <c r="AB40" s="105"/>
      <c r="AC40" s="133"/>
      <c r="AD40" s="104">
        <f>COUNTIFS($B$11:$B$30,AA$37,$C$11:$C$30,"D",$E$11:$E$30,"*")</f>
        <v>0</v>
      </c>
      <c r="AE40" s="105"/>
      <c r="AF40" s="133"/>
      <c r="AG40" s="104">
        <f>COUNTIFS($B$11:$B$30,AG$37,$C$11:$C$30,"C",$E$11:$E$30,"*")</f>
        <v>0</v>
      </c>
      <c r="AH40" s="105"/>
      <c r="AI40" s="133"/>
      <c r="AJ40" s="104">
        <f>COUNTIFS($B$11:$B$30,AG$37,$C$11:$C$30,"D",$E$11:$E$30,"*")</f>
        <v>0</v>
      </c>
      <c r="AK40" s="133"/>
      <c r="AL40" s="115">
        <f>COUNTIFS($B$11:$B$30,AL$37,$C$11:$C$30,"C",$E$11:$E$30,"*")</f>
        <v>0</v>
      </c>
      <c r="AM40" s="115">
        <f>COUNTIFS($B$11:$B$30,AL$37,$C$11:$C$30,"D",$E$11:$E$30,"*")</f>
        <v>0</v>
      </c>
      <c r="AN40" s="100"/>
    </row>
    <row r="41" spans="1:40" ht="24.95" customHeight="1">
      <c r="A41" s="100"/>
      <c r="B41" s="116" t="s">
        <v>3</v>
      </c>
      <c r="C41" s="126" t="e">
        <f>IF($AK$3="４週",SUMIFS($AK$11:$AK$30,$B$11:$B$30,C37)/4/$AH$5,IF($AK$3="歴月",SUMIFS($AK$11:$AK$30,$B$11:$B$30,C37)/$AL$5,"記載する期間を選択してください"))</f>
        <v>#DIV/0!</v>
      </c>
      <c r="D41" s="131"/>
      <c r="E41" s="126" t="e">
        <f>IF($AK$3="４週",SUMIFS($AK$11:$AK$30,$B$11:$B$30,E37)/4/$AH$5,IF($AK$3="歴月",SUMIFS($AK$11:$AK$30,$B$11:$B$30,E37)/$AL$5,"記載する期間を選択してください"))</f>
        <v>#DIV/0!</v>
      </c>
      <c r="F41" s="130"/>
      <c r="G41" s="130"/>
      <c r="H41" s="131"/>
      <c r="I41" s="126" t="e">
        <f>IF($AK$3="４週",SUMIFS($AK$11:$AK$30,$B$11:$B$30,I37)/4/$AH$5,IF($AK$3="歴月",SUMIFS($AK$11:$AK$30,$B$11:$B$30,I37)/$AL$5,"記載する期間を選択してください"))</f>
        <v>#DIV/0!</v>
      </c>
      <c r="J41" s="130"/>
      <c r="K41" s="130"/>
      <c r="L41" s="130"/>
      <c r="M41" s="130"/>
      <c r="N41" s="131"/>
      <c r="O41" s="126" t="e">
        <f>IF($AK$3="４週",SUMIFS($AK$11:$AK$30,$B$11:$B$30,O37)/4/$AH$5,IF($AK$3="歴月",SUMIFS($AK$11:$AK$30,$B$11:$B$30,O37)/$AL$5,"記載する期間を選択してください"))</f>
        <v>#DIV/0!</v>
      </c>
      <c r="P41" s="130"/>
      <c r="Q41" s="130"/>
      <c r="R41" s="130"/>
      <c r="S41" s="130"/>
      <c r="T41" s="131"/>
      <c r="U41" s="126" t="e">
        <f>IF($AK$3="４週",SUMIFS($AK$11:$AK$30,$B$11:$B$30,U37)/4/$AH$5,IF($AK$3="歴月",SUMIFS($AK$11:$AK$30,$B$11:$B$30,U37)/$AL$5,"記載する期間を選択してください"))</f>
        <v>#DIV/0!</v>
      </c>
      <c r="V41" s="130"/>
      <c r="W41" s="130"/>
      <c r="X41" s="130"/>
      <c r="Y41" s="130"/>
      <c r="Z41" s="131"/>
      <c r="AA41" s="126" t="e">
        <f>IF($AK$3="４週",SUMIFS($AK$11:$AK$30,$B$11:$B$30,AA37)/4/$AH$5,IF($AK$3="歴月",SUMIFS($AK$11:$AK$30,$B$11:$B$30,AA37)/$AL$5,"記載する期間を選択してください"))</f>
        <v>#DIV/0!</v>
      </c>
      <c r="AB41" s="130"/>
      <c r="AC41" s="130"/>
      <c r="AD41" s="130"/>
      <c r="AE41" s="130"/>
      <c r="AF41" s="131"/>
      <c r="AG41" s="126" t="e">
        <f>IF($AK$3="４週",SUMIFS($AK$11:$AK$30,$B$11:$B$30,AG37)/4/$AH$5,IF($AK$3="歴月",SUMIFS($AK$11:$AK$30,$B$11:$B$30,AG37)/$AL$5,"記載する期間を選択してください"))</f>
        <v>#DIV/0!</v>
      </c>
      <c r="AH41" s="130"/>
      <c r="AI41" s="130"/>
      <c r="AJ41" s="130"/>
      <c r="AK41" s="131"/>
      <c r="AL41" s="126" t="e">
        <f>IF($AK$3="４週",SUMIFS($AK$11:$AK$30,$B$11:$B$30,AL37)/4/$AH$5,IF($AK$3="歴月",SUMIFS($AK$11:$AK$30,$B$11:$B$30,AL37)/$AL$5,"記載する期間を選択してください"))</f>
        <v>#DIV/0!</v>
      </c>
      <c r="AM41" s="131"/>
      <c r="AN41" s="100"/>
    </row>
    <row r="42" spans="1:40" ht="5.0999999999999996" customHeight="1">
      <c r="A42" s="100"/>
      <c r="B42" s="96"/>
      <c r="C42" s="127">
        <v>2</v>
      </c>
      <c r="D42" s="127"/>
      <c r="E42" s="127">
        <v>3</v>
      </c>
      <c r="F42" s="127"/>
      <c r="G42" s="127"/>
      <c r="H42" s="127"/>
      <c r="I42" s="127">
        <v>4</v>
      </c>
      <c r="J42" s="127"/>
      <c r="K42" s="127"/>
      <c r="L42" s="127"/>
      <c r="M42" s="127"/>
      <c r="N42" s="127"/>
      <c r="O42" s="127">
        <v>5</v>
      </c>
      <c r="P42" s="127"/>
      <c r="Q42" s="127"/>
      <c r="R42" s="127"/>
      <c r="S42" s="127"/>
      <c r="T42" s="127"/>
      <c r="U42" s="127">
        <v>6</v>
      </c>
      <c r="V42" s="127"/>
      <c r="W42" s="127"/>
      <c r="X42" s="127"/>
      <c r="Y42" s="127"/>
      <c r="Z42" s="127"/>
      <c r="AA42" s="127">
        <v>7</v>
      </c>
      <c r="AB42" s="127"/>
      <c r="AC42" s="127"/>
      <c r="AD42" s="127"/>
      <c r="AE42" s="127"/>
      <c r="AF42" s="127"/>
      <c r="AG42" s="127">
        <v>8</v>
      </c>
      <c r="AH42" s="127"/>
      <c r="AI42" s="127"/>
      <c r="AJ42" s="127"/>
      <c r="AK42" s="127"/>
      <c r="AL42" s="127">
        <v>9</v>
      </c>
      <c r="AM42" s="108"/>
      <c r="AN42" s="100"/>
    </row>
    <row r="43" spans="1:40" ht="15" customHeight="1">
      <c r="A43" s="98" t="s">
        <v>19</v>
      </c>
      <c r="B43" s="117"/>
      <c r="C43" s="117"/>
      <c r="D43" s="117"/>
      <c r="E43" s="117"/>
      <c r="F43" s="140"/>
      <c r="G43" s="117"/>
      <c r="H43" s="127"/>
      <c r="I43" s="127"/>
      <c r="J43" s="127"/>
      <c r="K43" s="127"/>
      <c r="L43" s="127"/>
      <c r="M43" s="127"/>
      <c r="N43" s="127"/>
      <c r="O43" s="127"/>
      <c r="P43" s="127"/>
      <c r="Q43" s="127"/>
      <c r="R43" s="127">
        <v>6</v>
      </c>
      <c r="S43" s="127"/>
      <c r="T43" s="127"/>
      <c r="U43" s="127"/>
      <c r="V43" s="127"/>
      <c r="W43" s="127"/>
      <c r="X43" s="127">
        <v>7</v>
      </c>
      <c r="Y43" s="127"/>
      <c r="Z43" s="127"/>
      <c r="AA43" s="127"/>
      <c r="AB43" s="127"/>
      <c r="AC43" s="127"/>
      <c r="AD43" s="127">
        <v>8</v>
      </c>
      <c r="AE43" s="127"/>
      <c r="AF43" s="127"/>
      <c r="AG43" s="147"/>
      <c r="AH43" s="147"/>
      <c r="AI43" s="147"/>
      <c r="AJ43" s="147">
        <v>9</v>
      </c>
      <c r="AK43" s="127"/>
      <c r="AL43" s="127"/>
      <c r="AM43" s="100"/>
    </row>
    <row r="44" spans="1:40" s="98" customFormat="1" ht="15" customHeight="1">
      <c r="A44" s="98" t="s">
        <v>39</v>
      </c>
      <c r="B44" s="118"/>
      <c r="C44" s="118"/>
      <c r="D44" s="118"/>
      <c r="E44" s="118"/>
      <c r="F44" s="118"/>
      <c r="G44" s="118"/>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row>
    <row r="45" spans="1:40" s="98" customFormat="1" ht="15" customHeight="1">
      <c r="A45" s="98" t="s">
        <v>117</v>
      </c>
      <c r="B45" s="118"/>
      <c r="C45" s="118"/>
      <c r="D45" s="118"/>
      <c r="E45" s="118"/>
      <c r="F45" s="118"/>
      <c r="G45" s="118"/>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row>
    <row r="46" spans="1:40" s="98" customFormat="1" ht="15" customHeight="1">
      <c r="A46" s="98" t="s">
        <v>118</v>
      </c>
      <c r="B46" s="118"/>
      <c r="C46" s="118"/>
      <c r="D46" s="118"/>
      <c r="E46" s="118"/>
      <c r="F46" s="118"/>
      <c r="G46" s="118"/>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row>
    <row r="47" spans="1:40" s="98" customFormat="1" ht="15" customHeight="1">
      <c r="A47" s="98" t="s">
        <v>119</v>
      </c>
      <c r="B47" s="118"/>
      <c r="C47" s="118"/>
      <c r="D47" s="118"/>
      <c r="E47" s="118"/>
      <c r="F47" s="118"/>
      <c r="G47" s="118"/>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row>
    <row r="48" spans="1:40" ht="15" customHeight="1">
      <c r="A48" s="98" t="s">
        <v>120</v>
      </c>
      <c r="B48" s="119"/>
      <c r="C48" s="98"/>
      <c r="D48" s="98"/>
      <c r="E48" s="98"/>
      <c r="F48" s="98"/>
      <c r="G48" s="98"/>
    </row>
    <row r="49" spans="1:7" ht="15" customHeight="1">
      <c r="A49" s="98" t="s">
        <v>121</v>
      </c>
      <c r="B49" s="119"/>
      <c r="C49" s="98"/>
      <c r="D49" s="98"/>
      <c r="E49" s="98"/>
      <c r="F49" s="98"/>
      <c r="G49" s="98"/>
    </row>
    <row r="50" spans="1:7" ht="15" customHeight="1">
      <c r="A50" s="98"/>
      <c r="B50" s="115" t="s">
        <v>143</v>
      </c>
      <c r="C50" s="115" t="s">
        <v>27</v>
      </c>
      <c r="D50" s="115"/>
      <c r="E50" s="115"/>
      <c r="F50" s="98"/>
      <c r="G50" s="98"/>
    </row>
    <row r="51" spans="1:7" ht="15" customHeight="1">
      <c r="A51" s="98"/>
      <c r="B51" s="120" t="s">
        <v>144</v>
      </c>
      <c r="C51" s="128" t="s">
        <v>154</v>
      </c>
      <c r="D51" s="128"/>
      <c r="E51" s="128"/>
      <c r="F51" s="98"/>
      <c r="G51" s="98"/>
    </row>
    <row r="52" spans="1:7" ht="15" customHeight="1">
      <c r="A52" s="98"/>
      <c r="B52" s="120" t="s">
        <v>145</v>
      </c>
      <c r="C52" s="128" t="s">
        <v>155</v>
      </c>
      <c r="D52" s="128"/>
      <c r="E52" s="128"/>
      <c r="F52" s="98"/>
      <c r="G52" s="98"/>
    </row>
    <row r="53" spans="1:7" ht="15" customHeight="1">
      <c r="A53" s="98"/>
      <c r="B53" s="120" t="s">
        <v>146</v>
      </c>
      <c r="C53" s="128" t="s">
        <v>156</v>
      </c>
      <c r="D53" s="128"/>
      <c r="E53" s="128"/>
      <c r="F53" s="98"/>
      <c r="G53" s="98"/>
    </row>
    <row r="54" spans="1:7" ht="15" customHeight="1">
      <c r="A54" s="98"/>
      <c r="B54" s="120" t="s">
        <v>147</v>
      </c>
      <c r="C54" s="128" t="s">
        <v>157</v>
      </c>
      <c r="D54" s="128"/>
      <c r="E54" s="128"/>
      <c r="F54" s="98"/>
      <c r="G54" s="98"/>
    </row>
    <row r="55" spans="1:7" ht="15" customHeight="1">
      <c r="A55" s="98"/>
      <c r="B55" s="98" t="s">
        <v>148</v>
      </c>
      <c r="C55" s="98"/>
      <c r="D55" s="98"/>
      <c r="E55" s="98"/>
      <c r="F55" s="98"/>
      <c r="G55" s="98"/>
    </row>
    <row r="56" spans="1:7" ht="15" customHeight="1">
      <c r="A56" s="98"/>
      <c r="B56" s="98" t="s">
        <v>149</v>
      </c>
      <c r="C56" s="98"/>
      <c r="D56" s="98"/>
      <c r="E56" s="98"/>
      <c r="F56" s="98"/>
      <c r="G56" s="98"/>
    </row>
    <row r="57" spans="1:7" ht="15" customHeight="1">
      <c r="A57" s="98"/>
      <c r="B57" s="98" t="s">
        <v>150</v>
      </c>
      <c r="C57" s="98"/>
      <c r="D57" s="98"/>
      <c r="E57" s="98"/>
      <c r="F57" s="98"/>
      <c r="G57" s="98"/>
    </row>
    <row r="58" spans="1:7" ht="15" customHeight="1">
      <c r="A58" s="98" t="s">
        <v>122</v>
      </c>
      <c r="B58" s="119"/>
      <c r="C58" s="98"/>
      <c r="D58" s="98"/>
      <c r="E58" s="98"/>
      <c r="F58" s="98"/>
      <c r="G58" s="98"/>
    </row>
    <row r="59" spans="1:7" ht="15" customHeight="1">
      <c r="A59" s="98" t="s">
        <v>124</v>
      </c>
      <c r="B59" s="119"/>
      <c r="C59" s="98"/>
      <c r="D59" s="98"/>
      <c r="E59" s="98"/>
      <c r="F59" s="98"/>
      <c r="G59" s="98"/>
    </row>
    <row r="60" spans="1:7" ht="15" customHeight="1">
      <c r="A60" s="98"/>
      <c r="B60" s="119"/>
      <c r="C60" s="98"/>
      <c r="D60" s="98"/>
      <c r="E60" s="98"/>
      <c r="F60" s="98"/>
      <c r="G60" s="98"/>
    </row>
    <row r="61" spans="1:7" ht="15" customHeight="1">
      <c r="A61" s="98" t="s">
        <v>125</v>
      </c>
      <c r="B61" s="119"/>
      <c r="C61" s="98"/>
      <c r="D61" s="98"/>
      <c r="E61" s="98"/>
      <c r="F61" s="98"/>
      <c r="G61" s="98"/>
    </row>
    <row r="62" spans="1:7" ht="15" customHeight="1">
      <c r="A62" s="98" t="s">
        <v>50</v>
      </c>
      <c r="B62" s="119"/>
      <c r="C62" s="98"/>
      <c r="D62" s="98"/>
      <c r="E62" s="98"/>
      <c r="F62" s="98"/>
      <c r="G62" s="98"/>
    </row>
    <row r="63" spans="1:7" ht="15" customHeight="1">
      <c r="A63" s="98" t="s">
        <v>126</v>
      </c>
      <c r="B63" s="119"/>
      <c r="C63" s="98"/>
      <c r="D63" s="98"/>
      <c r="E63" s="98"/>
      <c r="F63" s="98"/>
      <c r="G63" s="98"/>
    </row>
    <row r="64" spans="1:7" ht="15" customHeight="1">
      <c r="A64" s="98"/>
      <c r="B64" s="98" t="s">
        <v>151</v>
      </c>
      <c r="C64" s="98"/>
      <c r="D64" s="98"/>
      <c r="E64" s="98"/>
      <c r="F64" s="98"/>
      <c r="G64" s="98"/>
    </row>
    <row r="65" spans="1:7" ht="15" customHeight="1">
      <c r="A65" s="98"/>
      <c r="B65" s="98" t="s">
        <v>152</v>
      </c>
      <c r="C65" s="98"/>
      <c r="D65" s="98"/>
      <c r="E65" s="98"/>
      <c r="F65" s="98"/>
      <c r="G65" s="98"/>
    </row>
    <row r="66" spans="1:7" ht="15" customHeight="1">
      <c r="A66" s="98" t="s">
        <v>127</v>
      </c>
      <c r="B66" s="119"/>
      <c r="C66" s="98"/>
      <c r="D66" s="98"/>
      <c r="E66" s="98"/>
      <c r="F66" s="98"/>
      <c r="G66" s="98"/>
    </row>
    <row r="67" spans="1:7" ht="15" customHeight="1">
      <c r="A67" s="98" t="s">
        <v>128</v>
      </c>
      <c r="B67" s="119"/>
      <c r="C67" s="98"/>
      <c r="D67" s="98"/>
      <c r="E67" s="98"/>
      <c r="F67" s="98"/>
      <c r="G67" s="98"/>
    </row>
    <row r="68" spans="1:7" ht="15" customHeight="1">
      <c r="A68" s="98" t="s">
        <v>129</v>
      </c>
      <c r="B68" s="119"/>
      <c r="C68" s="98"/>
      <c r="D68" s="98"/>
      <c r="E68" s="98"/>
      <c r="F68" s="98"/>
      <c r="G68" s="98"/>
    </row>
    <row r="69" spans="1:7" ht="15" customHeight="1">
      <c r="A69" s="98" t="s">
        <v>130</v>
      </c>
      <c r="B69" s="119"/>
      <c r="C69" s="98"/>
      <c r="D69" s="98"/>
      <c r="E69" s="98"/>
      <c r="F69" s="98"/>
      <c r="G69" s="98"/>
    </row>
    <row r="70" spans="1:7" ht="15" customHeight="1">
      <c r="A70" s="98" t="s">
        <v>131</v>
      </c>
      <c r="B70" s="119"/>
      <c r="C70" s="98"/>
      <c r="D70" s="98"/>
      <c r="E70" s="98"/>
      <c r="F70" s="98"/>
      <c r="G70" s="98"/>
    </row>
    <row r="71" spans="1:7" ht="15" customHeight="1">
      <c r="A71" s="98" t="s">
        <v>132</v>
      </c>
      <c r="B71" s="119"/>
      <c r="C71" s="98"/>
      <c r="D71" s="98"/>
      <c r="E71" s="98"/>
      <c r="F71" s="98"/>
      <c r="G71" s="98"/>
    </row>
    <row r="72" spans="1:7" ht="15" customHeight="1">
      <c r="A72" s="98" t="s">
        <v>133</v>
      </c>
      <c r="B72" s="119"/>
      <c r="C72" s="98"/>
      <c r="D72" s="98"/>
      <c r="E72" s="98"/>
      <c r="F72" s="98"/>
      <c r="G72" s="98"/>
    </row>
    <row r="73" spans="1:7" ht="15" customHeight="1">
      <c r="A73" s="98" t="s">
        <v>134</v>
      </c>
      <c r="B73" s="119"/>
      <c r="C73" s="98"/>
      <c r="D73" s="98"/>
      <c r="E73" s="98"/>
      <c r="F73" s="98"/>
      <c r="G73" s="98"/>
    </row>
  </sheetData>
  <mergeCells count="101">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C37:D37"/>
    <mergeCell ref="E37:H37"/>
    <mergeCell ref="I37:N37"/>
    <mergeCell ref="O37:T37"/>
    <mergeCell ref="U37:Z37"/>
    <mergeCell ref="AA37:AF37"/>
    <mergeCell ref="AG37:AK37"/>
    <mergeCell ref="AL37:AM37"/>
    <mergeCell ref="F38:H38"/>
    <mergeCell ref="I38:K38"/>
    <mergeCell ref="L38:N38"/>
    <mergeCell ref="O38:Q38"/>
    <mergeCell ref="R38:T38"/>
    <mergeCell ref="U38:W38"/>
    <mergeCell ref="X38:Z38"/>
    <mergeCell ref="AA38:AC38"/>
    <mergeCell ref="AD38:AF38"/>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40:H40"/>
    <mergeCell ref="I40:K40"/>
    <mergeCell ref="L40:N40"/>
    <mergeCell ref="O40:Q40"/>
    <mergeCell ref="R40:T40"/>
    <mergeCell ref="U40:W40"/>
    <mergeCell ref="X40:Z40"/>
    <mergeCell ref="AA40:AC40"/>
    <mergeCell ref="AD40:AF40"/>
    <mergeCell ref="AG40:AI40"/>
    <mergeCell ref="AJ40:AK40"/>
    <mergeCell ref="C41:D41"/>
    <mergeCell ref="E41:H41"/>
    <mergeCell ref="I41:N41"/>
    <mergeCell ref="O41:T41"/>
    <mergeCell ref="U41:Z41"/>
    <mergeCell ref="AA41:AF41"/>
    <mergeCell ref="AG41:AK41"/>
    <mergeCell ref="AL41:AM41"/>
    <mergeCell ref="C50:E50"/>
    <mergeCell ref="C51:E51"/>
    <mergeCell ref="C52:E52"/>
    <mergeCell ref="C53:E53"/>
    <mergeCell ref="C54:E54"/>
    <mergeCell ref="A7:A10"/>
    <mergeCell ref="B7:B8"/>
    <mergeCell ref="C7:C10"/>
    <mergeCell ref="D7:D10"/>
    <mergeCell ref="E7:E10"/>
    <mergeCell ref="AK7:AK10"/>
    <mergeCell ref="AL7:AL10"/>
    <mergeCell ref="AM7:AN10"/>
    <mergeCell ref="B9:B10"/>
    <mergeCell ref="AM31:AN32"/>
  </mergeCells>
  <phoneticPr fontId="5"/>
  <dataValidations count="5">
    <dataValidation type="list" allowBlank="1" showDropDown="0" showInputMessage="1" showErrorMessage="1" sqref="C11:C30">
      <formula1>"A,B,C,D"</formula1>
    </dataValidation>
    <dataValidation type="list" allowBlank="1" showDropDown="0" showInputMessage="1" showErrorMessage="1" sqref="AK4:AN4">
      <formula1>"予定,実績"</formula1>
    </dataValidation>
    <dataValidation type="list" allowBlank="1" showDropDown="0" showInputMessage="1" showErrorMessage="1" sqref="AK3:AN3">
      <formula1>"４週,歴月"</formula1>
    </dataValidation>
    <dataValidation allowBlank="1" showDropDown="0" showInputMessage="1" showErrorMessage="0" sqref="B11:B12"/>
    <dataValidation type="list" allowBlank="1" showDropDown="0" showInputMessage="1" showErrorMessage="0" sqref="B13:B30">
      <formula1>"管理者,児童発達支援管理責任者,訪問支援員"</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usePrinterDefaults="1" r:id="rId1"/>
  <headerFooter alignWithMargins="0">
    <oddHeader>&amp;L&amp;"ＭＳ ゴシック,標準"&amp;10（参考様式）</oddHeader>
    <oddFooter>&amp;C- &amp;P/&amp;N -</oddFooter>
  </headerFooter>
  <rowBreaks count="1" manualBreakCount="1">
    <brk id="34" max="39"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表紙</vt:lpstr>
      <vt:lpstr>チェックリスト</vt:lpstr>
      <vt:lpstr>R8給付費</vt:lpstr>
      <vt:lpstr>R7給付費</vt:lpstr>
      <vt:lpstr>勤務形態一覧表（保育所等訪問支援）</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448859</dc:creator>
  <cp:lastModifiedBy>448859</cp:lastModifiedBy>
  <dcterms:created xsi:type="dcterms:W3CDTF">2026-03-24T07:38:08Z</dcterms:created>
  <dcterms:modified xsi:type="dcterms:W3CDTF">2026-05-26T04:31:22Z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2026-05-26T04:31:22Z</vt:filetime>
  </property>
</Properties>
</file>