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<sst xmlns="http://schemas.openxmlformats.org/spreadsheetml/2006/main" count="217" uniqueCount="107">
  <si>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</si>
  <si>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</si>
  <si>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</si>
  <si>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</si>
  <si>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</si>
  <si>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</si>
  <si>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</si>
  <si>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</si>
  <si>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</si>
  <si>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</si>
  <si>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</si>
  <si>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</si>
  <si>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</si>
  <si>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</si>
  <si>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</si>
  <si>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</si>
  <si>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</si>
  <si>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</si>
  <si>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</si>
  <si>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</si>
  <si>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</si>
  <si>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</si>
  <si>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</si>
  <si>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</si>
  <si>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</si>
  <si>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</si>
  <si>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</si>
  <si>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</si>
  <si>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</si>
  <si>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</si>
  <si>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</si>
  <si>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</si>
  <si>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</si>
  <si>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</si>
  <si>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</si>
  <si>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</si>
  <si>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</si>
  <si>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</si>
  <si>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</si>
  <si>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</si>
  <si>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</si>
  <si>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</si>
  <si>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</si>
  <si>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</si>
  <si>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</si>
  <si>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</si>
  <si>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</si>
  <si>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</si>
  <si>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</si>
  <si>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</si>
  <si>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</si>
  <si>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</si>
  <si>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</si>
  <si>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</si>
  <si>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</si>
  <si>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</si>
  <si>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</si>
  <si>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</si>
  <si>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</si>
  <si>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</si>
  <si>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</si>
  <si>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</si>
  <si>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</si>
  <si>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</si>
  <si>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</si>
  <si>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</si>
  <si>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</si>
  <si>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</si>
  <si>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</si>
  <si>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</si>
  <si>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</si>
  <si>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</si>
  <si>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</si>
  <si>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</si>
  <si>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</si>
  <si>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</si>
  <si>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</si>
  <si>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</si>
  <si>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</si>
  <si>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</si>
  <si>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</si>
  <si>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</si>
  <si>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</si>
  <si>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</si>
  <si>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</si>
  <si>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</si>
  <si>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</si>
  <si>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</si>
  <si>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</si>
  <si>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</si>
  <si>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</si>
  <si>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</si>
  <si>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</si>
  <si>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土佐市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</si>
  <si>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</si>
  <si>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</si>
  <si>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</si>
  <si>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</si>
  <si>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</si>
  <si>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</si>
  <si>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</si>
  <si>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</si>
  <si>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</si>
  <si>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</si>
  <si>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各指標の数値や平均値から比較的健全な経営であると推測できる。
　しかしながら、⑦施設利用率が右肩下がりであり平成25年度から平均値を下回ったり、⑧有収率が右肩下がりであり平成26年度では平均値を下回ったりしていることから、施設の利用状況や適正規模及び施設の適正な稼働について留意する必要がある。</t>
    <rPh sb="1" eb="2">
      <t>カク</t>
    </rPh>
    <rPh sb="2" eb="4">
      <t>シヒョウ</t>
    </rPh>
    <rPh sb="5" eb="7">
      <t>スウチ</t>
    </rPh>
    <rPh sb="8" eb="11">
      <t>ヘイキンチ</t>
    </rPh>
    <rPh sb="13" eb="16">
      <t>ヒカクテキ</t>
    </rPh>
    <rPh sb="16" eb="18">
      <t>ケンゼン</t>
    </rPh>
    <rPh sb="19" eb="21">
      <t>ケイエイ</t>
    </rPh>
    <rPh sb="25" eb="27">
      <t>スイソク</t>
    </rPh>
    <rPh sb="41" eb="43">
      <t>シセツ</t>
    </rPh>
    <rPh sb="43" eb="46">
      <t>リヨウリツ</t>
    </rPh>
    <rPh sb="47" eb="49">
      <t>ミギカタ</t>
    </rPh>
    <rPh sb="49" eb="50">
      <t>サ</t>
    </rPh>
    <rPh sb="55" eb="57">
      <t>ヘイセイ</t>
    </rPh>
    <rPh sb="59" eb="60">
      <t>ネン</t>
    </rPh>
    <rPh sb="60" eb="61">
      <t>ド</t>
    </rPh>
    <rPh sb="63" eb="66">
      <t>ヘイキンチ</t>
    </rPh>
    <rPh sb="67" eb="69">
      <t>シタマワ</t>
    </rPh>
    <rPh sb="74" eb="77">
      <t>ユウシュウリツ</t>
    </rPh>
    <rPh sb="78" eb="79">
      <t>ミギ</t>
    </rPh>
    <rPh sb="79" eb="80">
      <t>カタ</t>
    </rPh>
    <rPh sb="80" eb="81">
      <t>サ</t>
    </rPh>
    <rPh sb="86" eb="88">
      <t>ヘイセイ</t>
    </rPh>
    <rPh sb="90" eb="91">
      <t>ネン</t>
    </rPh>
    <rPh sb="91" eb="92">
      <t>ド</t>
    </rPh>
    <rPh sb="94" eb="97">
      <t>ヘイキンチ</t>
    </rPh>
    <rPh sb="98" eb="100">
      <t>シタマワ</t>
    </rPh>
    <rPh sb="112" eb="114">
      <t>シセツ</t>
    </rPh>
    <rPh sb="115" eb="117">
      <t>リヨウ</t>
    </rPh>
    <rPh sb="117" eb="119">
      <t>ジョウキョウ</t>
    </rPh>
    <rPh sb="120" eb="122">
      <t>テキセイ</t>
    </rPh>
    <rPh sb="122" eb="124">
      <t>キボ</t>
    </rPh>
    <rPh sb="124" eb="125">
      <t>オヨ</t>
    </rPh>
    <rPh sb="126" eb="128">
      <t>シセツ</t>
    </rPh>
    <rPh sb="129" eb="131">
      <t>テキセイ</t>
    </rPh>
    <rPh sb="132" eb="134">
      <t>カドウ</t>
    </rPh>
    <rPh sb="138" eb="140">
      <t>リュウイ</t>
    </rPh>
    <rPh sb="142" eb="144">
      <t>ヒツヨウ</t>
    </rPh>
    <phoneticPr fontId="4"/>
  </si>
  <si>
    <t>　施設及び管路の老朽化対策等の投資が今後増加すると予想されるため、経営の健全化・効率性を目指しながら、老朽化対策等に取り組む必要がある。
　また、必要に応じて経営改善の実施や水道料金の見直しの検討が必要である。</t>
    <rPh sb="1" eb="3">
      <t>シセツ</t>
    </rPh>
    <rPh sb="3" eb="4">
      <t>オヨ</t>
    </rPh>
    <rPh sb="5" eb="7">
      <t>カンロ</t>
    </rPh>
    <rPh sb="8" eb="11">
      <t>ロウキュウカ</t>
    </rPh>
    <rPh sb="11" eb="13">
      <t>タイサク</t>
    </rPh>
    <rPh sb="13" eb="14">
      <t>トウ</t>
    </rPh>
    <rPh sb="15" eb="17">
      <t>トウシ</t>
    </rPh>
    <rPh sb="18" eb="20">
      <t>コンゴ</t>
    </rPh>
    <rPh sb="20" eb="22">
      <t>ゾウカ</t>
    </rPh>
    <rPh sb="25" eb="27">
      <t>ヨソウ</t>
    </rPh>
    <rPh sb="33" eb="35">
      <t>ケイエイ</t>
    </rPh>
    <rPh sb="36" eb="39">
      <t>ケンゼンカ</t>
    </rPh>
    <rPh sb="40" eb="42">
      <t>コウリツ</t>
    </rPh>
    <rPh sb="42" eb="43">
      <t>セイ</t>
    </rPh>
    <rPh sb="44" eb="46">
      <t>メザ</t>
    </rPh>
    <rPh sb="51" eb="54">
      <t>ロウキュウカ</t>
    </rPh>
    <rPh sb="54" eb="56">
      <t>タイサク</t>
    </rPh>
    <rPh sb="56" eb="57">
      <t>トウ</t>
    </rPh>
    <rPh sb="58" eb="59">
      <t>ト</t>
    </rPh>
    <rPh sb="60" eb="61">
      <t>ク</t>
    </rPh>
    <rPh sb="62" eb="64">
      <t>ヒツヨウ</t>
    </rPh>
    <rPh sb="73" eb="75">
      <t>ヒツヨウ</t>
    </rPh>
    <rPh sb="76" eb="77">
      <t>オウ</t>
    </rPh>
    <rPh sb="79" eb="81">
      <t>ケイエイ</t>
    </rPh>
    <rPh sb="81" eb="83">
      <t>カイゼン</t>
    </rPh>
    <rPh sb="84" eb="86">
      <t>ジッシ</t>
    </rPh>
    <rPh sb="87" eb="89">
      <t>スイドウ</t>
    </rPh>
    <rPh sb="89" eb="91">
      <t>リョウキン</t>
    </rPh>
    <rPh sb="92" eb="94">
      <t>ミナオ</t>
    </rPh>
    <rPh sb="96" eb="98">
      <t>ケントウ</t>
    </rPh>
    <rPh sb="99" eb="101">
      <t>ヒツヨウ</t>
    </rPh>
    <phoneticPr fontId="4"/>
  </si>
  <si>
    <t>　各指標の数値や平均値から施設等の老朽化が進行していると推測できる。
　②管路経年化率が右肩上がりであり各年度とも平均値を上回っており、③管路更新率が平成24年度を除く平均値を下回っていることから、管路更新については更新の財源の確保や経営状況への影響を考慮する必要がある。</t>
    <rPh sb="13" eb="15">
      <t>シセツ</t>
    </rPh>
    <rPh sb="15" eb="16">
      <t>トウ</t>
    </rPh>
    <rPh sb="17" eb="20">
      <t>ロウキュウカ</t>
    </rPh>
    <rPh sb="21" eb="23">
      <t>シンコウ</t>
    </rPh>
    <rPh sb="37" eb="39">
      <t>カンロ</t>
    </rPh>
    <rPh sb="39" eb="41">
      <t>ケイネン</t>
    </rPh>
    <rPh sb="41" eb="42">
      <t>カ</t>
    </rPh>
    <rPh sb="42" eb="43">
      <t>リツ</t>
    </rPh>
    <rPh sb="46" eb="47">
      <t>ア</t>
    </rPh>
    <rPh sb="52" eb="53">
      <t>カク</t>
    </rPh>
    <rPh sb="53" eb="55">
      <t>ネンド</t>
    </rPh>
    <rPh sb="61" eb="62">
      <t>ウエ</t>
    </rPh>
    <rPh sb="69" eb="71">
      <t>カンロ</t>
    </rPh>
    <rPh sb="71" eb="73">
      <t>コウシン</t>
    </rPh>
    <rPh sb="73" eb="74">
      <t>リツ</t>
    </rPh>
    <rPh sb="75" eb="77">
      <t>ヘイセイ</t>
    </rPh>
    <rPh sb="79" eb="81">
      <t>ネンド</t>
    </rPh>
    <rPh sb="82" eb="83">
      <t>ノゾ</t>
    </rPh>
    <rPh sb="84" eb="87">
      <t>ヘイキンチ</t>
    </rPh>
    <rPh sb="88" eb="90">
      <t>シタマワ</t>
    </rPh>
    <rPh sb="99" eb="101">
      <t>カンロ</t>
    </rPh>
    <rPh sb="101" eb="103">
      <t>コウシン</t>
    </rPh>
    <rPh sb="108" eb="110">
      <t>コウシン</t>
    </rPh>
    <rPh sb="111" eb="113">
      <t>ザイゲン</t>
    </rPh>
    <rPh sb="114" eb="116">
      <t>カクホ</t>
    </rPh>
    <rPh sb="117" eb="119">
      <t>ケイエイ</t>
    </rPh>
    <rPh sb="119" eb="121">
      <t>ジョウキョウ</t>
    </rPh>
    <rPh sb="123" eb="125">
      <t>エイキョウ</t>
    </rPh>
    <rPh sb="126" eb="128">
      <t>コウリョ</t>
    </rPh>
    <rPh sb="130" eb="1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</si>
</sst>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0.05</c:v>
                </c:pt>
                <c:pt idx="1">
                  <c:v>0</c:v>
                </c:pt>
                <c:pt idx="2" formatCode="#,##0.00;&quot;△&quot;#,##0.00;&quot;-&quot;">
                  <c:v>1.1599999999999999</c:v>
                </c:pt>
                <c:pt idx="3" formatCode="#,##0.00;&quot;△&quot;#,##0.00;&quot;-&quot;">
                  <c:v>0.21</c:v>
                </c:pt>
                <c:pt idx="4" formatCode="#,##0.00;&quot;△&quot;#,##0.00;&quot;-&quot;">
                  <c:v>0.41</c:v>
                </c:pt>
              </c:numCache>
            </c:numRef>
          </c:val>
        </c:ser>
        <c:dLbls>
          <c:showLegendKey val="0"/>
          <c:showVal val="0"/>
          <c:showCatName val="0"/>
          <c:showSerName val="0"/>
          <c:showPercent val="0"/>
          <c:showBubbleSize val="0"/>
        </c:dLbls>
        <c:gapWidth val="150"/>
        <c:axId val="85369984"/>
        <c:axId val="853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85369984"/>
        <c:axId val="85371904"/>
      </c:lineChart>
      <c:dateAx>
        <c:axId val="85369984"/>
        <c:scaling>
          <c:orientation val="minMax"/>
        </c:scaling>
        <c:delete val="1"/>
        <c:axPos val="b"/>
        <c:numFmt formatCode="ge" sourceLinked="1"/>
        <c:majorTickMark val="none"/>
        <c:minorTickMark val="none"/>
        <c:tickLblPos val="none"/>
        <c:crossAx val="85371904"/>
        <c:crosses val="autoZero"/>
        <c:auto val="1"/>
        <c:lblOffset val="100"/>
        <c:baseTimeUnit val="years"/>
      </c:dateAx>
      <c:valAx>
        <c:axId val="853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60.28</c:v>
                </c:pt>
                <c:pt idx="1">
                  <c:v>57.73</c:v>
                </c:pt>
                <c:pt idx="2">
                  <c:v>58.2</c:v>
                </c:pt>
                <c:pt idx="3">
                  <c:v>52.02</c:v>
                </c:pt>
                <c:pt idx="4">
                  <c:v>51.92</c:v>
                </c:pt>
              </c:numCache>
            </c:numRef>
          </c:val>
        </c:ser>
        <c:dLbls>
          <c:showLegendKey val="0"/>
          <c:showVal val="0"/>
          <c:showCatName val="0"/>
          <c:showSerName val="0"/>
          <c:showPercent val="0"/>
          <c:showBubbleSize val="0"/>
        </c:dLbls>
        <c:gapWidth val="150"/>
        <c:axId val="94955008"/>
        <c:axId val="949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94955008"/>
        <c:axId val="94956928"/>
      </c:lineChart>
      <c:dateAx>
        <c:axId val="94955008"/>
        <c:scaling>
          <c:orientation val="minMax"/>
        </c:scaling>
        <c:delete val="1"/>
        <c:axPos val="b"/>
        <c:numFmt formatCode="ge" sourceLinked="1"/>
        <c:majorTickMark val="none"/>
        <c:minorTickMark val="none"/>
        <c:tickLblPos val="none"/>
        <c:crossAx val="94956928"/>
        <c:crosses val="autoZero"/>
        <c:auto val="1"/>
        <c:lblOffset val="100"/>
        <c:baseTimeUnit val="years"/>
      </c:dateAx>
      <c:valAx>
        <c:axId val="949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85.67</c:v>
                </c:pt>
                <c:pt idx="1">
                  <c:v>87.57</c:v>
                </c:pt>
                <c:pt idx="2">
                  <c:v>86.51</c:v>
                </c:pt>
                <c:pt idx="3">
                  <c:v>83.39</c:v>
                </c:pt>
                <c:pt idx="4">
                  <c:v>81.96</c:v>
                </c:pt>
              </c:numCache>
            </c:numRef>
          </c:val>
        </c:ser>
        <c:dLbls>
          <c:showLegendKey val="0"/>
          <c:showVal val="0"/>
          <c:showCatName val="0"/>
          <c:showSerName val="0"/>
          <c:showPercent val="0"/>
          <c:showBubbleSize val="0"/>
        </c:dLbls>
        <c:gapWidth val="150"/>
        <c:axId val="95016064"/>
        <c:axId val="950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95016064"/>
        <c:axId val="95017984"/>
      </c:lineChart>
      <c:dateAx>
        <c:axId val="95016064"/>
        <c:scaling>
          <c:orientation val="minMax"/>
        </c:scaling>
        <c:delete val="1"/>
        <c:axPos val="b"/>
        <c:numFmt formatCode="ge" sourceLinked="1"/>
        <c:majorTickMark val="none"/>
        <c:minorTickMark val="none"/>
        <c:tickLblPos val="none"/>
        <c:crossAx val="95017984"/>
        <c:crosses val="autoZero"/>
        <c:auto val="1"/>
        <c:lblOffset val="100"/>
        <c:baseTimeUnit val="years"/>
      </c:dateAx>
      <c:valAx>
        <c:axId val="950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120.21</c:v>
                </c:pt>
                <c:pt idx="1">
                  <c:v>117.62</c:v>
                </c:pt>
                <c:pt idx="2">
                  <c:v>111.24</c:v>
                </c:pt>
                <c:pt idx="3">
                  <c:v>110.59</c:v>
                </c:pt>
                <c:pt idx="4">
                  <c:v>108.86</c:v>
                </c:pt>
              </c:numCache>
            </c:numRef>
          </c:val>
        </c:ser>
        <c:dLbls>
          <c:showLegendKey val="0"/>
          <c:showVal val="0"/>
          <c:showCatName val="0"/>
          <c:showSerName val="0"/>
          <c:showPercent val="0"/>
          <c:showBubbleSize val="0"/>
        </c:dLbls>
        <c:gapWidth val="150"/>
        <c:axId val="85172992"/>
        <c:axId val="851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85172992"/>
        <c:axId val="85174912"/>
      </c:lineChart>
      <c:dateAx>
        <c:axId val="85172992"/>
        <c:scaling>
          <c:orientation val="minMax"/>
        </c:scaling>
        <c:delete val="1"/>
        <c:axPos val="b"/>
        <c:numFmt formatCode="ge" sourceLinked="1"/>
        <c:majorTickMark val="none"/>
        <c:minorTickMark val="none"/>
        <c:tickLblPos val="none"/>
        <c:crossAx val="85174912"/>
        <c:crosses val="autoZero"/>
        <c:auto val="1"/>
        <c:lblOffset val="100"/>
        <c:baseTimeUnit val="years"/>
      </c:dateAx>
      <c:valAx>
        <c:axId val="8517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1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40.94</c:v>
                </c:pt>
                <c:pt idx="1">
                  <c:v>42.78</c:v>
                </c:pt>
                <c:pt idx="2">
                  <c:v>35.51</c:v>
                </c:pt>
                <c:pt idx="3">
                  <c:v>37.03</c:v>
                </c:pt>
                <c:pt idx="4">
                  <c:v>43.68</c:v>
                </c:pt>
              </c:numCache>
            </c:numRef>
          </c:val>
        </c:ser>
        <c:dLbls>
          <c:showLegendKey val="0"/>
          <c:showVal val="0"/>
          <c:showCatName val="0"/>
          <c:showSerName val="0"/>
          <c:showPercent val="0"/>
          <c:showBubbleSize val="0"/>
        </c:dLbls>
        <c:gapWidth val="150"/>
        <c:axId val="85193088"/>
        <c:axId val="851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85193088"/>
        <c:axId val="85195008"/>
      </c:lineChart>
      <c:dateAx>
        <c:axId val="85193088"/>
        <c:scaling>
          <c:orientation val="minMax"/>
        </c:scaling>
        <c:delete val="1"/>
        <c:axPos val="b"/>
        <c:numFmt formatCode="ge" sourceLinked="1"/>
        <c:majorTickMark val="none"/>
        <c:minorTickMark val="none"/>
        <c:tickLblPos val="none"/>
        <c:crossAx val="85195008"/>
        <c:crosses val="autoZero"/>
        <c:auto val="1"/>
        <c:lblOffset val="100"/>
        <c:baseTimeUnit val="years"/>
      </c:dateAx>
      <c:valAx>
        <c:axId val="851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10.47</c:v>
                </c:pt>
                <c:pt idx="1">
                  <c:v>10.42</c:v>
                </c:pt>
                <c:pt idx="2">
                  <c:v>10.199999999999999</c:v>
                </c:pt>
                <c:pt idx="3">
                  <c:v>13.86</c:v>
                </c:pt>
                <c:pt idx="4">
                  <c:v>17.850000000000001</c:v>
                </c:pt>
              </c:numCache>
            </c:numRef>
          </c:val>
        </c:ser>
        <c:dLbls>
          <c:showLegendKey val="0"/>
          <c:showVal val="0"/>
          <c:showCatName val="0"/>
          <c:showSerName val="0"/>
          <c:showPercent val="0"/>
          <c:showBubbleSize val="0"/>
        </c:dLbls>
        <c:gapWidth val="150"/>
        <c:axId val="94740480"/>
        <c:axId val="947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94740480"/>
        <c:axId val="94742400"/>
      </c:lineChart>
      <c:dateAx>
        <c:axId val="94740480"/>
        <c:scaling>
          <c:orientation val="minMax"/>
        </c:scaling>
        <c:delete val="1"/>
        <c:axPos val="b"/>
        <c:numFmt formatCode="ge" sourceLinked="1"/>
        <c:majorTickMark val="none"/>
        <c:minorTickMark val="none"/>
        <c:tickLblPos val="none"/>
        <c:crossAx val="94742400"/>
        <c:crosses val="autoZero"/>
        <c:auto val="1"/>
        <c:lblOffset val="100"/>
        <c:baseTimeUnit val="years"/>
      </c:dateAx>
      <c:valAx>
        <c:axId val="947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033216"/>
        <c:axId val="950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95033216"/>
        <c:axId val="95039488"/>
      </c:lineChart>
      <c:dateAx>
        <c:axId val="95033216"/>
        <c:scaling>
          <c:orientation val="minMax"/>
        </c:scaling>
        <c:delete val="1"/>
        <c:axPos val="b"/>
        <c:numFmt formatCode="ge" sourceLinked="1"/>
        <c:majorTickMark val="none"/>
        <c:minorTickMark val="none"/>
        <c:tickLblPos val="none"/>
        <c:crossAx val="95039488"/>
        <c:crosses val="autoZero"/>
        <c:auto val="1"/>
        <c:lblOffset val="100"/>
        <c:baseTimeUnit val="years"/>
      </c:dateAx>
      <c:valAx>
        <c:axId val="9503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0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6515.42</c:v>
                </c:pt>
                <c:pt idx="1">
                  <c:v>2277.12</c:v>
                </c:pt>
                <c:pt idx="2">
                  <c:v>469.01</c:v>
                </c:pt>
                <c:pt idx="3">
                  <c:v>2319.09</c:v>
                </c:pt>
                <c:pt idx="4">
                  <c:v>856.14</c:v>
                </c:pt>
              </c:numCache>
            </c:numRef>
          </c:val>
        </c:ser>
        <c:dLbls>
          <c:showLegendKey val="0"/>
          <c:showVal val="0"/>
          <c:showCatName val="0"/>
          <c:showSerName val="0"/>
          <c:showPercent val="0"/>
          <c:showBubbleSize val="0"/>
        </c:dLbls>
        <c:gapWidth val="150"/>
        <c:axId val="95090176"/>
        <c:axId val="950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95090176"/>
        <c:axId val="95092096"/>
      </c:lineChart>
      <c:dateAx>
        <c:axId val="95090176"/>
        <c:scaling>
          <c:orientation val="minMax"/>
        </c:scaling>
        <c:delete val="1"/>
        <c:axPos val="b"/>
        <c:numFmt formatCode="ge" sourceLinked="1"/>
        <c:majorTickMark val="none"/>
        <c:minorTickMark val="none"/>
        <c:tickLblPos val="none"/>
        <c:crossAx val="95092096"/>
        <c:crosses val="autoZero"/>
        <c:auto val="1"/>
        <c:lblOffset val="100"/>
        <c:baseTimeUnit val="years"/>
      </c:dateAx>
      <c:valAx>
        <c:axId val="95092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0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654.12</c:v>
                </c:pt>
                <c:pt idx="1">
                  <c:v>680.95</c:v>
                </c:pt>
                <c:pt idx="2">
                  <c:v>769.61</c:v>
                </c:pt>
                <c:pt idx="3">
                  <c:v>748.13</c:v>
                </c:pt>
                <c:pt idx="4">
                  <c:v>800.6</c:v>
                </c:pt>
              </c:numCache>
            </c:numRef>
          </c:val>
        </c:ser>
        <c:dLbls>
          <c:showLegendKey val="0"/>
          <c:showVal val="0"/>
          <c:showCatName val="0"/>
          <c:showSerName val="0"/>
          <c:showPercent val="0"/>
          <c:showBubbleSize val="0"/>
        </c:dLbls>
        <c:gapWidth val="150"/>
        <c:axId val="94790784"/>
        <c:axId val="947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94790784"/>
        <c:axId val="94792704"/>
      </c:lineChart>
      <c:dateAx>
        <c:axId val="94790784"/>
        <c:scaling>
          <c:orientation val="minMax"/>
        </c:scaling>
        <c:delete val="1"/>
        <c:axPos val="b"/>
        <c:numFmt formatCode="ge" sourceLinked="1"/>
        <c:majorTickMark val="none"/>
        <c:minorTickMark val="none"/>
        <c:tickLblPos val="none"/>
        <c:crossAx val="94792704"/>
        <c:crosses val="autoZero"/>
        <c:auto val="1"/>
        <c:lblOffset val="100"/>
        <c:baseTimeUnit val="years"/>
      </c:dateAx>
      <c:valAx>
        <c:axId val="9479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7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119.1</c:v>
                </c:pt>
                <c:pt idx="1">
                  <c:v>117.2</c:v>
                </c:pt>
                <c:pt idx="2">
                  <c:v>110.27</c:v>
                </c:pt>
                <c:pt idx="3">
                  <c:v>103.34</c:v>
                </c:pt>
                <c:pt idx="4">
                  <c:v>102.86</c:v>
                </c:pt>
              </c:numCache>
            </c:numRef>
          </c:val>
        </c:ser>
        <c:dLbls>
          <c:showLegendKey val="0"/>
          <c:showVal val="0"/>
          <c:showCatName val="0"/>
          <c:showSerName val="0"/>
          <c:showPercent val="0"/>
          <c:showBubbleSize val="0"/>
        </c:dLbls>
        <c:gapWidth val="150"/>
        <c:axId val="94905088"/>
        <c:axId val="949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94905088"/>
        <c:axId val="94907008"/>
      </c:lineChart>
      <c:dateAx>
        <c:axId val="94905088"/>
        <c:scaling>
          <c:orientation val="minMax"/>
        </c:scaling>
        <c:delete val="1"/>
        <c:axPos val="b"/>
        <c:numFmt formatCode="ge" sourceLinked="1"/>
        <c:majorTickMark val="none"/>
        <c:minorTickMark val="none"/>
        <c:tickLblPos val="none"/>
        <c:crossAx val="94907008"/>
        <c:crosses val="autoZero"/>
        <c:auto val="1"/>
        <c:lblOffset val="100"/>
        <c:baseTimeUnit val="years"/>
      </c:dateAx>
      <c:valAx>
        <c:axId val="949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89.63</c:v>
                </c:pt>
                <c:pt idx="1">
                  <c:v>90.96</c:v>
                </c:pt>
                <c:pt idx="2">
                  <c:v>96.62</c:v>
                </c:pt>
                <c:pt idx="3">
                  <c:v>103.35</c:v>
                </c:pt>
                <c:pt idx="4">
                  <c:v>103.46</c:v>
                </c:pt>
              </c:numCache>
            </c:numRef>
          </c:val>
        </c:ser>
        <c:dLbls>
          <c:showLegendKey val="0"/>
          <c:showVal val="0"/>
          <c:showCatName val="0"/>
          <c:showSerName val="0"/>
          <c:showPercent val="0"/>
          <c:showBubbleSize val="0"/>
        </c:dLbls>
        <c:gapWidth val="150"/>
        <c:axId val="94937088"/>
        <c:axId val="949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94937088"/>
        <c:axId val="94939008"/>
      </c:lineChart>
      <c:dateAx>
        <c:axId val="94937088"/>
        <c:scaling>
          <c:orientation val="minMax"/>
        </c:scaling>
        <c:delete val="1"/>
        <c:axPos val="b"/>
        <c:numFmt formatCode="ge" sourceLinked="1"/>
        <c:majorTickMark val="none"/>
        <c:minorTickMark val="none"/>
        <c:tickLblPos val="none"/>
        <c:crossAx val="94939008"/>
        <c:crosses val="autoZero"/>
        <c:auto val="1"/>
        <c:lblOffset val="100"/>
        <c:baseTimeUnit val="years"/>
      </c:dateAx>
      <c:valAx>
        <c:axId val="949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7" zoomScale="90" zoomScaleNormal="9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高知県　土佐市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28331</v>
      </c>
      <c r="AJ8" s="75"/>
      <c r="AK8" s="75"/>
      <c r="AL8" s="75"/>
      <c r="AM8" s="75"/>
      <c r="AN8" s="75"/>
      <c r="AO8" s="75"/>
      <c r="AP8" s="76"/>
      <c r="AQ8" s="57">
        <f>データ!R6</f>
        <v>91.49</v>
      </c>
      <c r="AR8" s="57"/>
      <c r="AS8" s="57"/>
      <c r="AT8" s="57"/>
      <c r="AU8" s="57"/>
      <c r="AV8" s="57"/>
      <c r="AW8" s="57"/>
      <c r="AX8" s="57"/>
      <c r="AY8" s="57">
        <f>データ!S6</f>
        <v>309.66000000000003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54.17</v>
      </c>
      <c r="K10" s="57"/>
      <c r="L10" s="57"/>
      <c r="M10" s="57"/>
      <c r="N10" s="57"/>
      <c r="O10" s="57"/>
      <c r="P10" s="57"/>
      <c r="Q10" s="57"/>
      <c r="R10" s="57">
        <f>データ!O6</f>
        <v>94.47</v>
      </c>
      <c r="S10" s="57"/>
      <c r="T10" s="57"/>
      <c r="U10" s="57"/>
      <c r="V10" s="57"/>
      <c r="W10" s="57"/>
      <c r="X10" s="57"/>
      <c r="Y10" s="57"/>
      <c r="Z10" s="65">
        <f>データ!P6</f>
        <v>2019</v>
      </c>
      <c r="AA10" s="65"/>
      <c r="AB10" s="65"/>
      <c r="AC10" s="65"/>
      <c r="AD10" s="65"/>
      <c r="AE10" s="65"/>
      <c r="AF10" s="65"/>
      <c r="AG10" s="65"/>
      <c r="AH10" s="2"/>
      <c r="AI10" s="65">
        <f>データ!T6</f>
        <v>26547</v>
      </c>
      <c r="AJ10" s="65"/>
      <c r="AK10" s="65"/>
      <c r="AL10" s="65"/>
      <c r="AM10" s="65"/>
      <c r="AN10" s="65"/>
      <c r="AO10" s="65"/>
      <c r="AP10" s="65"/>
      <c r="AQ10" s="57">
        <f>データ!U6</f>
        <v>25.6</v>
      </c>
      <c r="AR10" s="57"/>
      <c r="AS10" s="57"/>
      <c r="AT10" s="57"/>
      <c r="AU10" s="57"/>
      <c r="AV10" s="57"/>
      <c r="AW10" s="57"/>
      <c r="AX10" s="57"/>
      <c r="AY10" s="57">
        <f>データ!V6</f>
        <v>1036.99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392057</v>
      </c>
      <c r="D6" s="31">
        <f t="shared" si="3"/>
        <v>46</v>
      </c>
      <c r="E6" s="31">
        <f t="shared" si="3"/>
        <v>1</v>
      </c>
      <c r="F6" s="31">
        <f t="shared" si="3"/>
        <v>0</v>
      </c>
      <c r="G6" s="31">
        <f t="shared" si="3"/>
        <v>1</v>
      </c>
      <c r="H6" s="31" t="str">
        <f t="shared" si="3"/>
        <v>高知県　土佐市</v>
      </c>
      <c r="I6" s="31" t="str">
        <f t="shared" si="3"/>
        <v>法適用</v>
      </c>
      <c r="J6" s="31" t="str">
        <f t="shared" si="3"/>
        <v>水道事業</v>
      </c>
      <c r="K6" s="31" t="str">
        <f t="shared" si="3"/>
        <v>末端給水事業</v>
      </c>
      <c r="L6" s="31" t="str">
        <f t="shared" si="3"/>
        <v>A6</v>
      </c>
      <c r="M6" s="32" t="str">
        <f t="shared" si="3"/>
        <v>-</v>
      </c>
      <c r="N6" s="32">
        <f t="shared" si="3"/>
        <v>54.17</v>
      </c>
      <c r="O6" s="32">
        <f t="shared" si="3"/>
        <v>94.47</v>
      </c>
      <c r="P6" s="32">
        <f t="shared" si="3"/>
        <v>2019</v>
      </c>
      <c r="Q6" s="32">
        <f t="shared" si="3"/>
        <v>28331</v>
      </c>
      <c r="R6" s="32">
        <f t="shared" si="3"/>
        <v>91.49</v>
      </c>
      <c r="S6" s="32">
        <f t="shared" si="3"/>
        <v>309.66000000000003</v>
      </c>
      <c r="T6" s="32">
        <f t="shared" si="3"/>
        <v>26547</v>
      </c>
      <c r="U6" s="32">
        <f t="shared" si="3"/>
        <v>25.6</v>
      </c>
      <c r="V6" s="32">
        <f t="shared" si="3"/>
        <v>1036.99</v>
      </c>
      <c r="W6" s="33">
        <f>IF(W7="",NA(),W7)</f>
        <v>120.21</v>
      </c>
      <c r="X6" s="33">
        <f t="shared" ref="X6:AF6" si="4">IF(X7="",NA(),X7)</f>
        <v>117.62</v>
      </c>
      <c r="Y6" s="33">
        <f t="shared" si="4"/>
        <v>111.24</v>
      </c>
      <c r="Z6" s="33">
        <f t="shared" si="4"/>
        <v>110.59</v>
      </c>
      <c r="AA6" s="33">
        <f t="shared" si="4"/>
        <v>108.86</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6515.42</v>
      </c>
      <c r="AT6" s="33">
        <f t="shared" ref="AT6:BB6" si="6">IF(AT7="",NA(),AT7)</f>
        <v>2277.12</v>
      </c>
      <c r="AU6" s="33">
        <f t="shared" si="6"/>
        <v>469.01</v>
      </c>
      <c r="AV6" s="33">
        <f t="shared" si="6"/>
        <v>2319.09</v>
      </c>
      <c r="AW6" s="33">
        <f t="shared" si="6"/>
        <v>856.14</v>
      </c>
      <c r="AX6" s="33">
        <f t="shared" si="6"/>
        <v>969.16</v>
      </c>
      <c r="AY6" s="33">
        <f t="shared" si="6"/>
        <v>995.5</v>
      </c>
      <c r="AZ6" s="33">
        <f t="shared" si="6"/>
        <v>915.5</v>
      </c>
      <c r="BA6" s="33">
        <f t="shared" si="6"/>
        <v>963.24</v>
      </c>
      <c r="BB6" s="33">
        <f t="shared" si="6"/>
        <v>381.53</v>
      </c>
      <c r="BC6" s="32" t="str">
        <f>IF(BC7="","",IF(BC7="-","【-】","【"&amp;SUBSTITUTE(TEXT(BC7,"#,##0.00"),"-","△")&amp;"】"))</f>
        <v>【264.16】</v>
      </c>
      <c r="BD6" s="33">
        <f>IF(BD7="",NA(),BD7)</f>
        <v>654.12</v>
      </c>
      <c r="BE6" s="33">
        <f t="shared" ref="BE6:BM6" si="7">IF(BE7="",NA(),BE7)</f>
        <v>680.95</v>
      </c>
      <c r="BF6" s="33">
        <f t="shared" si="7"/>
        <v>769.61</v>
      </c>
      <c r="BG6" s="33">
        <f t="shared" si="7"/>
        <v>748.13</v>
      </c>
      <c r="BH6" s="33">
        <f t="shared" si="7"/>
        <v>800.6</v>
      </c>
      <c r="BI6" s="33">
        <f t="shared" si="7"/>
        <v>421.66</v>
      </c>
      <c r="BJ6" s="33">
        <f t="shared" si="7"/>
        <v>414.59</v>
      </c>
      <c r="BK6" s="33">
        <f t="shared" si="7"/>
        <v>404.78</v>
      </c>
      <c r="BL6" s="33">
        <f t="shared" si="7"/>
        <v>400.38</v>
      </c>
      <c r="BM6" s="33">
        <f t="shared" si="7"/>
        <v>393.27</v>
      </c>
      <c r="BN6" s="32" t="str">
        <f>IF(BN7="","",IF(BN7="-","【-】","【"&amp;SUBSTITUTE(TEXT(BN7,"#,##0.00"),"-","△")&amp;"】"))</f>
        <v>【283.72】</v>
      </c>
      <c r="BO6" s="33">
        <f>IF(BO7="",NA(),BO7)</f>
        <v>119.1</v>
      </c>
      <c r="BP6" s="33">
        <f t="shared" ref="BP6:BX6" si="8">IF(BP7="",NA(),BP7)</f>
        <v>117.2</v>
      </c>
      <c r="BQ6" s="33">
        <f t="shared" si="8"/>
        <v>110.27</v>
      </c>
      <c r="BR6" s="33">
        <f t="shared" si="8"/>
        <v>103.34</v>
      </c>
      <c r="BS6" s="33">
        <f t="shared" si="8"/>
        <v>102.86</v>
      </c>
      <c r="BT6" s="33">
        <f t="shared" si="8"/>
        <v>99.51</v>
      </c>
      <c r="BU6" s="33">
        <f t="shared" si="8"/>
        <v>97.71</v>
      </c>
      <c r="BV6" s="33">
        <f t="shared" si="8"/>
        <v>98.07</v>
      </c>
      <c r="BW6" s="33">
        <f t="shared" si="8"/>
        <v>96.56</v>
      </c>
      <c r="BX6" s="33">
        <f t="shared" si="8"/>
        <v>100.47</v>
      </c>
      <c r="BY6" s="32" t="str">
        <f>IF(BY7="","",IF(BY7="-","【-】","【"&amp;SUBSTITUTE(TEXT(BY7,"#,##0.00"),"-","△")&amp;"】"))</f>
        <v>【104.60】</v>
      </c>
      <c r="BZ6" s="33">
        <f>IF(BZ7="",NA(),BZ7)</f>
        <v>89.63</v>
      </c>
      <c r="CA6" s="33">
        <f t="shared" ref="CA6:CI6" si="9">IF(CA7="",NA(),CA7)</f>
        <v>90.96</v>
      </c>
      <c r="CB6" s="33">
        <f t="shared" si="9"/>
        <v>96.62</v>
      </c>
      <c r="CC6" s="33">
        <f t="shared" si="9"/>
        <v>103.35</v>
      </c>
      <c r="CD6" s="33">
        <f t="shared" si="9"/>
        <v>103.46</v>
      </c>
      <c r="CE6" s="33">
        <f t="shared" si="9"/>
        <v>171.34</v>
      </c>
      <c r="CF6" s="33">
        <f t="shared" si="9"/>
        <v>173.56</v>
      </c>
      <c r="CG6" s="33">
        <f t="shared" si="9"/>
        <v>172.26</v>
      </c>
      <c r="CH6" s="33">
        <f t="shared" si="9"/>
        <v>177.14</v>
      </c>
      <c r="CI6" s="33">
        <f t="shared" si="9"/>
        <v>169.82</v>
      </c>
      <c r="CJ6" s="32" t="str">
        <f>IF(CJ7="","",IF(CJ7="-","【-】","【"&amp;SUBSTITUTE(TEXT(CJ7,"#,##0.00"),"-","△")&amp;"】"))</f>
        <v>【164.21】</v>
      </c>
      <c r="CK6" s="33">
        <f>IF(CK7="",NA(),CK7)</f>
        <v>60.28</v>
      </c>
      <c r="CL6" s="33">
        <f t="shared" ref="CL6:CT6" si="10">IF(CL7="",NA(),CL7)</f>
        <v>57.73</v>
      </c>
      <c r="CM6" s="33">
        <f t="shared" si="10"/>
        <v>58.2</v>
      </c>
      <c r="CN6" s="33">
        <f t="shared" si="10"/>
        <v>52.02</v>
      </c>
      <c r="CO6" s="33">
        <f t="shared" si="10"/>
        <v>51.92</v>
      </c>
      <c r="CP6" s="33">
        <f t="shared" si="10"/>
        <v>56.8</v>
      </c>
      <c r="CQ6" s="33">
        <f t="shared" si="10"/>
        <v>55.84</v>
      </c>
      <c r="CR6" s="33">
        <f t="shared" si="10"/>
        <v>55.68</v>
      </c>
      <c r="CS6" s="33">
        <f t="shared" si="10"/>
        <v>55.64</v>
      </c>
      <c r="CT6" s="33">
        <f t="shared" si="10"/>
        <v>55.13</v>
      </c>
      <c r="CU6" s="32" t="str">
        <f>IF(CU7="","",IF(CU7="-","【-】","【"&amp;SUBSTITUTE(TEXT(CU7,"#,##0.00"),"-","△")&amp;"】"))</f>
        <v>【59.80】</v>
      </c>
      <c r="CV6" s="33">
        <f>IF(CV7="",NA(),CV7)</f>
        <v>85.67</v>
      </c>
      <c r="CW6" s="33">
        <f t="shared" ref="CW6:DE6" si="11">IF(CW7="",NA(),CW7)</f>
        <v>87.57</v>
      </c>
      <c r="CX6" s="33">
        <f t="shared" si="11"/>
        <v>86.51</v>
      </c>
      <c r="CY6" s="33">
        <f t="shared" si="11"/>
        <v>83.39</v>
      </c>
      <c r="CZ6" s="33">
        <f t="shared" si="11"/>
        <v>81.96</v>
      </c>
      <c r="DA6" s="33">
        <f t="shared" si="11"/>
        <v>83.67</v>
      </c>
      <c r="DB6" s="33">
        <f t="shared" si="11"/>
        <v>83.11</v>
      </c>
      <c r="DC6" s="33">
        <f t="shared" si="11"/>
        <v>83.18</v>
      </c>
      <c r="DD6" s="33">
        <f t="shared" si="11"/>
        <v>83.09</v>
      </c>
      <c r="DE6" s="33">
        <f t="shared" si="11"/>
        <v>83</v>
      </c>
      <c r="DF6" s="32" t="str">
        <f>IF(DF7="","",IF(DF7="-","【-】","【"&amp;SUBSTITUTE(TEXT(DF7,"#,##0.00"),"-","△")&amp;"】"))</f>
        <v>【89.78】</v>
      </c>
      <c r="DG6" s="33">
        <f>IF(DG7="",NA(),DG7)</f>
        <v>40.94</v>
      </c>
      <c r="DH6" s="33">
        <f t="shared" ref="DH6:DP6" si="12">IF(DH7="",NA(),DH7)</f>
        <v>42.78</v>
      </c>
      <c r="DI6" s="33">
        <f t="shared" si="12"/>
        <v>35.51</v>
      </c>
      <c r="DJ6" s="33">
        <f t="shared" si="12"/>
        <v>37.03</v>
      </c>
      <c r="DK6" s="33">
        <f t="shared" si="12"/>
        <v>43.68</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10.47</v>
      </c>
      <c r="DS6" s="33">
        <f t="shared" ref="DS6:EA6" si="13">IF(DS7="",NA(),DS7)</f>
        <v>10.42</v>
      </c>
      <c r="DT6" s="33">
        <f t="shared" si="13"/>
        <v>10.199999999999999</v>
      </c>
      <c r="DU6" s="33">
        <f t="shared" si="13"/>
        <v>13.86</v>
      </c>
      <c r="DV6" s="33">
        <f t="shared" si="13"/>
        <v>17.850000000000001</v>
      </c>
      <c r="DW6" s="33">
        <f t="shared" si="13"/>
        <v>6.46</v>
      </c>
      <c r="DX6" s="33">
        <f t="shared" si="13"/>
        <v>6.63</v>
      </c>
      <c r="DY6" s="33">
        <f t="shared" si="13"/>
        <v>7.73</v>
      </c>
      <c r="DZ6" s="33">
        <f t="shared" si="13"/>
        <v>8.8699999999999992</v>
      </c>
      <c r="EA6" s="33">
        <f t="shared" si="13"/>
        <v>9.85</v>
      </c>
      <c r="EB6" s="32" t="str">
        <f>IF(EB7="","",IF(EB7="-","【-】","【"&amp;SUBSTITUTE(TEXT(EB7,"#,##0.00"),"-","△")&amp;"】"))</f>
        <v>【12.42】</v>
      </c>
      <c r="EC6" s="33">
        <f>IF(EC7="",NA(),EC7)</f>
        <v>0.05</v>
      </c>
      <c r="ED6" s="32">
        <f t="shared" ref="ED6:EL6" si="14">IF(ED7="",NA(),ED7)</f>
        <v>0</v>
      </c>
      <c r="EE6" s="33">
        <f t="shared" si="14"/>
        <v>1.1599999999999999</v>
      </c>
      <c r="EF6" s="33">
        <f t="shared" si="14"/>
        <v>0.21</v>
      </c>
      <c r="EG6" s="33">
        <f t="shared" si="14"/>
        <v>0.41</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392057</v>
      </c>
      <c r="D7" s="35">
        <v>46</v>
      </c>
      <c r="E7" s="35">
        <v>1</v>
      </c>
      <c r="F7" s="35">
        <v>0</v>
      </c>
      <c r="G7" s="35">
        <v>1</v>
      </c>
      <c r="H7" s="35" t="s">
        <v>93</v>
      </c>
      <c r="I7" s="35" t="s">
        <v>94</v>
      </c>
      <c r="J7" s="35" t="s">
        <v>95</v>
      </c>
      <c r="K7" s="35" t="s">
        <v>96</v>
      </c>
      <c r="L7" s="35" t="s">
        <v>97</v>
      </c>
      <c r="M7" s="36" t="s">
        <v>98</v>
      </c>
      <c r="N7" s="36">
        <v>54.17</v>
      </c>
      <c r="O7" s="36">
        <v>94.47</v>
      </c>
      <c r="P7" s="36">
        <v>2019</v>
      </c>
      <c r="Q7" s="36">
        <v>28331</v>
      </c>
      <c r="R7" s="36">
        <v>91.49</v>
      </c>
      <c r="S7" s="36">
        <v>309.66000000000003</v>
      </c>
      <c r="T7" s="36">
        <v>26547</v>
      </c>
      <c r="U7" s="36">
        <v>25.6</v>
      </c>
      <c r="V7" s="36">
        <v>1036.99</v>
      </c>
      <c r="W7" s="36">
        <v>120.21</v>
      </c>
      <c r="X7" s="36">
        <v>117.62</v>
      </c>
      <c r="Y7" s="36">
        <v>111.24</v>
      </c>
      <c r="Z7" s="36">
        <v>110.59</v>
      </c>
      <c r="AA7" s="36">
        <v>108.86</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6515.42</v>
      </c>
      <c r="AT7" s="36">
        <v>2277.12</v>
      </c>
      <c r="AU7" s="36">
        <v>469.01</v>
      </c>
      <c r="AV7" s="36">
        <v>2319.09</v>
      </c>
      <c r="AW7" s="36">
        <v>856.14</v>
      </c>
      <c r="AX7" s="36">
        <v>969.16</v>
      </c>
      <c r="AY7" s="36">
        <v>995.5</v>
      </c>
      <c r="AZ7" s="36">
        <v>915.5</v>
      </c>
      <c r="BA7" s="36">
        <v>963.24</v>
      </c>
      <c r="BB7" s="36">
        <v>381.53</v>
      </c>
      <c r="BC7" s="36">
        <v>264.16000000000003</v>
      </c>
      <c r="BD7" s="36">
        <v>654.12</v>
      </c>
      <c r="BE7" s="36">
        <v>680.95</v>
      </c>
      <c r="BF7" s="36">
        <v>769.61</v>
      </c>
      <c r="BG7" s="36">
        <v>748.13</v>
      </c>
      <c r="BH7" s="36">
        <v>800.6</v>
      </c>
      <c r="BI7" s="36">
        <v>421.66</v>
      </c>
      <c r="BJ7" s="36">
        <v>414.59</v>
      </c>
      <c r="BK7" s="36">
        <v>404.78</v>
      </c>
      <c r="BL7" s="36">
        <v>400.38</v>
      </c>
      <c r="BM7" s="36">
        <v>393.27</v>
      </c>
      <c r="BN7" s="36">
        <v>283.72000000000003</v>
      </c>
      <c r="BO7" s="36">
        <v>119.1</v>
      </c>
      <c r="BP7" s="36">
        <v>117.2</v>
      </c>
      <c r="BQ7" s="36">
        <v>110.27</v>
      </c>
      <c r="BR7" s="36">
        <v>103.34</v>
      </c>
      <c r="BS7" s="36">
        <v>102.86</v>
      </c>
      <c r="BT7" s="36">
        <v>99.51</v>
      </c>
      <c r="BU7" s="36">
        <v>97.71</v>
      </c>
      <c r="BV7" s="36">
        <v>98.07</v>
      </c>
      <c r="BW7" s="36">
        <v>96.56</v>
      </c>
      <c r="BX7" s="36">
        <v>100.47</v>
      </c>
      <c r="BY7" s="36">
        <v>104.6</v>
      </c>
      <c r="BZ7" s="36">
        <v>89.63</v>
      </c>
      <c r="CA7" s="36">
        <v>90.96</v>
      </c>
      <c r="CB7" s="36">
        <v>96.62</v>
      </c>
      <c r="CC7" s="36">
        <v>103.35</v>
      </c>
      <c r="CD7" s="36">
        <v>103.46</v>
      </c>
      <c r="CE7" s="36">
        <v>171.34</v>
      </c>
      <c r="CF7" s="36">
        <v>173.56</v>
      </c>
      <c r="CG7" s="36">
        <v>172.26</v>
      </c>
      <c r="CH7" s="36">
        <v>177.14</v>
      </c>
      <c r="CI7" s="36">
        <v>169.82</v>
      </c>
      <c r="CJ7" s="36">
        <v>164.21</v>
      </c>
      <c r="CK7" s="36">
        <v>60.28</v>
      </c>
      <c r="CL7" s="36">
        <v>57.73</v>
      </c>
      <c r="CM7" s="36">
        <v>58.2</v>
      </c>
      <c r="CN7" s="36">
        <v>52.02</v>
      </c>
      <c r="CO7" s="36">
        <v>51.92</v>
      </c>
      <c r="CP7" s="36">
        <v>56.8</v>
      </c>
      <c r="CQ7" s="36">
        <v>55.84</v>
      </c>
      <c r="CR7" s="36">
        <v>55.68</v>
      </c>
      <c r="CS7" s="36">
        <v>55.64</v>
      </c>
      <c r="CT7" s="36">
        <v>55.13</v>
      </c>
      <c r="CU7" s="36">
        <v>59.8</v>
      </c>
      <c r="CV7" s="36">
        <v>85.67</v>
      </c>
      <c r="CW7" s="36">
        <v>87.57</v>
      </c>
      <c r="CX7" s="36">
        <v>86.51</v>
      </c>
      <c r="CY7" s="36">
        <v>83.39</v>
      </c>
      <c r="CZ7" s="36">
        <v>81.96</v>
      </c>
      <c r="DA7" s="36">
        <v>83.67</v>
      </c>
      <c r="DB7" s="36">
        <v>83.11</v>
      </c>
      <c r="DC7" s="36">
        <v>83.18</v>
      </c>
      <c r="DD7" s="36">
        <v>83.09</v>
      </c>
      <c r="DE7" s="36">
        <v>83</v>
      </c>
      <c r="DF7" s="36">
        <v>89.78</v>
      </c>
      <c r="DG7" s="36">
        <v>40.94</v>
      </c>
      <c r="DH7" s="36">
        <v>42.78</v>
      </c>
      <c r="DI7" s="36">
        <v>35.51</v>
      </c>
      <c r="DJ7" s="36">
        <v>37.03</v>
      </c>
      <c r="DK7" s="36">
        <v>43.68</v>
      </c>
      <c r="DL7" s="36">
        <v>36.21</v>
      </c>
      <c r="DM7" s="36">
        <v>37.090000000000003</v>
      </c>
      <c r="DN7" s="36">
        <v>38.07</v>
      </c>
      <c r="DO7" s="36">
        <v>39.06</v>
      </c>
      <c r="DP7" s="36">
        <v>46.66</v>
      </c>
      <c r="DQ7" s="36">
        <v>46.31</v>
      </c>
      <c r="DR7" s="36">
        <v>10.47</v>
      </c>
      <c r="DS7" s="36">
        <v>10.42</v>
      </c>
      <c r="DT7" s="36">
        <v>10.199999999999999</v>
      </c>
      <c r="DU7" s="36">
        <v>13.86</v>
      </c>
      <c r="DV7" s="36">
        <v>17.850000000000001</v>
      </c>
      <c r="DW7" s="36">
        <v>6.46</v>
      </c>
      <c r="DX7" s="36">
        <v>6.63</v>
      </c>
      <c r="DY7" s="36">
        <v>7.73</v>
      </c>
      <c r="DZ7" s="36">
        <v>8.8699999999999992</v>
      </c>
      <c r="EA7" s="36">
        <v>9.85</v>
      </c>
      <c r="EB7" s="36">
        <v>12.42</v>
      </c>
      <c r="EC7" s="36">
        <v>0.05</v>
      </c>
      <c r="ED7" s="36">
        <v>0</v>
      </c>
      <c r="EE7" s="36">
        <v>1.1599999999999999</v>
      </c>
      <c r="EF7" s="36">
        <v>0.21</v>
      </c>
      <c r="EG7" s="36">
        <v>0.41</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tosashi</cp:lastModifiedBy>
  <cp:lastPrinted>2016-02-22T02:08:40Z</cp:lastPrinted>
  <dcterms:created xsi:type="dcterms:W3CDTF">2016-01-18T04:54:25Z</dcterms:created>
  <dcterms:modified xsi:type="dcterms:W3CDTF">2016-02-22T02:12:48Z</dcterms:modified>
  <cp:category/>
</cp:coreProperties>
</file>