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3.176\上下水道課_jkoufl1173\経営戦略\"/>
    </mc:Choice>
  </mc:AlternateContent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<sst xmlns="http://schemas.openxmlformats.org/spreadsheetml/2006/main" count="217" uniqueCount="107">
  <si>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</si>
  <si>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</si>
  <si>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</si>
  <si>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</si>
  <si>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</si>
  <si>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</si>
  <si>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</si>
  <si>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</si>
  <si>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</si>
  <si>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</si>
  <si>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</si>
  <si>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</si>
  <si>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</si>
  <si>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</si>
  <si>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</si>
  <si>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</si>
  <si>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</si>
  <si>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</si>
  <si>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</si>
  <si>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</si>
  <si>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</si>
  <si>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</si>
  <si>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</si>
  <si>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</si>
  <si>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</si>
  <si>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</si>
  <si>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</si>
  <si>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</si>
  <si>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</si>
  <si>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</si>
  <si>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</si>
  <si>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</si>
  <si>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</si>
  <si>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</si>
  <si>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</si>
  <si>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</si>
  <si>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</si>
  <si>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</si>
  <si>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</si>
  <si>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</si>
  <si>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</si>
  <si>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</si>
  <si>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</si>
  <si>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</si>
  <si>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</si>
  <si>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</si>
  <si>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</si>
  <si>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</si>
  <si>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</si>
  <si>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</si>
  <si>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</si>
  <si>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</si>
  <si>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</si>
  <si>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</si>
  <si>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</si>
  <si>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</si>
  <si>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</si>
  <si>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</si>
  <si>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</si>
  <si>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</si>
  <si>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</si>
  <si>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</si>
  <si>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</si>
  <si>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</si>
  <si>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</si>
  <si>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</si>
  <si>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</si>
  <si>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</si>
  <si>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</si>
  <si>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</si>
  <si>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</si>
  <si>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</si>
  <si>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</si>
  <si>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</si>
  <si>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</si>
  <si>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</si>
  <si>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</si>
  <si>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</si>
  <si>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</si>
  <si>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</si>
  <si>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</si>
  <si>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</si>
  <si>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</si>
  <si>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</si>
  <si>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</si>
  <si>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</si>
  <si>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</si>
  <si>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</si>
  <si>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</si>
  <si>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</si>
  <si>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</si>
  <si>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</si>
  <si>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</si>
  <si>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香南市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</si>
  <si>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</si>
  <si>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</si>
  <si>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</si>
  <si>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</si>
  <si>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</si>
  <si>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</si>
  <si>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</si>
  <si>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</si>
  <si>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</si>
  <si>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</si>
  <si>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①②③正確な数字は算出されていないが、老朽化した管は一定数あることが予想される。安定した管路の更新が出来ておらず、防災対策の観点よりも計画的かつ早急な更新が必要である。</t>
    <rPh sb="3" eb="5">
      <t>セイカク</t>
    </rPh>
    <rPh sb="6" eb="8">
      <t>スウジ</t>
    </rPh>
    <rPh sb="9" eb="11">
      <t>サンシュツ</t>
    </rPh>
    <rPh sb="19" eb="22">
      <t>ロウキュウカ</t>
    </rPh>
    <rPh sb="24" eb="25">
      <t>カン</t>
    </rPh>
    <rPh sb="26" eb="29">
      <t>イッテイスウ</t>
    </rPh>
    <rPh sb="34" eb="36">
      <t>ヨソウ</t>
    </rPh>
    <rPh sb="40" eb="42">
      <t>アンテイ</t>
    </rPh>
    <rPh sb="44" eb="46">
      <t>カンロ</t>
    </rPh>
    <rPh sb="47" eb="49">
      <t>コウシン</t>
    </rPh>
    <rPh sb="50" eb="52">
      <t>デキ</t>
    </rPh>
    <rPh sb="57" eb="59">
      <t>ボウサイ</t>
    </rPh>
    <rPh sb="59" eb="61">
      <t>タイサク</t>
    </rPh>
    <rPh sb="62" eb="64">
      <t>カンテン</t>
    </rPh>
    <rPh sb="67" eb="70">
      <t>ケイカクテキ</t>
    </rPh>
    <rPh sb="72" eb="74">
      <t>サッキュウ</t>
    </rPh>
    <rPh sb="75" eb="77">
      <t>コウシン</t>
    </rPh>
    <rPh sb="78" eb="80">
      <t>ヒツヨウ</t>
    </rPh>
    <phoneticPr fontId="4"/>
  </si>
  <si>
    <t xml:space="preserve">①経常収支比率は100%、平均を上回り概ね良好である。しかしながら今後、管路老朽化等で修繕費が増加してくることを見越し、料金回収率の改善・支出に見直しにより更なる収支改善を図っていく必要がある。
②平成26年度からの新会計制度の移行処理に伴い、資金の増加を伴わない利益を処分し、資本金に組み入れたもの。そのため、累積欠損は解消となっている。
③平成26年度からの新会計基準を適用したため低下しているが、指標である100%は維持しており問題無いもの。
④平均を上回り高位であるものの、改善傾向にある。しかしながら、今後災害対策の側面よりも管路・施設更新のスピードアップが求められる。その際、借入の増加により当該指標の悪化とならないよう適切な額の借入、また収益の改善を図る必要がある。
⑤平均を上回っているが、今後も回収率アップに努める必要がある。
⑥平均を下回り良好。適切な整備により現在の水準の維持を図る。
⑦慢性的に渇水状態にあり、十分に稼働していない水源を有するため、トレンド悪化。今後見直しを図る。
⑧改善傾向にあり平均を上回る。今後も現状レベルを維持する。
</t>
    <rPh sb="1" eb="3">
      <t>ケイジョウ</t>
    </rPh>
    <rPh sb="3" eb="5">
      <t>シュウシ</t>
    </rPh>
    <rPh sb="5" eb="7">
      <t>ヒリツ</t>
    </rPh>
    <rPh sb="13" eb="15">
      <t>ヘイキン</t>
    </rPh>
    <rPh sb="16" eb="18">
      <t>ウワマワ</t>
    </rPh>
    <rPh sb="19" eb="20">
      <t>オオム</t>
    </rPh>
    <rPh sb="21" eb="23">
      <t>リョウコウ</t>
    </rPh>
    <rPh sb="33" eb="35">
      <t>コンゴ</t>
    </rPh>
    <rPh sb="36" eb="38">
      <t>カンロ</t>
    </rPh>
    <rPh sb="38" eb="41">
      <t>ロウキュウカ</t>
    </rPh>
    <rPh sb="41" eb="42">
      <t>トウ</t>
    </rPh>
    <rPh sb="43" eb="46">
      <t>シュウゼンヒ</t>
    </rPh>
    <rPh sb="47" eb="49">
      <t>ゾウカ</t>
    </rPh>
    <rPh sb="56" eb="58">
      <t>ミコ</t>
    </rPh>
    <rPh sb="60" eb="62">
      <t>リョウキン</t>
    </rPh>
    <rPh sb="62" eb="65">
      <t>カイシュウリツ</t>
    </rPh>
    <rPh sb="66" eb="68">
      <t>カイゼン</t>
    </rPh>
    <rPh sb="69" eb="71">
      <t>シシュツ</t>
    </rPh>
    <rPh sb="72" eb="74">
      <t>ミナオ</t>
    </rPh>
    <rPh sb="78" eb="79">
      <t>サラ</t>
    </rPh>
    <rPh sb="81" eb="83">
      <t>シュウシ</t>
    </rPh>
    <rPh sb="83" eb="85">
      <t>カイゼン</t>
    </rPh>
    <rPh sb="86" eb="87">
      <t>ハカ</t>
    </rPh>
    <rPh sb="91" eb="93">
      <t>ヒツヨウ</t>
    </rPh>
    <rPh sb="100" eb="102">
      <t>ヘイセイ</t>
    </rPh>
    <rPh sb="104" eb="106">
      <t>ネンド</t>
    </rPh>
    <rPh sb="109" eb="110">
      <t>シン</t>
    </rPh>
    <rPh sb="110" eb="112">
      <t>カイケイ</t>
    </rPh>
    <rPh sb="112" eb="114">
      <t>セイド</t>
    </rPh>
    <rPh sb="115" eb="117">
      <t>イコウ</t>
    </rPh>
    <rPh sb="117" eb="119">
      <t>ショリ</t>
    </rPh>
    <rPh sb="120" eb="121">
      <t>トモナ</t>
    </rPh>
    <rPh sb="123" eb="125">
      <t>シキン</t>
    </rPh>
    <rPh sb="126" eb="128">
      <t>ゾウカ</t>
    </rPh>
    <rPh sb="129" eb="130">
      <t>トモナ</t>
    </rPh>
    <rPh sb="133" eb="135">
      <t>リエキ</t>
    </rPh>
    <rPh sb="136" eb="138">
      <t>ショブン</t>
    </rPh>
    <rPh sb="140" eb="143">
      <t>シホンキン</t>
    </rPh>
    <rPh sb="144" eb="145">
      <t>ク</t>
    </rPh>
    <rPh sb="146" eb="147">
      <t>イ</t>
    </rPh>
    <rPh sb="157" eb="159">
      <t>ルイセキ</t>
    </rPh>
    <rPh sb="159" eb="161">
      <t>ケッソン</t>
    </rPh>
    <rPh sb="162" eb="164">
      <t>カイショウ</t>
    </rPh>
    <rPh sb="174" eb="176">
      <t>ヘイセイ</t>
    </rPh>
    <rPh sb="178" eb="180">
      <t>ネンド</t>
    </rPh>
    <rPh sb="183" eb="184">
      <t>シン</t>
    </rPh>
    <rPh sb="184" eb="186">
      <t>カイケイ</t>
    </rPh>
    <rPh sb="186" eb="188">
      <t>キジュン</t>
    </rPh>
    <rPh sb="189" eb="191">
      <t>テキヨウ</t>
    </rPh>
    <rPh sb="195" eb="197">
      <t>テイカ</t>
    </rPh>
    <rPh sb="203" eb="205">
      <t>シヒョウ</t>
    </rPh>
    <rPh sb="213" eb="215">
      <t>イジ</t>
    </rPh>
    <rPh sb="219" eb="221">
      <t>モンダイ</t>
    </rPh>
    <rPh sb="221" eb="222">
      <t>ナ</t>
    </rPh>
    <rPh sb="229" eb="231">
      <t>ヘイキン</t>
    </rPh>
    <rPh sb="232" eb="234">
      <t>ウワマワ</t>
    </rPh>
    <rPh sb="235" eb="237">
      <t>コウイ</t>
    </rPh>
    <rPh sb="244" eb="246">
      <t>カイゼン</t>
    </rPh>
    <rPh sb="246" eb="248">
      <t>ケイコウ</t>
    </rPh>
    <rPh sb="259" eb="261">
      <t>コンゴ</t>
    </rPh>
    <rPh sb="261" eb="263">
      <t>サイガイ</t>
    </rPh>
    <rPh sb="263" eb="265">
      <t>タイサク</t>
    </rPh>
    <rPh sb="266" eb="268">
      <t>ソクメン</t>
    </rPh>
    <rPh sb="271" eb="273">
      <t>カンロ</t>
    </rPh>
    <rPh sb="274" eb="276">
      <t>シセツ</t>
    </rPh>
    <rPh sb="276" eb="278">
      <t>コウシン</t>
    </rPh>
    <rPh sb="287" eb="288">
      <t>モト</t>
    </rPh>
    <rPh sb="295" eb="296">
      <t>サイ</t>
    </rPh>
    <rPh sb="297" eb="299">
      <t>カリイレ</t>
    </rPh>
    <rPh sb="300" eb="302">
      <t>ゾウカ</t>
    </rPh>
    <rPh sb="305" eb="307">
      <t>トウガイ</t>
    </rPh>
    <rPh sb="307" eb="309">
      <t>シヒョウ</t>
    </rPh>
    <rPh sb="310" eb="312">
      <t>アッカ</t>
    </rPh>
    <rPh sb="319" eb="321">
      <t>テキセツ</t>
    </rPh>
    <rPh sb="322" eb="323">
      <t>ガク</t>
    </rPh>
    <rPh sb="324" eb="326">
      <t>カリイレ</t>
    </rPh>
    <rPh sb="329" eb="331">
      <t>シュウエキ</t>
    </rPh>
    <rPh sb="332" eb="334">
      <t>カイゼン</t>
    </rPh>
    <rPh sb="335" eb="336">
      <t>ハカ</t>
    </rPh>
    <rPh sb="337" eb="339">
      <t>ヒツヨウ</t>
    </rPh>
    <rPh sb="346" eb="348">
      <t>ヘイキン</t>
    </rPh>
    <rPh sb="349" eb="351">
      <t>ウワマワ</t>
    </rPh>
    <rPh sb="357" eb="359">
      <t>コンゴ</t>
    </rPh>
    <rPh sb="360" eb="362">
      <t>カイシュウ</t>
    </rPh>
    <rPh sb="362" eb="363">
      <t>リツ</t>
    </rPh>
    <rPh sb="367" eb="368">
      <t>ツト</t>
    </rPh>
    <rPh sb="370" eb="372">
      <t>ヒツヨウ</t>
    </rPh>
    <rPh sb="379" eb="381">
      <t>ヘイキン</t>
    </rPh>
    <rPh sb="382" eb="384">
      <t>シタマワ</t>
    </rPh>
    <rPh sb="385" eb="387">
      <t>リョウコウ</t>
    </rPh>
    <rPh sb="388" eb="390">
      <t>テキセツ</t>
    </rPh>
    <rPh sb="391" eb="393">
      <t>セイビ</t>
    </rPh>
    <rPh sb="396" eb="398">
      <t>ゲンザイ</t>
    </rPh>
    <rPh sb="399" eb="401">
      <t>スイジュン</t>
    </rPh>
    <rPh sb="402" eb="404">
      <t>イジ</t>
    </rPh>
    <rPh sb="405" eb="406">
      <t>ハカ</t>
    </rPh>
    <rPh sb="411" eb="414">
      <t>マンセイテキ</t>
    </rPh>
    <rPh sb="415" eb="417">
      <t>カッスイ</t>
    </rPh>
    <rPh sb="417" eb="419">
      <t>ジョウタイ</t>
    </rPh>
    <rPh sb="423" eb="425">
      <t>ジュウブン</t>
    </rPh>
    <rPh sb="426" eb="428">
      <t>カドウ</t>
    </rPh>
    <rPh sb="433" eb="435">
      <t>スイゲン</t>
    </rPh>
    <rPh sb="436" eb="437">
      <t>ユウ</t>
    </rPh>
    <rPh sb="446" eb="448">
      <t>アッカ</t>
    </rPh>
    <rPh sb="449" eb="451">
      <t>コンゴ</t>
    </rPh>
    <rPh sb="451" eb="453">
      <t>ミナオ</t>
    </rPh>
    <rPh sb="455" eb="456">
      <t>ハカ</t>
    </rPh>
    <rPh sb="461" eb="463">
      <t>カイゼン</t>
    </rPh>
    <rPh sb="463" eb="465">
      <t>ケイコウ</t>
    </rPh>
    <rPh sb="468" eb="470">
      <t>ヘイキン</t>
    </rPh>
    <rPh sb="471" eb="473">
      <t>ウワマワ</t>
    </rPh>
    <rPh sb="475" eb="477">
      <t>コンゴ</t>
    </rPh>
    <rPh sb="478" eb="480">
      <t>ゲンジョウ</t>
    </rPh>
    <rPh sb="484" eb="486">
      <t>イジ</t>
    </rPh>
    <phoneticPr fontId="4"/>
  </si>
  <si>
    <t>収支面全体では改善傾向にあるものの、適切な管路・設備更新が出来ておらず、大きな借入・支出の増加が無いため、経営の見かけ上は大きな問題は無いようになっている。しかし、災害対策、管路更新の観点よりも適切な設備投資、起債の借入は必要であり、経営計画に基づき、適切な収支の改善や計画的な管路の更新を図らなければならない。</t>
    <rPh sb="0" eb="2">
      <t>シュウシ</t>
    </rPh>
    <rPh sb="2" eb="3">
      <t>メン</t>
    </rPh>
    <rPh sb="3" eb="5">
      <t>ゼンタイ</t>
    </rPh>
    <rPh sb="7" eb="9">
      <t>カイゼン</t>
    </rPh>
    <rPh sb="9" eb="11">
      <t>ケイコウ</t>
    </rPh>
    <rPh sb="18" eb="20">
      <t>テキセツ</t>
    </rPh>
    <rPh sb="21" eb="23">
      <t>カンロ</t>
    </rPh>
    <rPh sb="24" eb="26">
      <t>セツビ</t>
    </rPh>
    <rPh sb="26" eb="28">
      <t>コウシン</t>
    </rPh>
    <rPh sb="29" eb="31">
      <t>デキ</t>
    </rPh>
    <rPh sb="36" eb="37">
      <t>オオ</t>
    </rPh>
    <rPh sb="39" eb="41">
      <t>カリイレ</t>
    </rPh>
    <rPh sb="42" eb="44">
      <t>シシュツ</t>
    </rPh>
    <rPh sb="45" eb="47">
      <t>ゾウカ</t>
    </rPh>
    <rPh sb="48" eb="49">
      <t>ナ</t>
    </rPh>
    <rPh sb="53" eb="55">
      <t>ケイエイ</t>
    </rPh>
    <rPh sb="56" eb="57">
      <t>ミ</t>
    </rPh>
    <rPh sb="59" eb="60">
      <t>ジョウ</t>
    </rPh>
    <rPh sb="61" eb="62">
      <t>オオ</t>
    </rPh>
    <rPh sb="64" eb="66">
      <t>モンダイ</t>
    </rPh>
    <rPh sb="67" eb="68">
      <t>ナ</t>
    </rPh>
    <rPh sb="82" eb="84">
      <t>サイガイ</t>
    </rPh>
    <rPh sb="84" eb="86">
      <t>タイサク</t>
    </rPh>
    <rPh sb="87" eb="89">
      <t>カンロ</t>
    </rPh>
    <rPh sb="89" eb="91">
      <t>コウシン</t>
    </rPh>
    <rPh sb="92" eb="94">
      <t>カンテン</t>
    </rPh>
    <rPh sb="97" eb="99">
      <t>テキセツ</t>
    </rPh>
    <rPh sb="100" eb="102">
      <t>セツビ</t>
    </rPh>
    <rPh sb="102" eb="104">
      <t>トウシ</t>
    </rPh>
    <rPh sb="105" eb="107">
      <t>キサイ</t>
    </rPh>
    <rPh sb="108" eb="110">
      <t>カリイレ</t>
    </rPh>
    <rPh sb="111" eb="113">
      <t>ヒツヨウ</t>
    </rPh>
    <rPh sb="117" eb="119">
      <t>ケイエイ</t>
    </rPh>
    <rPh sb="119" eb="121">
      <t>ケイカク</t>
    </rPh>
    <rPh sb="122" eb="123">
      <t>モト</t>
    </rPh>
    <rPh sb="126" eb="128">
      <t>テキセツ</t>
    </rPh>
    <rPh sb="129" eb="131">
      <t>シュウシ</t>
    </rPh>
    <rPh sb="132" eb="134">
      <t>カイゼン</t>
    </rPh>
    <rPh sb="135" eb="138">
      <t>ケイカクテキ</t>
    </rPh>
    <rPh sb="139" eb="141">
      <t>カンロ</t>
    </rPh>
    <rPh sb="142" eb="144">
      <t>コウシン</t>
    </rPh>
    <rPh sb="145" eb="146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</si>
</sst>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8.51</c:v>
                </c:pt>
                <c:pt idx="2">
                  <c:v>7.0000000000000007E-2</c:v>
                </c:pt>
                <c:pt idx="3" formatCode="#,##0.00;&quot;△&quot;#,##0.00">
                  <c:v>0</c:v>
                </c:pt>
                <c:pt idx="4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664696"/>
        <c:axId val="27366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0.78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4696"/>
        <c:axId val="273665872"/>
      </c:lineChart>
      <c:dateAx>
        <c:axId val="273664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665872"/>
        <c:crosses val="autoZero"/>
        <c:auto val="1"/>
        <c:lblOffset val="100"/>
        <c:baseTimeUnit val="years"/>
      </c:dateAx>
      <c:valAx>
        <c:axId val="27366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3664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68.16</c:v>
                </c:pt>
                <c:pt idx="1">
                  <c:v>71.8</c:v>
                </c:pt>
                <c:pt idx="2">
                  <c:v>71.52</c:v>
                </c:pt>
                <c:pt idx="3">
                  <c:v>65.06</c:v>
                </c:pt>
                <c:pt idx="4">
                  <c:v>58.38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903016"/>
        <c:axId val="38459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55.84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903016"/>
        <c:axId val="384597648"/>
      </c:lineChart>
      <c:dateAx>
        <c:axId val="383903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597648"/>
        <c:crosses val="autoZero"/>
        <c:auto val="1"/>
        <c:lblOffset val="100"/>
        <c:baseTimeUnit val="years"/>
      </c:dateAx>
      <c:valAx>
        <c:axId val="38459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903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81.569999999999993</c:v>
                </c:pt>
                <c:pt idx="1">
                  <c:v>77.540000000000006</c:v>
                </c:pt>
                <c:pt idx="2">
                  <c:v>76.62</c:v>
                </c:pt>
                <c:pt idx="3">
                  <c:v>83.76</c:v>
                </c:pt>
                <c:pt idx="4">
                  <c:v>91.38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598824"/>
        <c:axId val="38459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83.11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98824"/>
        <c:axId val="384599216"/>
      </c:lineChart>
      <c:dateAx>
        <c:axId val="384598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599216"/>
        <c:crosses val="autoZero"/>
        <c:auto val="1"/>
        <c:lblOffset val="100"/>
        <c:baseTimeUnit val="years"/>
      </c:dateAx>
      <c:valAx>
        <c:axId val="38459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598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110.57</c:v>
                </c:pt>
                <c:pt idx="1">
                  <c:v>114.57</c:v>
                </c:pt>
                <c:pt idx="2">
                  <c:v>112.52</c:v>
                </c:pt>
                <c:pt idx="3">
                  <c:v>83.12</c:v>
                </c:pt>
                <c:pt idx="4">
                  <c:v>110.34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177704"/>
        <c:axId val="26717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108.96</c:v>
                </c:pt>
                <c:pt idx="1">
                  <c:v>107.37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77704"/>
        <c:axId val="267178096"/>
      </c:lineChart>
      <c:dateAx>
        <c:axId val="267177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7178096"/>
        <c:crosses val="autoZero"/>
        <c:auto val="1"/>
        <c:lblOffset val="100"/>
        <c:baseTimeUnit val="years"/>
      </c:dateAx>
      <c:valAx>
        <c:axId val="267178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7177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39.9</c:v>
                </c:pt>
                <c:pt idx="1">
                  <c:v>41.42</c:v>
                </c:pt>
                <c:pt idx="2">
                  <c:v>42.31</c:v>
                </c:pt>
                <c:pt idx="3">
                  <c:v>42.21</c:v>
                </c:pt>
                <c:pt idx="4">
                  <c:v>49.42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704528"/>
        <c:axId val="390704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36.21</c:v>
                </c:pt>
                <c:pt idx="1">
                  <c:v>37.090000000000003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704528"/>
        <c:axId val="390704920"/>
      </c:lineChart>
      <c:dateAx>
        <c:axId val="39070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704920"/>
        <c:crosses val="autoZero"/>
        <c:auto val="1"/>
        <c:lblOffset val="100"/>
        <c:baseTimeUnit val="years"/>
      </c:dateAx>
      <c:valAx>
        <c:axId val="390704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70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306480"/>
        <c:axId val="391306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6.46</c:v>
                </c:pt>
                <c:pt idx="1">
                  <c:v>6.63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306480"/>
        <c:axId val="391306872"/>
      </c:lineChart>
      <c:dateAx>
        <c:axId val="39130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306872"/>
        <c:crosses val="autoZero"/>
        <c:auto val="1"/>
        <c:lblOffset val="100"/>
        <c:baseTimeUnit val="years"/>
      </c:dateAx>
      <c:valAx>
        <c:axId val="391306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30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92.83</c:v>
                </c:pt>
                <c:pt idx="1">
                  <c:v>81.44</c:v>
                </c:pt>
                <c:pt idx="2">
                  <c:v>71.63</c:v>
                </c:pt>
                <c:pt idx="3">
                  <c:v>91.98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308048"/>
        <c:axId val="47865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7.45</c:v>
                </c:pt>
                <c:pt idx="1">
                  <c:v>8.5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308048"/>
        <c:axId val="478657632"/>
      </c:lineChart>
      <c:dateAx>
        <c:axId val="39130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8657632"/>
        <c:crosses val="autoZero"/>
        <c:auto val="1"/>
        <c:lblOffset val="100"/>
        <c:baseTimeUnit val="years"/>
      </c:dateAx>
      <c:valAx>
        <c:axId val="478657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30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860.56</c:v>
                </c:pt>
                <c:pt idx="1">
                  <c:v>963.93</c:v>
                </c:pt>
                <c:pt idx="2">
                  <c:v>791.09</c:v>
                </c:pt>
                <c:pt idx="3">
                  <c:v>1033.44</c:v>
                </c:pt>
                <c:pt idx="4">
                  <c:v>177.13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658808"/>
        <c:axId val="47865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969.16</c:v>
                </c:pt>
                <c:pt idx="1">
                  <c:v>995.5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58808"/>
        <c:axId val="478659200"/>
      </c:lineChart>
      <c:dateAx>
        <c:axId val="478658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8659200"/>
        <c:crosses val="autoZero"/>
        <c:auto val="1"/>
        <c:lblOffset val="100"/>
        <c:baseTimeUnit val="years"/>
      </c:dateAx>
      <c:valAx>
        <c:axId val="478659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8658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587.42999999999995</c:v>
                </c:pt>
                <c:pt idx="1">
                  <c:v>566.76</c:v>
                </c:pt>
                <c:pt idx="2">
                  <c:v>555.9</c:v>
                </c:pt>
                <c:pt idx="3">
                  <c:v>530.52</c:v>
                </c:pt>
                <c:pt idx="4">
                  <c:v>501.74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899984"/>
        <c:axId val="383900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421.66</c:v>
                </c:pt>
                <c:pt idx="1">
                  <c:v>414.59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899984"/>
        <c:axId val="383900376"/>
      </c:lineChart>
      <c:dateAx>
        <c:axId val="38389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900376"/>
        <c:crosses val="autoZero"/>
        <c:auto val="1"/>
        <c:lblOffset val="100"/>
        <c:baseTimeUnit val="years"/>
      </c:dateAx>
      <c:valAx>
        <c:axId val="383900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89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109.87</c:v>
                </c:pt>
                <c:pt idx="1">
                  <c:v>114</c:v>
                </c:pt>
                <c:pt idx="2">
                  <c:v>110.67</c:v>
                </c:pt>
                <c:pt idx="3">
                  <c:v>82.02</c:v>
                </c:pt>
                <c:pt idx="4">
                  <c:v>110.88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764944"/>
        <c:axId val="390765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97.71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764944"/>
        <c:axId val="390765336"/>
      </c:lineChart>
      <c:dateAx>
        <c:axId val="39076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765336"/>
        <c:crosses val="autoZero"/>
        <c:auto val="1"/>
        <c:lblOffset val="100"/>
        <c:baseTimeUnit val="years"/>
      </c:dateAx>
      <c:valAx>
        <c:axId val="390765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76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104.33</c:v>
                </c:pt>
                <c:pt idx="1">
                  <c:v>100.46</c:v>
                </c:pt>
                <c:pt idx="2">
                  <c:v>103.65</c:v>
                </c:pt>
                <c:pt idx="3">
                  <c:v>139.86000000000001</c:v>
                </c:pt>
                <c:pt idx="4">
                  <c:v>103.5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901448"/>
        <c:axId val="38390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171.34</c:v>
                </c:pt>
                <c:pt idx="1">
                  <c:v>173.56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901448"/>
        <c:axId val="383901840"/>
      </c:lineChart>
      <c:dateAx>
        <c:axId val="383901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901840"/>
        <c:crosses val="autoZero"/>
        <c:auto val="1"/>
        <c:lblOffset val="100"/>
        <c:baseTimeUnit val="years"/>
      </c:dateAx>
      <c:valAx>
        <c:axId val="38390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901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Y46" zoomScale="85" zoomScaleNormal="8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 x14ac:dyDescent="0.15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 x14ac:dyDescent="0.15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8" t="str">
        <f>データ!H6</f>
        <v>高知県　香南市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A6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34161</v>
      </c>
      <c r="AJ8" s="75"/>
      <c r="AK8" s="75"/>
      <c r="AL8" s="75"/>
      <c r="AM8" s="75"/>
      <c r="AN8" s="75"/>
      <c r="AO8" s="75"/>
      <c r="AP8" s="76"/>
      <c r="AQ8" s="57">
        <f>データ!R6</f>
        <v>126.48</v>
      </c>
      <c r="AR8" s="57"/>
      <c r="AS8" s="57"/>
      <c r="AT8" s="57"/>
      <c r="AU8" s="57"/>
      <c r="AV8" s="57"/>
      <c r="AW8" s="57"/>
      <c r="AX8" s="57"/>
      <c r="AY8" s="57">
        <f>データ!S6</f>
        <v>270.08999999999997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51.24</v>
      </c>
      <c r="K10" s="57"/>
      <c r="L10" s="57"/>
      <c r="M10" s="57"/>
      <c r="N10" s="57"/>
      <c r="O10" s="57"/>
      <c r="P10" s="57"/>
      <c r="Q10" s="57"/>
      <c r="R10" s="57">
        <f>データ!O6</f>
        <v>74.38</v>
      </c>
      <c r="S10" s="57"/>
      <c r="T10" s="57"/>
      <c r="U10" s="57"/>
      <c r="V10" s="57"/>
      <c r="W10" s="57"/>
      <c r="X10" s="57"/>
      <c r="Y10" s="57"/>
      <c r="Z10" s="65">
        <f>データ!P6</f>
        <v>2180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25303</v>
      </c>
      <c r="AJ10" s="65"/>
      <c r="AK10" s="65"/>
      <c r="AL10" s="65"/>
      <c r="AM10" s="65"/>
      <c r="AN10" s="65"/>
      <c r="AO10" s="65"/>
      <c r="AP10" s="65"/>
      <c r="AQ10" s="57">
        <f>データ!U6</f>
        <v>52.61</v>
      </c>
      <c r="AR10" s="57"/>
      <c r="AS10" s="57"/>
      <c r="AT10" s="57"/>
      <c r="AU10" s="57"/>
      <c r="AV10" s="57"/>
      <c r="AW10" s="57"/>
      <c r="AX10" s="57"/>
      <c r="AY10" s="57">
        <f>データ!V6</f>
        <v>480.95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2014</v>
      </c>
      <c r="C6" s="31">
        <f t="shared" ref="C6:V6" si="3">C7</f>
        <v>392111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高知県　香南市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51.24</v>
      </c>
      <c r="O6" s="32">
        <f t="shared" si="3"/>
        <v>74.38</v>
      </c>
      <c r="P6" s="32">
        <f t="shared" si="3"/>
        <v>2180</v>
      </c>
      <c r="Q6" s="32">
        <f t="shared" si="3"/>
        <v>34161</v>
      </c>
      <c r="R6" s="32">
        <f t="shared" si="3"/>
        <v>126.48</v>
      </c>
      <c r="S6" s="32">
        <f t="shared" si="3"/>
        <v>270.08999999999997</v>
      </c>
      <c r="T6" s="32">
        <f t="shared" si="3"/>
        <v>25303</v>
      </c>
      <c r="U6" s="32">
        <f t="shared" si="3"/>
        <v>52.61</v>
      </c>
      <c r="V6" s="32">
        <f t="shared" si="3"/>
        <v>480.95</v>
      </c>
      <c r="W6" s="33">
        <f>IF(W7="",NA(),W7)</f>
        <v>110.57</v>
      </c>
      <c r="X6" s="33">
        <f t="shared" ref="X6:AF6" si="4">IF(X7="",NA(),X7)</f>
        <v>114.57</v>
      </c>
      <c r="Y6" s="33">
        <f t="shared" si="4"/>
        <v>112.52</v>
      </c>
      <c r="Z6" s="33">
        <f t="shared" si="4"/>
        <v>83.12</v>
      </c>
      <c r="AA6" s="33">
        <f t="shared" si="4"/>
        <v>110.34</v>
      </c>
      <c r="AB6" s="33">
        <f t="shared" si="4"/>
        <v>108.96</v>
      </c>
      <c r="AC6" s="33">
        <f t="shared" si="4"/>
        <v>107.37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3">
        <f>IF(AH7="",NA(),AH7)</f>
        <v>92.83</v>
      </c>
      <c r="AI6" s="33">
        <f t="shared" ref="AI6:AQ6" si="5">IF(AI7="",NA(),AI7)</f>
        <v>81.44</v>
      </c>
      <c r="AJ6" s="33">
        <f t="shared" si="5"/>
        <v>71.63</v>
      </c>
      <c r="AK6" s="33">
        <f t="shared" si="5"/>
        <v>91.98</v>
      </c>
      <c r="AL6" s="32">
        <f t="shared" si="5"/>
        <v>0</v>
      </c>
      <c r="AM6" s="33">
        <f t="shared" si="5"/>
        <v>7.45</v>
      </c>
      <c r="AN6" s="33">
        <f t="shared" si="5"/>
        <v>8.5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860.56</v>
      </c>
      <c r="AT6" s="33">
        <f t="shared" ref="AT6:BB6" si="6">IF(AT7="",NA(),AT7)</f>
        <v>963.93</v>
      </c>
      <c r="AU6" s="33">
        <f t="shared" si="6"/>
        <v>791.09</v>
      </c>
      <c r="AV6" s="33">
        <f t="shared" si="6"/>
        <v>1033.44</v>
      </c>
      <c r="AW6" s="33">
        <f t="shared" si="6"/>
        <v>177.13</v>
      </c>
      <c r="AX6" s="33">
        <f t="shared" si="6"/>
        <v>969.16</v>
      </c>
      <c r="AY6" s="33">
        <f t="shared" si="6"/>
        <v>995.5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587.42999999999995</v>
      </c>
      <c r="BE6" s="33">
        <f t="shared" ref="BE6:BM6" si="7">IF(BE7="",NA(),BE7)</f>
        <v>566.76</v>
      </c>
      <c r="BF6" s="33">
        <f t="shared" si="7"/>
        <v>555.9</v>
      </c>
      <c r="BG6" s="33">
        <f t="shared" si="7"/>
        <v>530.52</v>
      </c>
      <c r="BH6" s="33">
        <f t="shared" si="7"/>
        <v>501.74</v>
      </c>
      <c r="BI6" s="33">
        <f t="shared" si="7"/>
        <v>421.66</v>
      </c>
      <c r="BJ6" s="33">
        <f t="shared" si="7"/>
        <v>414.59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109.87</v>
      </c>
      <c r="BP6" s="33">
        <f t="shared" ref="BP6:BX6" si="8">IF(BP7="",NA(),BP7)</f>
        <v>114</v>
      </c>
      <c r="BQ6" s="33">
        <f t="shared" si="8"/>
        <v>110.67</v>
      </c>
      <c r="BR6" s="33">
        <f t="shared" si="8"/>
        <v>82.02</v>
      </c>
      <c r="BS6" s="33">
        <f t="shared" si="8"/>
        <v>110.88</v>
      </c>
      <c r="BT6" s="33">
        <f t="shared" si="8"/>
        <v>99.51</v>
      </c>
      <c r="BU6" s="33">
        <f t="shared" si="8"/>
        <v>97.71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104.33</v>
      </c>
      <c r="CA6" s="33">
        <f t="shared" ref="CA6:CI6" si="9">IF(CA7="",NA(),CA7)</f>
        <v>100.46</v>
      </c>
      <c r="CB6" s="33">
        <f t="shared" si="9"/>
        <v>103.65</v>
      </c>
      <c r="CC6" s="33">
        <f t="shared" si="9"/>
        <v>139.86000000000001</v>
      </c>
      <c r="CD6" s="33">
        <f t="shared" si="9"/>
        <v>103.5</v>
      </c>
      <c r="CE6" s="33">
        <f t="shared" si="9"/>
        <v>171.34</v>
      </c>
      <c r="CF6" s="33">
        <f t="shared" si="9"/>
        <v>173.56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68.16</v>
      </c>
      <c r="CL6" s="33">
        <f t="shared" ref="CL6:CT6" si="10">IF(CL7="",NA(),CL7)</f>
        <v>71.8</v>
      </c>
      <c r="CM6" s="33">
        <f t="shared" si="10"/>
        <v>71.52</v>
      </c>
      <c r="CN6" s="33">
        <f t="shared" si="10"/>
        <v>65.06</v>
      </c>
      <c r="CO6" s="33">
        <f t="shared" si="10"/>
        <v>58.38</v>
      </c>
      <c r="CP6" s="33">
        <f t="shared" si="10"/>
        <v>56.8</v>
      </c>
      <c r="CQ6" s="33">
        <f t="shared" si="10"/>
        <v>55.84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81.569999999999993</v>
      </c>
      <c r="CW6" s="33">
        <f t="shared" ref="CW6:DE6" si="11">IF(CW7="",NA(),CW7)</f>
        <v>77.540000000000006</v>
      </c>
      <c r="CX6" s="33">
        <f t="shared" si="11"/>
        <v>76.62</v>
      </c>
      <c r="CY6" s="33">
        <f t="shared" si="11"/>
        <v>83.76</v>
      </c>
      <c r="CZ6" s="33">
        <f t="shared" si="11"/>
        <v>91.38</v>
      </c>
      <c r="DA6" s="33">
        <f t="shared" si="11"/>
        <v>83.67</v>
      </c>
      <c r="DB6" s="33">
        <f t="shared" si="11"/>
        <v>83.11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39.9</v>
      </c>
      <c r="DH6" s="33">
        <f t="shared" ref="DH6:DP6" si="12">IF(DH7="",NA(),DH7)</f>
        <v>41.42</v>
      </c>
      <c r="DI6" s="33">
        <f t="shared" si="12"/>
        <v>42.31</v>
      </c>
      <c r="DJ6" s="33">
        <f t="shared" si="12"/>
        <v>42.21</v>
      </c>
      <c r="DK6" s="33">
        <f t="shared" si="12"/>
        <v>49.42</v>
      </c>
      <c r="DL6" s="33">
        <f t="shared" si="12"/>
        <v>36.21</v>
      </c>
      <c r="DM6" s="33">
        <f t="shared" si="12"/>
        <v>37.090000000000003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6.46</v>
      </c>
      <c r="DX6" s="33">
        <f t="shared" si="13"/>
        <v>6.63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3">
        <f>IF(EC7="",NA(),EC7)</f>
        <v>0.11</v>
      </c>
      <c r="ED6" s="33">
        <f t="shared" ref="ED6:EL6" si="14">IF(ED7="",NA(),ED7)</f>
        <v>8.51</v>
      </c>
      <c r="EE6" s="33">
        <f t="shared" si="14"/>
        <v>7.0000000000000007E-2</v>
      </c>
      <c r="EF6" s="32">
        <f t="shared" si="14"/>
        <v>0</v>
      </c>
      <c r="EG6" s="33">
        <f t="shared" si="14"/>
        <v>0.24</v>
      </c>
      <c r="EH6" s="33">
        <f t="shared" si="14"/>
        <v>0.79</v>
      </c>
      <c r="EI6" s="33">
        <f t="shared" si="14"/>
        <v>0.78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 x14ac:dyDescent="0.15">
      <c r="A7" s="26"/>
      <c r="B7" s="35">
        <v>2014</v>
      </c>
      <c r="C7" s="35">
        <v>392111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51.24</v>
      </c>
      <c r="O7" s="36">
        <v>74.38</v>
      </c>
      <c r="P7" s="36">
        <v>2180</v>
      </c>
      <c r="Q7" s="36">
        <v>34161</v>
      </c>
      <c r="R7" s="36">
        <v>126.48</v>
      </c>
      <c r="S7" s="36">
        <v>270.08999999999997</v>
      </c>
      <c r="T7" s="36">
        <v>25303</v>
      </c>
      <c r="U7" s="36">
        <v>52.61</v>
      </c>
      <c r="V7" s="36">
        <v>480.95</v>
      </c>
      <c r="W7" s="36">
        <v>110.57</v>
      </c>
      <c r="X7" s="36">
        <v>114.57</v>
      </c>
      <c r="Y7" s="36">
        <v>112.52</v>
      </c>
      <c r="Z7" s="36">
        <v>83.12</v>
      </c>
      <c r="AA7" s="36">
        <v>110.34</v>
      </c>
      <c r="AB7" s="36">
        <v>108.96</v>
      </c>
      <c r="AC7" s="36">
        <v>107.37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92.83</v>
      </c>
      <c r="AI7" s="36">
        <v>81.44</v>
      </c>
      <c r="AJ7" s="36">
        <v>71.63</v>
      </c>
      <c r="AK7" s="36">
        <v>91.98</v>
      </c>
      <c r="AL7" s="36">
        <v>0</v>
      </c>
      <c r="AM7" s="36">
        <v>7.45</v>
      </c>
      <c r="AN7" s="36">
        <v>8.5</v>
      </c>
      <c r="AO7" s="36">
        <v>9.34</v>
      </c>
      <c r="AP7" s="36">
        <v>9.56</v>
      </c>
      <c r="AQ7" s="36">
        <v>2.8</v>
      </c>
      <c r="AR7" s="36">
        <v>0.81</v>
      </c>
      <c r="AS7" s="36">
        <v>860.56</v>
      </c>
      <c r="AT7" s="36">
        <v>963.93</v>
      </c>
      <c r="AU7" s="36">
        <v>791.09</v>
      </c>
      <c r="AV7" s="36">
        <v>1033.44</v>
      </c>
      <c r="AW7" s="36">
        <v>177.13</v>
      </c>
      <c r="AX7" s="36">
        <v>969.16</v>
      </c>
      <c r="AY7" s="36">
        <v>995.5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587.42999999999995</v>
      </c>
      <c r="BE7" s="36">
        <v>566.76</v>
      </c>
      <c r="BF7" s="36">
        <v>555.9</v>
      </c>
      <c r="BG7" s="36">
        <v>530.52</v>
      </c>
      <c r="BH7" s="36">
        <v>501.74</v>
      </c>
      <c r="BI7" s="36">
        <v>421.66</v>
      </c>
      <c r="BJ7" s="36">
        <v>414.59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109.87</v>
      </c>
      <c r="BP7" s="36">
        <v>114</v>
      </c>
      <c r="BQ7" s="36">
        <v>110.67</v>
      </c>
      <c r="BR7" s="36">
        <v>82.02</v>
      </c>
      <c r="BS7" s="36">
        <v>110.88</v>
      </c>
      <c r="BT7" s="36">
        <v>99.51</v>
      </c>
      <c r="BU7" s="36">
        <v>97.71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104.33</v>
      </c>
      <c r="CA7" s="36">
        <v>100.46</v>
      </c>
      <c r="CB7" s="36">
        <v>103.65</v>
      </c>
      <c r="CC7" s="36">
        <v>139.86000000000001</v>
      </c>
      <c r="CD7" s="36">
        <v>103.5</v>
      </c>
      <c r="CE7" s="36">
        <v>171.34</v>
      </c>
      <c r="CF7" s="36">
        <v>173.56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68.16</v>
      </c>
      <c r="CL7" s="36">
        <v>71.8</v>
      </c>
      <c r="CM7" s="36">
        <v>71.52</v>
      </c>
      <c r="CN7" s="36">
        <v>65.06</v>
      </c>
      <c r="CO7" s="36">
        <v>58.38</v>
      </c>
      <c r="CP7" s="36">
        <v>56.8</v>
      </c>
      <c r="CQ7" s="36">
        <v>55.84</v>
      </c>
      <c r="CR7" s="36">
        <v>55.68</v>
      </c>
      <c r="CS7" s="36">
        <v>55.64</v>
      </c>
      <c r="CT7" s="36">
        <v>55.13</v>
      </c>
      <c r="CU7" s="36">
        <v>59.8</v>
      </c>
      <c r="CV7" s="36">
        <v>81.569999999999993</v>
      </c>
      <c r="CW7" s="36">
        <v>77.540000000000006</v>
      </c>
      <c r="CX7" s="36">
        <v>76.62</v>
      </c>
      <c r="CY7" s="36">
        <v>83.76</v>
      </c>
      <c r="CZ7" s="36">
        <v>91.38</v>
      </c>
      <c r="DA7" s="36">
        <v>83.67</v>
      </c>
      <c r="DB7" s="36">
        <v>83.11</v>
      </c>
      <c r="DC7" s="36">
        <v>83.18</v>
      </c>
      <c r="DD7" s="36">
        <v>83.09</v>
      </c>
      <c r="DE7" s="36">
        <v>83</v>
      </c>
      <c r="DF7" s="36">
        <v>89.78</v>
      </c>
      <c r="DG7" s="36">
        <v>39.9</v>
      </c>
      <c r="DH7" s="36">
        <v>41.42</v>
      </c>
      <c r="DI7" s="36">
        <v>42.31</v>
      </c>
      <c r="DJ7" s="36">
        <v>42.21</v>
      </c>
      <c r="DK7" s="36">
        <v>49.42</v>
      </c>
      <c r="DL7" s="36">
        <v>36.21</v>
      </c>
      <c r="DM7" s="36">
        <v>37.090000000000003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6.46</v>
      </c>
      <c r="DX7" s="36">
        <v>6.63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0.11</v>
      </c>
      <c r="ED7" s="36">
        <v>8.51</v>
      </c>
      <c r="EE7" s="36">
        <v>7.0000000000000007E-2</v>
      </c>
      <c r="EF7" s="36">
        <v>0</v>
      </c>
      <c r="EG7" s="36">
        <v>0.24</v>
      </c>
      <c r="EH7" s="36">
        <v>0.79</v>
      </c>
      <c r="EI7" s="36">
        <v>0.78</v>
      </c>
      <c r="EJ7" s="36">
        <v>0.67</v>
      </c>
      <c r="EK7" s="36">
        <v>0.67</v>
      </c>
      <c r="EL7" s="36">
        <v>0.66</v>
      </c>
      <c r="EM7" s="36">
        <v>0.78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 x14ac:dyDescent="0.15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横田　暁</cp:lastModifiedBy>
  <cp:lastPrinted>2016-02-24T07:56:42Z</cp:lastPrinted>
  <dcterms:created xsi:type="dcterms:W3CDTF">2016-02-03T07:28:17Z</dcterms:created>
  <dcterms:modified xsi:type="dcterms:W3CDTF">2016-02-24T08:08:08Z</dcterms:modified>
  <cp:category/>
</cp:coreProperties>
</file>