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Konan0556\Desktop\要提出\2月18日　有瀬さん提出\10 香南市\"/>
    </mc:Choice>
  </mc:AlternateContent>
  <workbookProtection workbookPassword="B501" lockStructure="1"/>
  <bookViews>
    <workbookView xWindow="240" yWindow="60" windowWidth="14940" windowHeight="7875"/>
  </bookViews>
  <sheets>
    <sheet name="法非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AY8" i="4" s="1"/>
  <c r="R6" i="5"/>
  <c r="Q6" i="5"/>
  <c r="P6" i="5"/>
  <c r="O6" i="5"/>
  <c r="N6" i="5"/>
  <c r="M6" i="5"/>
  <c r="L6" i="5"/>
  <c r="K6" i="5"/>
  <c r="R8" i="4" s="1"/>
  <c r="J6" i="5"/>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AI10" i="4"/>
  <c r="Z10" i="4"/>
  <c r="R10" i="4"/>
  <c r="J10" i="4"/>
  <c r="B10" i="4"/>
  <c r="AQ8" i="4"/>
  <c r="AI8" i="4"/>
  <c r="Z8" i="4"/>
  <c r="J8" i="4"/>
  <c r="B8" i="4"/>
  <c r="B6"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<sst xmlns="http://schemas.openxmlformats.org/spreadsheetml/2006/main" count="218" uniqueCount="108">
  <si>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</si>
  <si>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</si>
  <si>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</si>
  <si>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</si>
  <si>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</si>
  <si>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</si>
  <si>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</si>
  <si>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</si>
  <si>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</si>
  <si>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</si>
  <si>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</si>
  <si>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</si>
  <si>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</si>
  <si>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</si>
  <si>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</si>
  <si>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</si>
  <si>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</si>
  <si>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</si>
  <si>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</si>
  <si>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</si>
  <si>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</si>
  <si>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</si>
  <si>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</si>
  <si>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</si>
  <si>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</si>
  <si>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</si>
  <si>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</si>
  <si>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</si>
  <si>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</si>
  <si>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</si>
  <si>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</si>
  <si>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</si>
  <si>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</si>
  <si>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</si>
  <si>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</si>
  <si>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</si>
  <si>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</si>
  <si>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</si>
  <si>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</si>
  <si>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</si>
  <si>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</si>
  <si>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</si>
  <si>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</si>
  <si>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</si>
  <si>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</si>
  <si>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</si>
  <si>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</si>
  <si>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</si>
  <si>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</si>
  <si>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</si>
  <si>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</si>
  <si>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</si>
  <si>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</si>
  <si>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</si>
  <si>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</si>
  <si>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</si>
  <si>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</si>
  <si>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</si>
  <si>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</si>
  <si>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</si>
  <si>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</si>
  <si>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</si>
  <si>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</si>
  <si>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</si>
  <si>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</si>
  <si>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</si>
  <si>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</si>
  <si>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</si>
  <si>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</si>
  <si>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</si>
  <si>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</si>
  <si>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</si>
  <si>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</si>
  <si>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</si>
  <si>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</si>
  <si>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</si>
  <si>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</si>
  <si>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</si>
  <si>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</si>
  <si>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</si>
  <si>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</si>
  <si>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</si>
  <si>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</si>
  <si>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</si>
  <si>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</si>
  <si>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</si>
  <si>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</si>
  <si>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</si>
  <si>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</si>
  <si>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</si>
  <si>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</si>
  <si>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</si>
  <si>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</si>
  <si>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高知県　香南市</t>
  </si>
  <si>
    <t>法非適用</t>
  </si>
  <si>
    <t>水道事業</t>
  </si>
  <si>
    <t>簡易水道事業</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</si>
  <si>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</si>
  <si>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</si>
  <si>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</si>
  <si>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</si>
  <si>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</si>
  <si>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</si>
  <si>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</si>
  <si>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</si>
  <si>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管路更新は非常に遅れており、管路全体の老朽化の改善には至っていない。災害対策の観点よりも、更新の大幅なペースアップが必要であると考える。</t>
    <rPh sb="0" eb="2">
      <t>カンロ</t>
    </rPh>
    <rPh sb="2" eb="4">
      <t>コウシン</t>
    </rPh>
    <rPh sb="5" eb="7">
      <t>ヒジョウ</t>
    </rPh>
    <rPh sb="8" eb="9">
      <t>オク</t>
    </rPh>
    <rPh sb="14" eb="16">
      <t>カンロ</t>
    </rPh>
    <rPh sb="16" eb="18">
      <t>ゼンタイ</t>
    </rPh>
    <rPh sb="19" eb="22">
      <t>ロウキュウカ</t>
    </rPh>
    <rPh sb="23" eb="25">
      <t>カイゼン</t>
    </rPh>
    <rPh sb="27" eb="28">
      <t>イタ</t>
    </rPh>
    <rPh sb="34" eb="36">
      <t>サイガイ</t>
    </rPh>
    <rPh sb="36" eb="38">
      <t>タイサク</t>
    </rPh>
    <rPh sb="39" eb="41">
      <t>カンテン</t>
    </rPh>
    <rPh sb="45" eb="47">
      <t>コウシン</t>
    </rPh>
    <rPh sb="48" eb="50">
      <t>オオハバ</t>
    </rPh>
    <rPh sb="58" eb="60">
      <t>ヒツヨウ</t>
    </rPh>
    <rPh sb="64" eb="65">
      <t>カンガ</t>
    </rPh>
    <phoneticPr fontId="4"/>
  </si>
  <si>
    <t>収益性においては全体的に平均を上回り、良好なように見えるが、実態は一般会計からの繰入に大きく頼っている状態である。企業債残高をはじめとする指標各項目もそれぞれ直近期で悪化の傾向にあり、必ずしも経営状態は健全とは言えない。料金収入等自主財源面からの改善と併せ、適切な施設更新等の支出面も見直し、経営の効率化を図るべきである。</t>
    <rPh sb="0" eb="3">
      <t>シュウエキセイ</t>
    </rPh>
    <rPh sb="8" eb="11">
      <t>ゼンタイテキ</t>
    </rPh>
    <rPh sb="12" eb="14">
      <t>ヘイキン</t>
    </rPh>
    <rPh sb="15" eb="17">
      <t>ウワマワ</t>
    </rPh>
    <rPh sb="19" eb="21">
      <t>リョウコウ</t>
    </rPh>
    <rPh sb="25" eb="26">
      <t>ミ</t>
    </rPh>
    <rPh sb="30" eb="32">
      <t>ジッタイ</t>
    </rPh>
    <rPh sb="33" eb="35">
      <t>イッパン</t>
    </rPh>
    <rPh sb="35" eb="37">
      <t>カイケイ</t>
    </rPh>
    <rPh sb="40" eb="42">
      <t>クリイレ</t>
    </rPh>
    <rPh sb="43" eb="44">
      <t>オオ</t>
    </rPh>
    <rPh sb="46" eb="47">
      <t>タヨ</t>
    </rPh>
    <rPh sb="51" eb="53">
      <t>ジョウタイ</t>
    </rPh>
    <rPh sb="57" eb="60">
      <t>キギョウサイ</t>
    </rPh>
    <rPh sb="60" eb="62">
      <t>ザンダカ</t>
    </rPh>
    <rPh sb="69" eb="71">
      <t>シヒョウ</t>
    </rPh>
    <rPh sb="71" eb="74">
      <t>カクコウモク</t>
    </rPh>
    <rPh sb="79" eb="81">
      <t>チョッキン</t>
    </rPh>
    <rPh sb="81" eb="82">
      <t>キ</t>
    </rPh>
    <rPh sb="83" eb="85">
      <t>アッカ</t>
    </rPh>
    <rPh sb="86" eb="88">
      <t>ケイコウ</t>
    </rPh>
    <rPh sb="92" eb="93">
      <t>カナラ</t>
    </rPh>
    <rPh sb="96" eb="98">
      <t>ケイエイ</t>
    </rPh>
    <rPh sb="98" eb="100">
      <t>ジョウタイ</t>
    </rPh>
    <rPh sb="101" eb="103">
      <t>ケンゼン</t>
    </rPh>
    <rPh sb="105" eb="106">
      <t>イ</t>
    </rPh>
    <rPh sb="110" eb="112">
      <t>リョウキン</t>
    </rPh>
    <rPh sb="112" eb="114">
      <t>シュウニュウ</t>
    </rPh>
    <rPh sb="114" eb="115">
      <t>トウ</t>
    </rPh>
    <rPh sb="115" eb="117">
      <t>ジシュ</t>
    </rPh>
    <rPh sb="117" eb="119">
      <t>ザイゲン</t>
    </rPh>
    <rPh sb="119" eb="120">
      <t>メン</t>
    </rPh>
    <rPh sb="123" eb="125">
      <t>カイゼン</t>
    </rPh>
    <rPh sb="126" eb="127">
      <t>アワ</t>
    </rPh>
    <rPh sb="129" eb="131">
      <t>テキセツ</t>
    </rPh>
    <rPh sb="132" eb="134">
      <t>シセツ</t>
    </rPh>
    <rPh sb="134" eb="136">
      <t>コウシン</t>
    </rPh>
    <rPh sb="136" eb="137">
      <t>トウ</t>
    </rPh>
    <rPh sb="138" eb="141">
      <t>シシュツメン</t>
    </rPh>
    <rPh sb="142" eb="144">
      <t>ミナオ</t>
    </rPh>
    <rPh sb="146" eb="148">
      <t>ケイエイ</t>
    </rPh>
    <rPh sb="149" eb="152">
      <t>コウリツカ</t>
    </rPh>
    <rPh sb="153" eb="154">
      <t>ハカ</t>
    </rPh>
    <phoneticPr fontId="4"/>
  </si>
  <si>
    <t>他財源からの収入に大きく依存し、企業債残高の低位は裏を返せば適切な管路更新が行えていないことを意味する。各指標も直近期で悪化傾向にあり、収入・支出面の改善、適切な設備投資等全体的な経営の見直しを進めるべきである。</t>
    <rPh sb="0" eb="1">
      <t>ホカ</t>
    </rPh>
    <rPh sb="1" eb="3">
      <t>ザイゲン</t>
    </rPh>
    <rPh sb="6" eb="8">
      <t>シュウニュウ</t>
    </rPh>
    <rPh sb="9" eb="10">
      <t>オオ</t>
    </rPh>
    <rPh sb="12" eb="14">
      <t>イゾン</t>
    </rPh>
    <rPh sb="16" eb="19">
      <t>キギョウサイ</t>
    </rPh>
    <rPh sb="19" eb="21">
      <t>ザンダカ</t>
    </rPh>
    <rPh sb="22" eb="24">
      <t>テイイ</t>
    </rPh>
    <rPh sb="25" eb="26">
      <t>ウラ</t>
    </rPh>
    <rPh sb="27" eb="28">
      <t>カエ</t>
    </rPh>
    <rPh sb="30" eb="32">
      <t>テキセツ</t>
    </rPh>
    <rPh sb="33" eb="35">
      <t>カンロ</t>
    </rPh>
    <rPh sb="35" eb="37">
      <t>コウシン</t>
    </rPh>
    <rPh sb="38" eb="39">
      <t>オコナ</t>
    </rPh>
    <rPh sb="47" eb="49">
      <t>イミ</t>
    </rPh>
    <rPh sb="52" eb="55">
      <t>カクシヒョウ</t>
    </rPh>
    <rPh sb="56" eb="58">
      <t>チョッキン</t>
    </rPh>
    <rPh sb="58" eb="59">
      <t>キ</t>
    </rPh>
    <rPh sb="60" eb="62">
      <t>アッカ</t>
    </rPh>
    <rPh sb="62" eb="64">
      <t>ケイコウ</t>
    </rPh>
    <rPh sb="68" eb="70">
      <t>シュウニュウ</t>
    </rPh>
    <rPh sb="71" eb="74">
      <t>シシュツメン</t>
    </rPh>
    <rPh sb="75" eb="77">
      <t>カイゼン</t>
    </rPh>
    <rPh sb="78" eb="80">
      <t>テキセツ</t>
    </rPh>
    <rPh sb="81" eb="83">
      <t>セツビ</t>
    </rPh>
    <rPh sb="83" eb="85">
      <t>トウシ</t>
    </rPh>
    <rPh sb="85" eb="86">
      <t>トウ</t>
    </rPh>
    <rPh sb="86" eb="89">
      <t>ゼンタイテキ</t>
    </rPh>
    <rPh sb="90" eb="92">
      <t>ケイエイ</t>
    </rPh>
    <rPh sb="93" eb="95">
      <t>ミナオ</t>
    </rPh>
    <rPh sb="97" eb="98">
      <t>スス</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</si>
</sst>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c:v>
                </c:pt>
                <c:pt idx="1">
                  <c:v>0</c:v>
                </c:pt>
                <c:pt idx="2">
                  <c:v>0</c:v>
                </c:pt>
                <c:pt idx="3">
                  <c:v>0</c:v>
                </c:pt>
                <c:pt idx="4" formatCode="#,##0.00;&quot;△&quot;#,##0.00;&quot;-&quot;">
                  <c:v>0.2</c:v>
                </c:pt>
              </c:numCache>
            </c:numRef>
          </c:val>
        </c:ser>
        <c:dLbls>
          <c:showLegendKey val="0"/>
          <c:showVal val="0"/>
          <c:showCatName val="0"/>
          <c:showSerName val="0"/>
          <c:showPercent val="0"/>
          <c:showBubbleSize val="0"/>
        </c:dLbls>
        <c:gapWidth val="150"/>
        <c:axId val="156710704"/>
        <c:axId val="122955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0.61</c:v>
                </c:pt>
                <c:pt idx="1">
                  <c:v>1.08</c:v>
                </c:pt>
                <c:pt idx="2">
                  <c:v>0.69</c:v>
                </c:pt>
                <c:pt idx="3">
                  <c:v>0.89</c:v>
                </c:pt>
                <c:pt idx="4">
                  <c:v>0.98</c:v>
                </c:pt>
              </c:numCache>
            </c:numRef>
          </c:val>
          <c:smooth val="0"/>
        </c:ser>
        <c:dLbls>
          <c:showLegendKey val="0"/>
          <c:showVal val="0"/>
          <c:showCatName val="0"/>
          <c:showSerName val="0"/>
          <c:showPercent val="0"/>
          <c:showBubbleSize val="0"/>
        </c:dLbls>
        <c:marker val="1"/>
        <c:smooth val="0"/>
        <c:axId val="156710704"/>
        <c:axId val="122955072"/>
      </c:lineChart>
      <c:dateAx>
        <c:axId val="156710704"/>
        <c:scaling>
          <c:orientation val="minMax"/>
        </c:scaling>
        <c:delete val="1"/>
        <c:axPos val="b"/>
        <c:numFmt formatCode="ge" sourceLinked="1"/>
        <c:majorTickMark val="none"/>
        <c:minorTickMark val="none"/>
        <c:tickLblPos val="none"/>
        <c:crossAx val="122955072"/>
        <c:crosses val="autoZero"/>
        <c:auto val="1"/>
        <c:lblOffset val="100"/>
        <c:baseTimeUnit val="years"/>
      </c:dateAx>
      <c:valAx>
        <c:axId val="122955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710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129.93</c:v>
                </c:pt>
                <c:pt idx="1">
                  <c:v>116.65</c:v>
                </c:pt>
                <c:pt idx="2">
                  <c:v>124.62</c:v>
                </c:pt>
                <c:pt idx="3">
                  <c:v>216</c:v>
                </c:pt>
                <c:pt idx="4">
                  <c:v>173</c:v>
                </c:pt>
              </c:numCache>
            </c:numRef>
          </c:val>
        </c:ser>
        <c:dLbls>
          <c:showLegendKey val="0"/>
          <c:showVal val="0"/>
          <c:showCatName val="0"/>
          <c:showSerName val="0"/>
          <c:showPercent val="0"/>
          <c:showBubbleSize val="0"/>
        </c:dLbls>
        <c:gapWidth val="150"/>
        <c:axId val="155970176"/>
        <c:axId val="121330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77.22</c:v>
                </c:pt>
                <c:pt idx="1">
                  <c:v>75.239999999999995</c:v>
                </c:pt>
                <c:pt idx="2">
                  <c:v>73.63</c:v>
                </c:pt>
                <c:pt idx="3">
                  <c:v>75.709999999999994</c:v>
                </c:pt>
                <c:pt idx="4">
                  <c:v>75.09</c:v>
                </c:pt>
              </c:numCache>
            </c:numRef>
          </c:val>
          <c:smooth val="0"/>
        </c:ser>
        <c:dLbls>
          <c:showLegendKey val="0"/>
          <c:showVal val="0"/>
          <c:showCatName val="0"/>
          <c:showSerName val="0"/>
          <c:showPercent val="0"/>
          <c:showBubbleSize val="0"/>
        </c:dLbls>
        <c:marker val="1"/>
        <c:smooth val="0"/>
        <c:axId val="155970176"/>
        <c:axId val="121330632"/>
      </c:lineChart>
      <c:dateAx>
        <c:axId val="155970176"/>
        <c:scaling>
          <c:orientation val="minMax"/>
        </c:scaling>
        <c:delete val="1"/>
        <c:axPos val="b"/>
        <c:numFmt formatCode="ge" sourceLinked="1"/>
        <c:majorTickMark val="none"/>
        <c:minorTickMark val="none"/>
        <c:tickLblPos val="none"/>
        <c:crossAx val="121330632"/>
        <c:crosses val="autoZero"/>
        <c:auto val="1"/>
        <c:lblOffset val="100"/>
        <c:baseTimeUnit val="years"/>
      </c:dateAx>
      <c:valAx>
        <c:axId val="121330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970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7314496"/>
        <c:axId val="156529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7314496"/>
        <c:axId val="156529968"/>
      </c:lineChart>
      <c:dateAx>
        <c:axId val="157314496"/>
        <c:scaling>
          <c:orientation val="minMax"/>
        </c:scaling>
        <c:delete val="1"/>
        <c:axPos val="b"/>
        <c:numFmt formatCode="ge" sourceLinked="1"/>
        <c:majorTickMark val="none"/>
        <c:minorTickMark val="none"/>
        <c:tickLblPos val="none"/>
        <c:crossAx val="156529968"/>
        <c:crosses val="autoZero"/>
        <c:auto val="1"/>
        <c:lblOffset val="100"/>
        <c:baseTimeUnit val="years"/>
      </c:dateAx>
      <c:valAx>
        <c:axId val="156529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314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6602360"/>
        <c:axId val="154883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6602360"/>
        <c:axId val="154883504"/>
      </c:lineChart>
      <c:dateAx>
        <c:axId val="156602360"/>
        <c:scaling>
          <c:orientation val="minMax"/>
        </c:scaling>
        <c:delete val="1"/>
        <c:axPos val="b"/>
        <c:numFmt formatCode="ge" sourceLinked="1"/>
        <c:majorTickMark val="none"/>
        <c:minorTickMark val="none"/>
        <c:tickLblPos val="none"/>
        <c:crossAx val="154883504"/>
        <c:crosses val="autoZero"/>
        <c:auto val="1"/>
        <c:lblOffset val="100"/>
        <c:baseTimeUnit val="years"/>
      </c:dateAx>
      <c:valAx>
        <c:axId val="154883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602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6672744"/>
        <c:axId val="156673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6672744"/>
        <c:axId val="156673136"/>
      </c:lineChart>
      <c:dateAx>
        <c:axId val="156672744"/>
        <c:scaling>
          <c:orientation val="minMax"/>
        </c:scaling>
        <c:delete val="1"/>
        <c:axPos val="b"/>
        <c:numFmt formatCode="ge" sourceLinked="1"/>
        <c:majorTickMark val="none"/>
        <c:minorTickMark val="none"/>
        <c:tickLblPos val="none"/>
        <c:crossAx val="156673136"/>
        <c:crosses val="autoZero"/>
        <c:auto val="1"/>
        <c:lblOffset val="100"/>
        <c:baseTimeUnit val="years"/>
      </c:dateAx>
      <c:valAx>
        <c:axId val="156673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672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4885856"/>
        <c:axId val="154885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4885856"/>
        <c:axId val="154885464"/>
      </c:lineChart>
      <c:dateAx>
        <c:axId val="154885856"/>
        <c:scaling>
          <c:orientation val="minMax"/>
        </c:scaling>
        <c:delete val="1"/>
        <c:axPos val="b"/>
        <c:numFmt formatCode="ge" sourceLinked="1"/>
        <c:majorTickMark val="none"/>
        <c:minorTickMark val="none"/>
        <c:tickLblPos val="none"/>
        <c:crossAx val="154885464"/>
        <c:crosses val="autoZero"/>
        <c:auto val="1"/>
        <c:lblOffset val="100"/>
        <c:baseTimeUnit val="years"/>
      </c:dateAx>
      <c:valAx>
        <c:axId val="154885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4885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321.89</c:v>
                </c:pt>
                <c:pt idx="1">
                  <c:v>340.5</c:v>
                </c:pt>
                <c:pt idx="2">
                  <c:v>376.56</c:v>
                </c:pt>
                <c:pt idx="3">
                  <c:v>436.84</c:v>
                </c:pt>
                <c:pt idx="4">
                  <c:v>957.98</c:v>
                </c:pt>
              </c:numCache>
            </c:numRef>
          </c:val>
        </c:ser>
        <c:dLbls>
          <c:showLegendKey val="0"/>
          <c:showVal val="0"/>
          <c:showCatName val="0"/>
          <c:showSerName val="0"/>
          <c:showPercent val="0"/>
          <c:showBubbleSize val="0"/>
        </c:dLbls>
        <c:gapWidth val="150"/>
        <c:axId val="156674312"/>
        <c:axId val="156674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1187.81</c:v>
                </c:pt>
                <c:pt idx="1">
                  <c:v>1168.8</c:v>
                </c:pt>
                <c:pt idx="2">
                  <c:v>1158.82</c:v>
                </c:pt>
                <c:pt idx="3">
                  <c:v>1167.7</c:v>
                </c:pt>
                <c:pt idx="4">
                  <c:v>1228.58</c:v>
                </c:pt>
              </c:numCache>
            </c:numRef>
          </c:val>
          <c:smooth val="0"/>
        </c:ser>
        <c:dLbls>
          <c:showLegendKey val="0"/>
          <c:showVal val="0"/>
          <c:showCatName val="0"/>
          <c:showSerName val="0"/>
          <c:showPercent val="0"/>
          <c:showBubbleSize val="0"/>
        </c:dLbls>
        <c:marker val="1"/>
        <c:smooth val="0"/>
        <c:axId val="156674312"/>
        <c:axId val="156674704"/>
      </c:lineChart>
      <c:dateAx>
        <c:axId val="156674312"/>
        <c:scaling>
          <c:orientation val="minMax"/>
        </c:scaling>
        <c:delete val="1"/>
        <c:axPos val="b"/>
        <c:numFmt formatCode="ge" sourceLinked="1"/>
        <c:majorTickMark val="none"/>
        <c:minorTickMark val="none"/>
        <c:tickLblPos val="none"/>
        <c:crossAx val="156674704"/>
        <c:crosses val="autoZero"/>
        <c:auto val="1"/>
        <c:lblOffset val="100"/>
        <c:baseTimeUnit val="years"/>
      </c:dateAx>
      <c:valAx>
        <c:axId val="156674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674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127.87</c:v>
                </c:pt>
                <c:pt idx="1">
                  <c:v>114.95</c:v>
                </c:pt>
                <c:pt idx="2">
                  <c:v>123.65</c:v>
                </c:pt>
                <c:pt idx="3">
                  <c:v>106.99</c:v>
                </c:pt>
                <c:pt idx="4">
                  <c:v>87.33</c:v>
                </c:pt>
              </c:numCache>
            </c:numRef>
          </c:val>
        </c:ser>
        <c:dLbls>
          <c:showLegendKey val="0"/>
          <c:showVal val="0"/>
          <c:showCatName val="0"/>
          <c:showSerName val="0"/>
          <c:showPercent val="0"/>
          <c:showBubbleSize val="0"/>
        </c:dLbls>
        <c:gapWidth val="150"/>
        <c:axId val="156675880"/>
        <c:axId val="156676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57.96</c:v>
                </c:pt>
                <c:pt idx="1">
                  <c:v>56.44</c:v>
                </c:pt>
                <c:pt idx="2">
                  <c:v>55.6</c:v>
                </c:pt>
                <c:pt idx="3">
                  <c:v>54.43</c:v>
                </c:pt>
                <c:pt idx="4">
                  <c:v>53.81</c:v>
                </c:pt>
              </c:numCache>
            </c:numRef>
          </c:val>
          <c:smooth val="0"/>
        </c:ser>
        <c:dLbls>
          <c:showLegendKey val="0"/>
          <c:showVal val="0"/>
          <c:showCatName val="0"/>
          <c:showSerName val="0"/>
          <c:showPercent val="0"/>
          <c:showBubbleSize val="0"/>
        </c:dLbls>
        <c:marker val="1"/>
        <c:smooth val="0"/>
        <c:axId val="156675880"/>
        <c:axId val="156676272"/>
      </c:lineChart>
      <c:dateAx>
        <c:axId val="156675880"/>
        <c:scaling>
          <c:orientation val="minMax"/>
        </c:scaling>
        <c:delete val="1"/>
        <c:axPos val="b"/>
        <c:numFmt formatCode="ge" sourceLinked="1"/>
        <c:majorTickMark val="none"/>
        <c:minorTickMark val="none"/>
        <c:tickLblPos val="none"/>
        <c:crossAx val="156676272"/>
        <c:crosses val="autoZero"/>
        <c:auto val="1"/>
        <c:lblOffset val="100"/>
        <c:baseTimeUnit val="years"/>
      </c:dateAx>
      <c:valAx>
        <c:axId val="156676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675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72.52</c:v>
                </c:pt>
                <c:pt idx="1">
                  <c:v>81.08</c:v>
                </c:pt>
                <c:pt idx="2">
                  <c:v>74.180000000000007</c:v>
                </c:pt>
                <c:pt idx="3">
                  <c:v>86.32</c:v>
                </c:pt>
                <c:pt idx="4">
                  <c:v>101.65</c:v>
                </c:pt>
              </c:numCache>
            </c:numRef>
          </c:val>
        </c:ser>
        <c:dLbls>
          <c:showLegendKey val="0"/>
          <c:showVal val="0"/>
          <c:showCatName val="0"/>
          <c:showSerName val="0"/>
          <c:showPercent val="0"/>
          <c:showBubbleSize val="0"/>
        </c:dLbls>
        <c:gapWidth val="150"/>
        <c:axId val="157214008"/>
        <c:axId val="157214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263.20999999999998</c:v>
                </c:pt>
                <c:pt idx="1">
                  <c:v>270.7</c:v>
                </c:pt>
                <c:pt idx="2">
                  <c:v>275.86</c:v>
                </c:pt>
                <c:pt idx="3">
                  <c:v>279.8</c:v>
                </c:pt>
                <c:pt idx="4">
                  <c:v>284.64999999999998</c:v>
                </c:pt>
              </c:numCache>
            </c:numRef>
          </c:val>
          <c:smooth val="0"/>
        </c:ser>
        <c:dLbls>
          <c:showLegendKey val="0"/>
          <c:showVal val="0"/>
          <c:showCatName val="0"/>
          <c:showSerName val="0"/>
          <c:showPercent val="0"/>
          <c:showBubbleSize val="0"/>
        </c:dLbls>
        <c:marker val="1"/>
        <c:smooth val="0"/>
        <c:axId val="157214008"/>
        <c:axId val="157214400"/>
      </c:lineChart>
      <c:dateAx>
        <c:axId val="157214008"/>
        <c:scaling>
          <c:orientation val="minMax"/>
        </c:scaling>
        <c:delete val="1"/>
        <c:axPos val="b"/>
        <c:numFmt formatCode="ge" sourceLinked="1"/>
        <c:majorTickMark val="none"/>
        <c:minorTickMark val="none"/>
        <c:tickLblPos val="none"/>
        <c:crossAx val="157214400"/>
        <c:crosses val="autoZero"/>
        <c:auto val="1"/>
        <c:lblOffset val="100"/>
        <c:baseTimeUnit val="years"/>
      </c:dateAx>
      <c:valAx>
        <c:axId val="157214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214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54</c:v>
                </c:pt>
                <c:pt idx="1">
                  <c:v>51.41</c:v>
                </c:pt>
                <c:pt idx="2">
                  <c:v>49.52</c:v>
                </c:pt>
                <c:pt idx="3">
                  <c:v>48.17</c:v>
                </c:pt>
                <c:pt idx="4">
                  <c:v>49.52</c:v>
                </c:pt>
              </c:numCache>
            </c:numRef>
          </c:val>
        </c:ser>
        <c:dLbls>
          <c:showLegendKey val="0"/>
          <c:showVal val="0"/>
          <c:showCatName val="0"/>
          <c:showSerName val="0"/>
          <c:showPercent val="0"/>
          <c:showBubbleSize val="0"/>
        </c:dLbls>
        <c:gapWidth val="150"/>
        <c:axId val="157215576"/>
        <c:axId val="157215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60.92</c:v>
                </c:pt>
                <c:pt idx="1">
                  <c:v>59.84</c:v>
                </c:pt>
                <c:pt idx="2">
                  <c:v>60.66</c:v>
                </c:pt>
                <c:pt idx="3">
                  <c:v>60.17</c:v>
                </c:pt>
                <c:pt idx="4">
                  <c:v>58.96</c:v>
                </c:pt>
              </c:numCache>
            </c:numRef>
          </c:val>
          <c:smooth val="0"/>
        </c:ser>
        <c:dLbls>
          <c:showLegendKey val="0"/>
          <c:showVal val="0"/>
          <c:showCatName val="0"/>
          <c:showSerName val="0"/>
          <c:showPercent val="0"/>
          <c:showBubbleSize val="0"/>
        </c:dLbls>
        <c:marker val="1"/>
        <c:smooth val="0"/>
        <c:axId val="157215576"/>
        <c:axId val="157215968"/>
      </c:lineChart>
      <c:dateAx>
        <c:axId val="157215576"/>
        <c:scaling>
          <c:orientation val="minMax"/>
        </c:scaling>
        <c:delete val="1"/>
        <c:axPos val="b"/>
        <c:numFmt formatCode="ge" sourceLinked="1"/>
        <c:majorTickMark val="none"/>
        <c:minorTickMark val="none"/>
        <c:tickLblPos val="none"/>
        <c:crossAx val="157215968"/>
        <c:crosses val="autoZero"/>
        <c:auto val="1"/>
        <c:lblOffset val="100"/>
        <c:baseTimeUnit val="years"/>
      </c:dateAx>
      <c:valAx>
        <c:axId val="157215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215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79.5</c:v>
                </c:pt>
                <c:pt idx="1">
                  <c:v>79.5</c:v>
                </c:pt>
                <c:pt idx="2">
                  <c:v>79.5</c:v>
                </c:pt>
                <c:pt idx="3">
                  <c:v>79.5</c:v>
                </c:pt>
                <c:pt idx="4">
                  <c:v>79.5</c:v>
                </c:pt>
              </c:numCache>
            </c:numRef>
          </c:val>
        </c:ser>
        <c:dLbls>
          <c:showLegendKey val="0"/>
          <c:showVal val="0"/>
          <c:showCatName val="0"/>
          <c:showSerName val="0"/>
          <c:showPercent val="0"/>
          <c:showBubbleSize val="0"/>
        </c:dLbls>
        <c:gapWidth val="150"/>
        <c:axId val="157376352"/>
        <c:axId val="157376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78.58</c:v>
                </c:pt>
                <c:pt idx="1">
                  <c:v>77.989999999999995</c:v>
                </c:pt>
                <c:pt idx="2">
                  <c:v>77.319999999999993</c:v>
                </c:pt>
                <c:pt idx="3">
                  <c:v>76.680000000000007</c:v>
                </c:pt>
                <c:pt idx="4">
                  <c:v>76.58</c:v>
                </c:pt>
              </c:numCache>
            </c:numRef>
          </c:val>
          <c:smooth val="0"/>
        </c:ser>
        <c:dLbls>
          <c:showLegendKey val="0"/>
          <c:showVal val="0"/>
          <c:showCatName val="0"/>
          <c:showSerName val="0"/>
          <c:showPercent val="0"/>
          <c:showBubbleSize val="0"/>
        </c:dLbls>
        <c:marker val="1"/>
        <c:smooth val="0"/>
        <c:axId val="157376352"/>
        <c:axId val="157376744"/>
      </c:lineChart>
      <c:dateAx>
        <c:axId val="157376352"/>
        <c:scaling>
          <c:orientation val="minMax"/>
        </c:scaling>
        <c:delete val="1"/>
        <c:axPos val="b"/>
        <c:numFmt formatCode="ge" sourceLinked="1"/>
        <c:majorTickMark val="none"/>
        <c:minorTickMark val="none"/>
        <c:tickLblPos val="none"/>
        <c:crossAx val="157376744"/>
        <c:crosses val="autoZero"/>
        <c:auto val="1"/>
        <c:lblOffset val="100"/>
        <c:baseTimeUnit val="years"/>
      </c:dateAx>
      <c:valAx>
        <c:axId val="157376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376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【1,239.32】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【58.19】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【476.46】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【36.33】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M1" zoomScaleNormal="100" workbookViewId="0">
      <selection activeCell="BL47" sqref="BL47:BZ6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7" t="str">
        <f>データ!H6</f>
        <v>高知県　香南市</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8" t="s">
        <v>1</v>
      </c>
      <c r="C7" s="79"/>
      <c r="D7" s="79"/>
      <c r="E7" s="79"/>
      <c r="F7" s="79"/>
      <c r="G7" s="79"/>
      <c r="H7" s="79"/>
      <c r="I7" s="80"/>
      <c r="J7" s="78" t="s">
        <v>2</v>
      </c>
      <c r="K7" s="79"/>
      <c r="L7" s="79"/>
      <c r="M7" s="79"/>
      <c r="N7" s="79"/>
      <c r="O7" s="79"/>
      <c r="P7" s="79"/>
      <c r="Q7" s="80"/>
      <c r="R7" s="78" t="s">
        <v>3</v>
      </c>
      <c r="S7" s="79"/>
      <c r="T7" s="79"/>
      <c r="U7" s="79"/>
      <c r="V7" s="79"/>
      <c r="W7" s="79"/>
      <c r="X7" s="79"/>
      <c r="Y7" s="80"/>
      <c r="Z7" s="78" t="s">
        <v>4</v>
      </c>
      <c r="AA7" s="79"/>
      <c r="AB7" s="79"/>
      <c r="AC7" s="79"/>
      <c r="AD7" s="79"/>
      <c r="AE7" s="79"/>
      <c r="AF7" s="79"/>
      <c r="AG7" s="80"/>
      <c r="AH7" s="3"/>
      <c r="AI7" s="78" t="s">
        <v>5</v>
      </c>
      <c r="AJ7" s="79"/>
      <c r="AK7" s="79"/>
      <c r="AL7" s="79"/>
      <c r="AM7" s="79"/>
      <c r="AN7" s="79"/>
      <c r="AO7" s="79"/>
      <c r="AP7" s="80"/>
      <c r="AQ7" s="67" t="s">
        <v>6</v>
      </c>
      <c r="AR7" s="67"/>
      <c r="AS7" s="67"/>
      <c r="AT7" s="67"/>
      <c r="AU7" s="67"/>
      <c r="AV7" s="67"/>
      <c r="AW7" s="67"/>
      <c r="AX7" s="67"/>
      <c r="AY7" s="67" t="s">
        <v>7</v>
      </c>
      <c r="AZ7" s="67"/>
      <c r="BA7" s="67"/>
      <c r="BB7" s="67"/>
      <c r="BC7" s="67"/>
      <c r="BD7" s="67"/>
      <c r="BE7" s="67"/>
      <c r="BF7" s="67"/>
      <c r="BG7" s="3"/>
      <c r="BH7" s="3"/>
      <c r="BI7" s="3"/>
      <c r="BJ7" s="3"/>
      <c r="BK7" s="3"/>
      <c r="BL7" s="4" t="s">
        <v>8</v>
      </c>
      <c r="BM7" s="5"/>
      <c r="BN7" s="5"/>
      <c r="BO7" s="5"/>
      <c r="BP7" s="5"/>
      <c r="BQ7" s="5"/>
      <c r="BR7" s="5"/>
      <c r="BS7" s="5"/>
      <c r="BT7" s="5"/>
      <c r="BU7" s="5"/>
      <c r="BV7" s="5"/>
      <c r="BW7" s="5"/>
      <c r="BX7" s="5"/>
      <c r="BY7" s="6"/>
    </row>
    <row r="8" spans="1:78" ht="18.75" customHeight="1">
      <c r="A8" s="2"/>
      <c r="B8" s="70" t="str">
        <f>データ!I6</f>
        <v>法非適用</v>
      </c>
      <c r="C8" s="71"/>
      <c r="D8" s="71"/>
      <c r="E8" s="71"/>
      <c r="F8" s="71"/>
      <c r="G8" s="71"/>
      <c r="H8" s="71"/>
      <c r="I8" s="72"/>
      <c r="J8" s="70" t="str">
        <f>データ!J6</f>
        <v>水道事業</v>
      </c>
      <c r="K8" s="71"/>
      <c r="L8" s="71"/>
      <c r="M8" s="71"/>
      <c r="N8" s="71"/>
      <c r="O8" s="71"/>
      <c r="P8" s="71"/>
      <c r="Q8" s="72"/>
      <c r="R8" s="70" t="str">
        <f>データ!K6</f>
        <v>簡易水道事業</v>
      </c>
      <c r="S8" s="71"/>
      <c r="T8" s="71"/>
      <c r="U8" s="71"/>
      <c r="V8" s="71"/>
      <c r="W8" s="71"/>
      <c r="X8" s="71"/>
      <c r="Y8" s="72"/>
      <c r="Z8" s="70" t="str">
        <f>データ!L6</f>
        <v>D2</v>
      </c>
      <c r="AA8" s="71"/>
      <c r="AB8" s="71"/>
      <c r="AC8" s="71"/>
      <c r="AD8" s="71"/>
      <c r="AE8" s="71"/>
      <c r="AF8" s="71"/>
      <c r="AG8" s="72"/>
      <c r="AH8" s="3"/>
      <c r="AI8" s="73">
        <f>データ!Q6</f>
        <v>34161</v>
      </c>
      <c r="AJ8" s="74"/>
      <c r="AK8" s="74"/>
      <c r="AL8" s="74"/>
      <c r="AM8" s="74"/>
      <c r="AN8" s="74"/>
      <c r="AO8" s="74"/>
      <c r="AP8" s="75"/>
      <c r="AQ8" s="56">
        <f>データ!R6</f>
        <v>126.48</v>
      </c>
      <c r="AR8" s="56"/>
      <c r="AS8" s="56"/>
      <c r="AT8" s="56"/>
      <c r="AU8" s="56"/>
      <c r="AV8" s="56"/>
      <c r="AW8" s="56"/>
      <c r="AX8" s="56"/>
      <c r="AY8" s="56">
        <f>データ!S6</f>
        <v>270.08999999999997</v>
      </c>
      <c r="AZ8" s="56"/>
      <c r="BA8" s="56"/>
      <c r="BB8" s="56"/>
      <c r="BC8" s="56"/>
      <c r="BD8" s="56"/>
      <c r="BE8" s="56"/>
      <c r="BF8" s="56"/>
      <c r="BG8" s="3"/>
      <c r="BH8" s="3"/>
      <c r="BI8" s="3"/>
      <c r="BJ8" s="3"/>
      <c r="BK8" s="3"/>
      <c r="BL8" s="65" t="s">
        <v>9</v>
      </c>
      <c r="BM8" s="66"/>
      <c r="BN8" s="7" t="s">
        <v>10</v>
      </c>
      <c r="BO8" s="8"/>
      <c r="BP8" s="8"/>
      <c r="BQ8" s="8"/>
      <c r="BR8" s="8"/>
      <c r="BS8" s="8"/>
      <c r="BT8" s="8"/>
      <c r="BU8" s="8"/>
      <c r="BV8" s="8"/>
      <c r="BW8" s="8"/>
      <c r="BX8" s="8"/>
      <c r="BY8" s="9"/>
    </row>
    <row r="9" spans="1:78" ht="18.75" customHeight="1">
      <c r="A9" s="2"/>
      <c r="B9" s="67" t="s">
        <v>11</v>
      </c>
      <c r="C9" s="67"/>
      <c r="D9" s="67"/>
      <c r="E9" s="67"/>
      <c r="F9" s="67"/>
      <c r="G9" s="67"/>
      <c r="H9" s="67"/>
      <c r="I9" s="67"/>
      <c r="J9" s="67" t="s">
        <v>12</v>
      </c>
      <c r="K9" s="67"/>
      <c r="L9" s="67"/>
      <c r="M9" s="67"/>
      <c r="N9" s="67"/>
      <c r="O9" s="67"/>
      <c r="P9" s="67"/>
      <c r="Q9" s="67"/>
      <c r="R9" s="67" t="s">
        <v>13</v>
      </c>
      <c r="S9" s="67"/>
      <c r="T9" s="67"/>
      <c r="U9" s="67"/>
      <c r="V9" s="67"/>
      <c r="W9" s="67"/>
      <c r="X9" s="67"/>
      <c r="Y9" s="67"/>
      <c r="Z9" s="67" t="s">
        <v>14</v>
      </c>
      <c r="AA9" s="67"/>
      <c r="AB9" s="67"/>
      <c r="AC9" s="67"/>
      <c r="AD9" s="67"/>
      <c r="AE9" s="67"/>
      <c r="AF9" s="67"/>
      <c r="AG9" s="67"/>
      <c r="AH9" s="3"/>
      <c r="AI9" s="67" t="s">
        <v>15</v>
      </c>
      <c r="AJ9" s="67"/>
      <c r="AK9" s="67"/>
      <c r="AL9" s="67"/>
      <c r="AM9" s="67"/>
      <c r="AN9" s="67"/>
      <c r="AO9" s="67"/>
      <c r="AP9" s="67"/>
      <c r="AQ9" s="67" t="s">
        <v>16</v>
      </c>
      <c r="AR9" s="67"/>
      <c r="AS9" s="67"/>
      <c r="AT9" s="67"/>
      <c r="AU9" s="67"/>
      <c r="AV9" s="67"/>
      <c r="AW9" s="67"/>
      <c r="AX9" s="67"/>
      <c r="AY9" s="67" t="s">
        <v>17</v>
      </c>
      <c r="AZ9" s="67"/>
      <c r="BA9" s="67"/>
      <c r="BB9" s="67"/>
      <c r="BC9" s="67"/>
      <c r="BD9" s="67"/>
      <c r="BE9" s="67"/>
      <c r="BF9" s="67"/>
      <c r="BG9" s="3"/>
      <c r="BH9" s="3"/>
      <c r="BI9" s="3"/>
      <c r="BJ9" s="3"/>
      <c r="BK9" s="3"/>
      <c r="BL9" s="68" t="s">
        <v>18</v>
      </c>
      <c r="BM9" s="69"/>
      <c r="BN9" s="10" t="s">
        <v>19</v>
      </c>
      <c r="BO9" s="11"/>
      <c r="BP9" s="11"/>
      <c r="BQ9" s="11"/>
      <c r="BR9" s="11"/>
      <c r="BS9" s="11"/>
      <c r="BT9" s="11"/>
      <c r="BU9" s="11"/>
      <c r="BV9" s="11"/>
      <c r="BW9" s="11"/>
      <c r="BX9" s="11"/>
      <c r="BY9" s="12"/>
    </row>
    <row r="10" spans="1:78" ht="18.75" customHeight="1">
      <c r="A10" s="2"/>
      <c r="B10" s="56" t="str">
        <f>データ!M6</f>
        <v>-</v>
      </c>
      <c r="C10" s="56"/>
      <c r="D10" s="56"/>
      <c r="E10" s="56"/>
      <c r="F10" s="56"/>
      <c r="G10" s="56"/>
      <c r="H10" s="56"/>
      <c r="I10" s="56"/>
      <c r="J10" s="56" t="str">
        <f>データ!N6</f>
        <v>該当数値なし</v>
      </c>
      <c r="K10" s="56"/>
      <c r="L10" s="56"/>
      <c r="M10" s="56"/>
      <c r="N10" s="56"/>
      <c r="O10" s="56"/>
      <c r="P10" s="56"/>
      <c r="Q10" s="56"/>
      <c r="R10" s="56">
        <f>データ!O6</f>
        <v>24.97</v>
      </c>
      <c r="S10" s="56"/>
      <c r="T10" s="56"/>
      <c r="U10" s="56"/>
      <c r="V10" s="56"/>
      <c r="W10" s="56"/>
      <c r="X10" s="56"/>
      <c r="Y10" s="56"/>
      <c r="Z10" s="64">
        <f>データ!P6</f>
        <v>1612</v>
      </c>
      <c r="AA10" s="64"/>
      <c r="AB10" s="64"/>
      <c r="AC10" s="64"/>
      <c r="AD10" s="64"/>
      <c r="AE10" s="64"/>
      <c r="AF10" s="64"/>
      <c r="AG10" s="64"/>
      <c r="AH10" s="2"/>
      <c r="AI10" s="64">
        <f>データ!T6</f>
        <v>8422</v>
      </c>
      <c r="AJ10" s="64"/>
      <c r="AK10" s="64"/>
      <c r="AL10" s="64"/>
      <c r="AM10" s="64"/>
      <c r="AN10" s="64"/>
      <c r="AO10" s="64"/>
      <c r="AP10" s="64"/>
      <c r="AQ10" s="56">
        <f>データ!U6</f>
        <v>5.39</v>
      </c>
      <c r="AR10" s="56"/>
      <c r="AS10" s="56"/>
      <c r="AT10" s="56"/>
      <c r="AU10" s="56"/>
      <c r="AV10" s="56"/>
      <c r="AW10" s="56"/>
      <c r="AX10" s="56"/>
      <c r="AY10" s="56">
        <f>データ!V6</f>
        <v>1562.52</v>
      </c>
      <c r="AZ10" s="56"/>
      <c r="BA10" s="56"/>
      <c r="BB10" s="56"/>
      <c r="BC10" s="56"/>
      <c r="BD10" s="56"/>
      <c r="BE10" s="56"/>
      <c r="BF10" s="56"/>
      <c r="BG10" s="3"/>
      <c r="BH10" s="3"/>
      <c r="BI10" s="3"/>
      <c r="BJ10" s="2"/>
      <c r="BK10" s="2"/>
      <c r="BL10" s="57" t="s">
        <v>20</v>
      </c>
      <c r="BM10" s="58"/>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22</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23</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0" t="s">
        <v>24</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106</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25</v>
      </c>
      <c r="D34" s="52"/>
      <c r="E34" s="52"/>
      <c r="F34" s="52"/>
      <c r="G34" s="52"/>
      <c r="H34" s="52"/>
      <c r="I34" s="52"/>
      <c r="J34" s="52"/>
      <c r="K34" s="52"/>
      <c r="L34" s="52"/>
      <c r="M34" s="52"/>
      <c r="N34" s="52"/>
      <c r="O34" s="52"/>
      <c r="P34" s="52"/>
      <c r="Q34" s="19"/>
      <c r="R34" s="52" t="s">
        <v>26</v>
      </c>
      <c r="S34" s="52"/>
      <c r="T34" s="52"/>
      <c r="U34" s="52"/>
      <c r="V34" s="52"/>
      <c r="W34" s="52"/>
      <c r="X34" s="52"/>
      <c r="Y34" s="52"/>
      <c r="Z34" s="52"/>
      <c r="AA34" s="52"/>
      <c r="AB34" s="52"/>
      <c r="AC34" s="52"/>
      <c r="AD34" s="52"/>
      <c r="AE34" s="52"/>
      <c r="AF34" s="19"/>
      <c r="AG34" s="52" t="s">
        <v>27</v>
      </c>
      <c r="AH34" s="52"/>
      <c r="AI34" s="52"/>
      <c r="AJ34" s="52"/>
      <c r="AK34" s="52"/>
      <c r="AL34" s="52"/>
      <c r="AM34" s="52"/>
      <c r="AN34" s="52"/>
      <c r="AO34" s="52"/>
      <c r="AP34" s="52"/>
      <c r="AQ34" s="52"/>
      <c r="AR34" s="52"/>
      <c r="AS34" s="52"/>
      <c r="AT34" s="52"/>
      <c r="AU34" s="19"/>
      <c r="AV34" s="52" t="s">
        <v>28</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29</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105</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30</v>
      </c>
      <c r="D56" s="52"/>
      <c r="E56" s="52"/>
      <c r="F56" s="52"/>
      <c r="G56" s="52"/>
      <c r="H56" s="52"/>
      <c r="I56" s="52"/>
      <c r="J56" s="52"/>
      <c r="K56" s="52"/>
      <c r="L56" s="52"/>
      <c r="M56" s="52"/>
      <c r="N56" s="52"/>
      <c r="O56" s="52"/>
      <c r="P56" s="52"/>
      <c r="Q56" s="19"/>
      <c r="R56" s="52" t="s">
        <v>31</v>
      </c>
      <c r="S56" s="52"/>
      <c r="T56" s="52"/>
      <c r="U56" s="52"/>
      <c r="V56" s="52"/>
      <c r="W56" s="52"/>
      <c r="X56" s="52"/>
      <c r="Y56" s="52"/>
      <c r="Z56" s="52"/>
      <c r="AA56" s="52"/>
      <c r="AB56" s="52"/>
      <c r="AC56" s="52"/>
      <c r="AD56" s="52"/>
      <c r="AE56" s="52"/>
      <c r="AF56" s="19"/>
      <c r="AG56" s="52" t="s">
        <v>32</v>
      </c>
      <c r="AH56" s="52"/>
      <c r="AI56" s="52"/>
      <c r="AJ56" s="52"/>
      <c r="AK56" s="52"/>
      <c r="AL56" s="52"/>
      <c r="AM56" s="52"/>
      <c r="AN56" s="52"/>
      <c r="AO56" s="52"/>
      <c r="AP56" s="52"/>
      <c r="AQ56" s="52"/>
      <c r="AR56" s="52"/>
      <c r="AS56" s="52"/>
      <c r="AT56" s="52"/>
      <c r="AU56" s="19"/>
      <c r="AV56" s="52" t="s">
        <v>33</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34</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35</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107</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36</v>
      </c>
      <c r="D79" s="52"/>
      <c r="E79" s="52"/>
      <c r="F79" s="52"/>
      <c r="G79" s="52"/>
      <c r="H79" s="52"/>
      <c r="I79" s="52"/>
      <c r="J79" s="52"/>
      <c r="K79" s="52"/>
      <c r="L79" s="52"/>
      <c r="M79" s="52"/>
      <c r="N79" s="52"/>
      <c r="O79" s="52"/>
      <c r="P79" s="52"/>
      <c r="Q79" s="52"/>
      <c r="R79" s="52"/>
      <c r="S79" s="52"/>
      <c r="T79" s="52"/>
      <c r="U79" s="19"/>
      <c r="V79" s="19"/>
      <c r="W79" s="52" t="s">
        <v>37</v>
      </c>
      <c r="X79" s="52"/>
      <c r="Y79" s="52"/>
      <c r="Z79" s="52"/>
      <c r="AA79" s="52"/>
      <c r="AB79" s="52"/>
      <c r="AC79" s="52"/>
      <c r="AD79" s="52"/>
      <c r="AE79" s="52"/>
      <c r="AF79" s="52"/>
      <c r="AG79" s="52"/>
      <c r="AH79" s="52"/>
      <c r="AI79" s="52"/>
      <c r="AJ79" s="52"/>
      <c r="AK79" s="52"/>
      <c r="AL79" s="52"/>
      <c r="AM79" s="52"/>
      <c r="AN79" s="52"/>
      <c r="AO79" s="19"/>
      <c r="AP79" s="19"/>
      <c r="AQ79" s="52" t="s">
        <v>38</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39</v>
      </c>
    </row>
  </sheetData>
  <sheetProtection password="B501"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392111</v>
      </c>
      <c r="D6" s="31">
        <f t="shared" si="3"/>
        <v>47</v>
      </c>
      <c r="E6" s="31">
        <f t="shared" si="3"/>
        <v>1</v>
      </c>
      <c r="F6" s="31">
        <f t="shared" si="3"/>
        <v>0</v>
      </c>
      <c r="G6" s="31">
        <f t="shared" si="3"/>
        <v>0</v>
      </c>
      <c r="H6" s="31" t="str">
        <f t="shared" si="3"/>
        <v>高知県　香南市</v>
      </c>
      <c r="I6" s="31" t="str">
        <f t="shared" si="3"/>
        <v>法非適用</v>
      </c>
      <c r="J6" s="31" t="str">
        <f t="shared" si="3"/>
        <v>水道事業</v>
      </c>
      <c r="K6" s="31" t="str">
        <f t="shared" si="3"/>
        <v>簡易水道事業</v>
      </c>
      <c r="L6" s="31" t="str">
        <f t="shared" si="3"/>
        <v>D2</v>
      </c>
      <c r="M6" s="32" t="str">
        <f t="shared" si="3"/>
        <v>-</v>
      </c>
      <c r="N6" s="32" t="str">
        <f t="shared" si="3"/>
        <v>該当数値なし</v>
      </c>
      <c r="O6" s="32">
        <f t="shared" si="3"/>
        <v>24.97</v>
      </c>
      <c r="P6" s="32">
        <f t="shared" si="3"/>
        <v>1612</v>
      </c>
      <c r="Q6" s="32">
        <f t="shared" si="3"/>
        <v>34161</v>
      </c>
      <c r="R6" s="32">
        <f t="shared" si="3"/>
        <v>126.48</v>
      </c>
      <c r="S6" s="32">
        <f t="shared" si="3"/>
        <v>270.08999999999997</v>
      </c>
      <c r="T6" s="32">
        <f t="shared" si="3"/>
        <v>8422</v>
      </c>
      <c r="U6" s="32">
        <f t="shared" si="3"/>
        <v>5.39</v>
      </c>
      <c r="V6" s="32">
        <f t="shared" si="3"/>
        <v>1562.52</v>
      </c>
      <c r="W6" s="33">
        <f>IF(W7="",NA(),W7)</f>
        <v>129.93</v>
      </c>
      <c r="X6" s="33">
        <f t="shared" ref="X6:AF6" si="4">IF(X7="",NA(),X7)</f>
        <v>116.65</v>
      </c>
      <c r="Y6" s="33">
        <f t="shared" si="4"/>
        <v>124.62</v>
      </c>
      <c r="Z6" s="33">
        <f t="shared" si="4"/>
        <v>216</v>
      </c>
      <c r="AA6" s="33">
        <f t="shared" si="4"/>
        <v>173</v>
      </c>
      <c r="AB6" s="33">
        <f t="shared" si="4"/>
        <v>77.22</v>
      </c>
      <c r="AC6" s="33">
        <f t="shared" si="4"/>
        <v>75.239999999999995</v>
      </c>
      <c r="AD6" s="33">
        <f t="shared" si="4"/>
        <v>73.63</v>
      </c>
      <c r="AE6" s="33">
        <f t="shared" si="4"/>
        <v>75.709999999999994</v>
      </c>
      <c r="AF6" s="33">
        <f t="shared" si="4"/>
        <v>75.09</v>
      </c>
      <c r="AG6" s="32" t="str">
        <f>IF(AG7="","",IF(AG7="-","【-】","【"&amp;SUBSTITUTE(TEXT(AG7,"#,##0.00"),"-","△")&amp;"】"))</f>
        <v>【76.03】</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321.89</v>
      </c>
      <c r="BE6" s="33">
        <f t="shared" ref="BE6:BM6" si="7">IF(BE7="",NA(),BE7)</f>
        <v>340.5</v>
      </c>
      <c r="BF6" s="33">
        <f t="shared" si="7"/>
        <v>376.56</v>
      </c>
      <c r="BG6" s="33">
        <f t="shared" si="7"/>
        <v>436.84</v>
      </c>
      <c r="BH6" s="33">
        <f t="shared" si="7"/>
        <v>957.98</v>
      </c>
      <c r="BI6" s="33">
        <f t="shared" si="7"/>
        <v>1187.81</v>
      </c>
      <c r="BJ6" s="33">
        <f t="shared" si="7"/>
        <v>1168.8</v>
      </c>
      <c r="BK6" s="33">
        <f t="shared" si="7"/>
        <v>1158.82</v>
      </c>
      <c r="BL6" s="33">
        <f t="shared" si="7"/>
        <v>1167.7</v>
      </c>
      <c r="BM6" s="33">
        <f t="shared" si="7"/>
        <v>1228.58</v>
      </c>
      <c r="BN6" s="32" t="str">
        <f>IF(BN7="","",IF(BN7="-","【-】","【"&amp;SUBSTITUTE(TEXT(BN7,"#,##0.00"),"-","△")&amp;"】"))</f>
        <v>【1,239.32】</v>
      </c>
      <c r="BO6" s="33">
        <f>IF(BO7="",NA(),BO7)</f>
        <v>127.87</v>
      </c>
      <c r="BP6" s="33">
        <f t="shared" ref="BP6:BX6" si="8">IF(BP7="",NA(),BP7)</f>
        <v>114.95</v>
      </c>
      <c r="BQ6" s="33">
        <f t="shared" si="8"/>
        <v>123.65</v>
      </c>
      <c r="BR6" s="33">
        <f t="shared" si="8"/>
        <v>106.99</v>
      </c>
      <c r="BS6" s="33">
        <f t="shared" si="8"/>
        <v>87.33</v>
      </c>
      <c r="BT6" s="33">
        <f t="shared" si="8"/>
        <v>57.96</v>
      </c>
      <c r="BU6" s="33">
        <f t="shared" si="8"/>
        <v>56.44</v>
      </c>
      <c r="BV6" s="33">
        <f t="shared" si="8"/>
        <v>55.6</v>
      </c>
      <c r="BW6" s="33">
        <f t="shared" si="8"/>
        <v>54.43</v>
      </c>
      <c r="BX6" s="33">
        <f t="shared" si="8"/>
        <v>53.81</v>
      </c>
      <c r="BY6" s="32" t="str">
        <f>IF(BY7="","",IF(BY7="-","【-】","【"&amp;SUBSTITUTE(TEXT(BY7,"#,##0.00"),"-","△")&amp;"】"))</f>
        <v>【36.33】</v>
      </c>
      <c r="BZ6" s="33">
        <f>IF(BZ7="",NA(),BZ7)</f>
        <v>72.52</v>
      </c>
      <c r="CA6" s="33">
        <f t="shared" ref="CA6:CI6" si="9">IF(CA7="",NA(),CA7)</f>
        <v>81.08</v>
      </c>
      <c r="CB6" s="33">
        <f t="shared" si="9"/>
        <v>74.180000000000007</v>
      </c>
      <c r="CC6" s="33">
        <f t="shared" si="9"/>
        <v>86.32</v>
      </c>
      <c r="CD6" s="33">
        <f t="shared" si="9"/>
        <v>101.65</v>
      </c>
      <c r="CE6" s="33">
        <f t="shared" si="9"/>
        <v>263.20999999999998</v>
      </c>
      <c r="CF6" s="33">
        <f t="shared" si="9"/>
        <v>270.7</v>
      </c>
      <c r="CG6" s="33">
        <f t="shared" si="9"/>
        <v>275.86</v>
      </c>
      <c r="CH6" s="33">
        <f t="shared" si="9"/>
        <v>279.8</v>
      </c>
      <c r="CI6" s="33">
        <f t="shared" si="9"/>
        <v>284.64999999999998</v>
      </c>
      <c r="CJ6" s="32" t="str">
        <f>IF(CJ7="","",IF(CJ7="-","【-】","【"&amp;SUBSTITUTE(TEXT(CJ7,"#,##0.00"),"-","△")&amp;"】"))</f>
        <v>【476.46】</v>
      </c>
      <c r="CK6" s="33">
        <f>IF(CK7="",NA(),CK7)</f>
        <v>54</v>
      </c>
      <c r="CL6" s="33">
        <f t="shared" ref="CL6:CT6" si="10">IF(CL7="",NA(),CL7)</f>
        <v>51.41</v>
      </c>
      <c r="CM6" s="33">
        <f t="shared" si="10"/>
        <v>49.52</v>
      </c>
      <c r="CN6" s="33">
        <f t="shared" si="10"/>
        <v>48.17</v>
      </c>
      <c r="CO6" s="33">
        <f t="shared" si="10"/>
        <v>49.52</v>
      </c>
      <c r="CP6" s="33">
        <f t="shared" si="10"/>
        <v>60.92</v>
      </c>
      <c r="CQ6" s="33">
        <f t="shared" si="10"/>
        <v>59.84</v>
      </c>
      <c r="CR6" s="33">
        <f t="shared" si="10"/>
        <v>60.66</v>
      </c>
      <c r="CS6" s="33">
        <f t="shared" si="10"/>
        <v>60.17</v>
      </c>
      <c r="CT6" s="33">
        <f t="shared" si="10"/>
        <v>58.96</v>
      </c>
      <c r="CU6" s="32" t="str">
        <f>IF(CU7="","",IF(CU7="-","【-】","【"&amp;SUBSTITUTE(TEXT(CU7,"#,##0.00"),"-","△")&amp;"】"))</f>
        <v>【58.19】</v>
      </c>
      <c r="CV6" s="33">
        <f>IF(CV7="",NA(),CV7)</f>
        <v>79.5</v>
      </c>
      <c r="CW6" s="33">
        <f t="shared" ref="CW6:DE6" si="11">IF(CW7="",NA(),CW7)</f>
        <v>79.5</v>
      </c>
      <c r="CX6" s="33">
        <f t="shared" si="11"/>
        <v>79.5</v>
      </c>
      <c r="CY6" s="33">
        <f t="shared" si="11"/>
        <v>79.5</v>
      </c>
      <c r="CZ6" s="33">
        <f t="shared" si="11"/>
        <v>79.5</v>
      </c>
      <c r="DA6" s="33">
        <f t="shared" si="11"/>
        <v>78.58</v>
      </c>
      <c r="DB6" s="33">
        <f t="shared" si="11"/>
        <v>77.989999999999995</v>
      </c>
      <c r="DC6" s="33">
        <f t="shared" si="11"/>
        <v>77.319999999999993</v>
      </c>
      <c r="DD6" s="33">
        <f t="shared" si="11"/>
        <v>76.680000000000007</v>
      </c>
      <c r="DE6" s="33">
        <f t="shared" si="11"/>
        <v>76.58</v>
      </c>
      <c r="DF6" s="32" t="str">
        <f>IF(DF7="","",IF(DF7="-","【-】","【"&amp;SUBSTITUTE(TEXT(DF7,"#,##0.00"),"-","△")&amp;"】"))</f>
        <v>【75.39】</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2">
        <f>IF(EC7="",NA(),EC7)</f>
        <v>0</v>
      </c>
      <c r="ED6" s="32">
        <f t="shared" ref="ED6:EL6" si="14">IF(ED7="",NA(),ED7)</f>
        <v>0</v>
      </c>
      <c r="EE6" s="32">
        <f t="shared" si="14"/>
        <v>0</v>
      </c>
      <c r="EF6" s="32">
        <f t="shared" si="14"/>
        <v>0</v>
      </c>
      <c r="EG6" s="33">
        <f t="shared" si="14"/>
        <v>0.2</v>
      </c>
      <c r="EH6" s="33">
        <f t="shared" si="14"/>
        <v>0.61</v>
      </c>
      <c r="EI6" s="33">
        <f t="shared" si="14"/>
        <v>1.08</v>
      </c>
      <c r="EJ6" s="33">
        <f t="shared" si="14"/>
        <v>0.69</v>
      </c>
      <c r="EK6" s="33">
        <f t="shared" si="14"/>
        <v>0.89</v>
      </c>
      <c r="EL6" s="33">
        <f t="shared" si="14"/>
        <v>0.98</v>
      </c>
      <c r="EM6" s="32" t="str">
        <f>IF(EM7="","",IF(EM7="-","【-】","【"&amp;SUBSTITUTE(TEXT(EM7,"#,##0.00"),"-","△")&amp;"】"))</f>
        <v>【0.74】</v>
      </c>
    </row>
    <row r="7" spans="1:143" s="34" customFormat="1">
      <c r="A7" s="26"/>
      <c r="B7" s="35">
        <v>2014</v>
      </c>
      <c r="C7" s="35">
        <v>392111</v>
      </c>
      <c r="D7" s="35">
        <v>47</v>
      </c>
      <c r="E7" s="35">
        <v>1</v>
      </c>
      <c r="F7" s="35">
        <v>0</v>
      </c>
      <c r="G7" s="35">
        <v>0</v>
      </c>
      <c r="H7" s="35" t="s">
        <v>93</v>
      </c>
      <c r="I7" s="35" t="s">
        <v>94</v>
      </c>
      <c r="J7" s="35" t="s">
        <v>95</v>
      </c>
      <c r="K7" s="35" t="s">
        <v>96</v>
      </c>
      <c r="L7" s="35" t="s">
        <v>97</v>
      </c>
      <c r="M7" s="36" t="s">
        <v>98</v>
      </c>
      <c r="N7" s="36" t="s">
        <v>99</v>
      </c>
      <c r="O7" s="36">
        <v>24.97</v>
      </c>
      <c r="P7" s="36">
        <v>1612</v>
      </c>
      <c r="Q7" s="36">
        <v>34161</v>
      </c>
      <c r="R7" s="36">
        <v>126.48</v>
      </c>
      <c r="S7" s="36">
        <v>270.08999999999997</v>
      </c>
      <c r="T7" s="36">
        <v>8422</v>
      </c>
      <c r="U7" s="36">
        <v>5.39</v>
      </c>
      <c r="V7" s="36">
        <v>1562.52</v>
      </c>
      <c r="W7" s="36">
        <v>129.93</v>
      </c>
      <c r="X7" s="36">
        <v>116.65</v>
      </c>
      <c r="Y7" s="36">
        <v>124.62</v>
      </c>
      <c r="Z7" s="36">
        <v>216</v>
      </c>
      <c r="AA7" s="36">
        <v>173</v>
      </c>
      <c r="AB7" s="36">
        <v>77.22</v>
      </c>
      <c r="AC7" s="36">
        <v>75.239999999999995</v>
      </c>
      <c r="AD7" s="36">
        <v>73.63</v>
      </c>
      <c r="AE7" s="36">
        <v>75.709999999999994</v>
      </c>
      <c r="AF7" s="36">
        <v>75.09</v>
      </c>
      <c r="AG7" s="36">
        <v>76.03</v>
      </c>
      <c r="AH7" s="36"/>
      <c r="AI7" s="36"/>
      <c r="AJ7" s="36"/>
      <c r="AK7" s="36"/>
      <c r="AL7" s="36"/>
      <c r="AM7" s="36"/>
      <c r="AN7" s="36"/>
      <c r="AO7" s="36"/>
      <c r="AP7" s="36"/>
      <c r="AQ7" s="36"/>
      <c r="AR7" s="36"/>
      <c r="AS7" s="36"/>
      <c r="AT7" s="36"/>
      <c r="AU7" s="36"/>
      <c r="AV7" s="36"/>
      <c r="AW7" s="36"/>
      <c r="AX7" s="36"/>
      <c r="AY7" s="36"/>
      <c r="AZ7" s="36"/>
      <c r="BA7" s="36"/>
      <c r="BB7" s="36"/>
      <c r="BC7" s="36"/>
      <c r="BD7" s="36">
        <v>321.89</v>
      </c>
      <c r="BE7" s="36">
        <v>340.5</v>
      </c>
      <c r="BF7" s="36">
        <v>376.56</v>
      </c>
      <c r="BG7" s="36">
        <v>436.84</v>
      </c>
      <c r="BH7" s="36">
        <v>957.98</v>
      </c>
      <c r="BI7" s="36">
        <v>1187.81</v>
      </c>
      <c r="BJ7" s="36">
        <v>1168.8</v>
      </c>
      <c r="BK7" s="36">
        <v>1158.82</v>
      </c>
      <c r="BL7" s="36">
        <v>1167.7</v>
      </c>
      <c r="BM7" s="36">
        <v>1228.58</v>
      </c>
      <c r="BN7" s="36">
        <v>1239.32</v>
      </c>
      <c r="BO7" s="36">
        <v>127.87</v>
      </c>
      <c r="BP7" s="36">
        <v>114.95</v>
      </c>
      <c r="BQ7" s="36">
        <v>123.65</v>
      </c>
      <c r="BR7" s="36">
        <v>106.99</v>
      </c>
      <c r="BS7" s="36">
        <v>87.33</v>
      </c>
      <c r="BT7" s="36">
        <v>57.96</v>
      </c>
      <c r="BU7" s="36">
        <v>56.44</v>
      </c>
      <c r="BV7" s="36">
        <v>55.6</v>
      </c>
      <c r="BW7" s="36">
        <v>54.43</v>
      </c>
      <c r="BX7" s="36">
        <v>53.81</v>
      </c>
      <c r="BY7" s="36">
        <v>36.33</v>
      </c>
      <c r="BZ7" s="36">
        <v>72.52</v>
      </c>
      <c r="CA7" s="36">
        <v>81.08</v>
      </c>
      <c r="CB7" s="36">
        <v>74.180000000000007</v>
      </c>
      <c r="CC7" s="36">
        <v>86.32</v>
      </c>
      <c r="CD7" s="36">
        <v>101.65</v>
      </c>
      <c r="CE7" s="36">
        <v>263.20999999999998</v>
      </c>
      <c r="CF7" s="36">
        <v>270.7</v>
      </c>
      <c r="CG7" s="36">
        <v>275.86</v>
      </c>
      <c r="CH7" s="36">
        <v>279.8</v>
      </c>
      <c r="CI7" s="36">
        <v>284.64999999999998</v>
      </c>
      <c r="CJ7" s="36">
        <v>476.46</v>
      </c>
      <c r="CK7" s="36">
        <v>54</v>
      </c>
      <c r="CL7" s="36">
        <v>51.41</v>
      </c>
      <c r="CM7" s="36">
        <v>49.52</v>
      </c>
      <c r="CN7" s="36">
        <v>48.17</v>
      </c>
      <c r="CO7" s="36">
        <v>49.52</v>
      </c>
      <c r="CP7" s="36">
        <v>60.92</v>
      </c>
      <c r="CQ7" s="36">
        <v>59.84</v>
      </c>
      <c r="CR7" s="36">
        <v>60.66</v>
      </c>
      <c r="CS7" s="36">
        <v>60.17</v>
      </c>
      <c r="CT7" s="36">
        <v>58.96</v>
      </c>
      <c r="CU7" s="36">
        <v>58.19</v>
      </c>
      <c r="CV7" s="36">
        <v>79.5</v>
      </c>
      <c r="CW7" s="36">
        <v>79.5</v>
      </c>
      <c r="CX7" s="36">
        <v>79.5</v>
      </c>
      <c r="CY7" s="36">
        <v>79.5</v>
      </c>
      <c r="CZ7" s="36">
        <v>79.5</v>
      </c>
      <c r="DA7" s="36">
        <v>78.58</v>
      </c>
      <c r="DB7" s="36">
        <v>77.989999999999995</v>
      </c>
      <c r="DC7" s="36">
        <v>77.319999999999993</v>
      </c>
      <c r="DD7" s="36">
        <v>76.680000000000007</v>
      </c>
      <c r="DE7" s="36">
        <v>76.58</v>
      </c>
      <c r="DF7" s="36">
        <v>75.39</v>
      </c>
      <c r="DG7" s="36"/>
      <c r="DH7" s="36"/>
      <c r="DI7" s="36"/>
      <c r="DJ7" s="36"/>
      <c r="DK7" s="36"/>
      <c r="DL7" s="36"/>
      <c r="DM7" s="36"/>
      <c r="DN7" s="36"/>
      <c r="DO7" s="36"/>
      <c r="DP7" s="36"/>
      <c r="DQ7" s="36"/>
      <c r="DR7" s="36"/>
      <c r="DS7" s="36"/>
      <c r="DT7" s="36"/>
      <c r="DU7" s="36"/>
      <c r="DV7" s="36"/>
      <c r="DW7" s="36"/>
      <c r="DX7" s="36"/>
      <c r="DY7" s="36"/>
      <c r="DZ7" s="36"/>
      <c r="EA7" s="36"/>
      <c r="EB7" s="36"/>
      <c r="EC7" s="36">
        <v>0</v>
      </c>
      <c r="ED7" s="36">
        <v>0</v>
      </c>
      <c r="EE7" s="36">
        <v>0</v>
      </c>
      <c r="EF7" s="36">
        <v>0</v>
      </c>
      <c r="EG7" s="36">
        <v>0.2</v>
      </c>
      <c r="EH7" s="36">
        <v>0.61</v>
      </c>
      <c r="EI7" s="36">
        <v>1.08</v>
      </c>
      <c r="EJ7" s="36">
        <v>0.69</v>
      </c>
      <c r="EK7" s="36">
        <v>0.89</v>
      </c>
      <c r="EL7" s="36">
        <v>0.98</v>
      </c>
      <c r="EM7" s="36">
        <v>0.74</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横田　暁</cp:lastModifiedBy>
  <dcterms:created xsi:type="dcterms:W3CDTF">2016-01-18T05:06:11Z</dcterms:created>
  <dcterms:modified xsi:type="dcterms:W3CDTF">2016-02-19T03:00:15Z</dcterms:modified>
  <cp:category/>
</cp:coreProperties>
</file>