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nan0556\Desktop\要提出\2月18日　有瀬さん提出\10 香南市\"/>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<sst xmlns="http://schemas.openxmlformats.org/spreadsheetml/2006/main" count="218" uniqueCount="108">
  <si>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</si>
  <si>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</si>
  <si>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</si>
  <si>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</si>
  <si>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</si>
  <si>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</si>
  <si>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</si>
  <si>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</si>
  <si>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</si>
  <si>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</si>
  <si>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</si>
  <si>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</si>
  <si>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</si>
  <si>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</si>
  <si>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</si>
  <si>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</si>
  <si>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</si>
  <si>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</si>
  <si>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</si>
  <si>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</si>
  <si>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</si>
  <si>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</si>
  <si>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</si>
  <si>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</si>
  <si>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</si>
  <si>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</si>
  <si>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</si>
  <si>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</si>
  <si>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</si>
  <si>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</si>
  <si>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</si>
  <si>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</si>
  <si>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</si>
  <si>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</si>
  <si>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</si>
  <si>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</si>
  <si>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</si>
  <si>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</si>
  <si>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</si>
  <si>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</si>
  <si>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</si>
  <si>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</si>
  <si>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</si>
  <si>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</si>
  <si>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</si>
  <si>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</si>
  <si>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</si>
  <si>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</si>
  <si>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</si>
  <si>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</si>
  <si>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</si>
  <si>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</si>
  <si>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</si>
  <si>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</si>
  <si>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</si>
  <si>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</si>
  <si>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</si>
  <si>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</si>
  <si>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</si>
  <si>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</si>
  <si>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</si>
  <si>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</si>
  <si>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</si>
  <si>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</si>
  <si>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</si>
  <si>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</si>
  <si>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</si>
  <si>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</si>
  <si>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</si>
  <si>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</si>
  <si>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</si>
  <si>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</si>
  <si>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</si>
  <si>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</si>
  <si>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</si>
  <si>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</si>
  <si>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</si>
  <si>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</si>
  <si>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</si>
  <si>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</si>
  <si>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</si>
  <si>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</si>
  <si>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</si>
  <si>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</si>
  <si>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</si>
  <si>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</si>
  <si>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</si>
  <si>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</si>
  <si>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</si>
  <si>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</si>
  <si>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</si>
  <si>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</si>
  <si>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</si>
  <si>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香南市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</si>
  <si>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</si>
  <si>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</si>
  <si>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</si>
  <si>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</si>
  <si>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</si>
  <si>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</si>
  <si>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</si>
  <si>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</si>
  <si>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</si>
  <si>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</si>
  <si>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</si>
  <si>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管路更新は非常に遅れており、管路全体の老朽化の改善には至っていない。災害対策の観点よりも、更新の大幅なペースアップが必要であると考える。</t>
    <rPh sb="0" eb="2">
      <t>カンロ</t>
    </rPh>
    <rPh sb="2" eb="4">
      <t>コウシン</t>
    </rPh>
    <rPh sb="5" eb="7">
      <t>ヒジョウ</t>
    </rPh>
    <rPh sb="8" eb="9">
      <t>オク</t>
    </rPh>
    <rPh sb="14" eb="16">
      <t>カンロ</t>
    </rPh>
    <rPh sb="16" eb="18">
      <t>ゼンタイ</t>
    </rPh>
    <rPh sb="19" eb="22">
      <t>ロウキュウカ</t>
    </rPh>
    <rPh sb="23" eb="25">
      <t>カイゼン</t>
    </rPh>
    <rPh sb="27" eb="28">
      <t>イタ</t>
    </rPh>
    <rPh sb="34" eb="36">
      <t>サイガイ</t>
    </rPh>
    <rPh sb="36" eb="38">
      <t>タイサク</t>
    </rPh>
    <rPh sb="39" eb="41">
      <t>カンテン</t>
    </rPh>
    <rPh sb="45" eb="47">
      <t>コウシン</t>
    </rPh>
    <rPh sb="48" eb="50">
      <t>オオハバ</t>
    </rPh>
    <rPh sb="58" eb="60">
      <t>ヒツヨウ</t>
    </rPh>
    <rPh sb="64" eb="65">
      <t>カンガ</t>
    </rPh>
    <phoneticPr fontId="4"/>
  </si>
  <si>
    <t>収益性においては全体的に平均を上回り、良好なように見えるが、実態は一般会計からの繰入に大きく頼っている状態である。企業債残高をはじめとする指標各項目もそれぞれ直近期で悪化の傾向にあり、必ずしも経営状態は健全とは言えない。料金収入等自主財源面からの改善と併せ、適切な施設更新等の支出面も見直し、経営の効率化を図るべきである。</t>
    <rPh sb="0" eb="3">
      <t>シュウエキセイ</t>
    </rPh>
    <rPh sb="8" eb="11">
      <t>ゼンタイテキ</t>
    </rPh>
    <rPh sb="12" eb="14">
      <t>ヘイキン</t>
    </rPh>
    <rPh sb="15" eb="17">
      <t>ウワマワ</t>
    </rPh>
    <rPh sb="19" eb="21">
      <t>リョウコウ</t>
    </rPh>
    <rPh sb="25" eb="26">
      <t>ミ</t>
    </rPh>
    <rPh sb="30" eb="32">
      <t>ジッタイ</t>
    </rPh>
    <rPh sb="33" eb="35">
      <t>イッパン</t>
    </rPh>
    <rPh sb="35" eb="37">
      <t>カイケイ</t>
    </rPh>
    <rPh sb="40" eb="42">
      <t>クリイレ</t>
    </rPh>
    <rPh sb="43" eb="44">
      <t>オオ</t>
    </rPh>
    <rPh sb="46" eb="47">
      <t>タヨ</t>
    </rPh>
    <rPh sb="51" eb="53">
      <t>ジョウタイ</t>
    </rPh>
    <rPh sb="57" eb="60">
      <t>キギョウサイ</t>
    </rPh>
    <rPh sb="60" eb="62">
      <t>ザンダカ</t>
    </rPh>
    <rPh sb="69" eb="71">
      <t>シヒョウ</t>
    </rPh>
    <rPh sb="71" eb="74">
      <t>カクコウモク</t>
    </rPh>
    <rPh sb="79" eb="81">
      <t>チョッキン</t>
    </rPh>
    <rPh sb="81" eb="82">
      <t>キ</t>
    </rPh>
    <rPh sb="83" eb="85">
      <t>アッカ</t>
    </rPh>
    <rPh sb="86" eb="88">
      <t>ケイコウ</t>
    </rPh>
    <rPh sb="92" eb="93">
      <t>カナラ</t>
    </rPh>
    <rPh sb="96" eb="98">
      <t>ケイエイ</t>
    </rPh>
    <rPh sb="98" eb="100">
      <t>ジョウタイ</t>
    </rPh>
    <rPh sb="101" eb="103">
      <t>ケンゼン</t>
    </rPh>
    <rPh sb="105" eb="106">
      <t>イ</t>
    </rPh>
    <rPh sb="110" eb="112">
      <t>リョウキン</t>
    </rPh>
    <rPh sb="112" eb="114">
      <t>シュウニュウ</t>
    </rPh>
    <rPh sb="114" eb="115">
      <t>トウ</t>
    </rPh>
    <rPh sb="115" eb="117">
      <t>ジシュ</t>
    </rPh>
    <rPh sb="117" eb="119">
      <t>ザイゲン</t>
    </rPh>
    <rPh sb="119" eb="120">
      <t>メン</t>
    </rPh>
    <rPh sb="123" eb="125">
      <t>カイゼン</t>
    </rPh>
    <rPh sb="126" eb="127">
      <t>アワ</t>
    </rPh>
    <rPh sb="129" eb="131">
      <t>テキセツ</t>
    </rPh>
    <rPh sb="132" eb="134">
      <t>シセツ</t>
    </rPh>
    <rPh sb="134" eb="136">
      <t>コウシン</t>
    </rPh>
    <rPh sb="136" eb="137">
      <t>トウ</t>
    </rPh>
    <rPh sb="138" eb="141">
      <t>シシュツメン</t>
    </rPh>
    <rPh sb="142" eb="144">
      <t>ミナオ</t>
    </rPh>
    <rPh sb="146" eb="148">
      <t>ケイエイ</t>
    </rPh>
    <rPh sb="149" eb="152">
      <t>コウリツカ</t>
    </rPh>
    <rPh sb="153" eb="154">
      <t>ハカ</t>
    </rPh>
    <phoneticPr fontId="4"/>
  </si>
  <si>
    <t>他財源からの収入に大きく依存し、企業債残高の低位は裏を返せば適切な管路更新が行えていないことを意味する。各指標も直近期で悪化傾向にあり、収入・支出面の改善、適切な設備投資等全体的な経営の見直しを進めるべきである。</t>
    <rPh sb="0" eb="1">
      <t>ホカ</t>
    </rPh>
    <rPh sb="1" eb="3">
      <t>ザイゲン</t>
    </rPh>
    <rPh sb="6" eb="8">
      <t>シュウニュウ</t>
    </rPh>
    <rPh sb="9" eb="10">
      <t>オオ</t>
    </rPh>
    <rPh sb="12" eb="14">
      <t>イゾン</t>
    </rPh>
    <rPh sb="16" eb="19">
      <t>キギョウサイ</t>
    </rPh>
    <rPh sb="19" eb="21">
      <t>ザンダカ</t>
    </rPh>
    <rPh sb="22" eb="24">
      <t>テイイ</t>
    </rPh>
    <rPh sb="25" eb="26">
      <t>ウラ</t>
    </rPh>
    <rPh sb="27" eb="28">
      <t>カエ</t>
    </rPh>
    <rPh sb="30" eb="32">
      <t>テキセツ</t>
    </rPh>
    <rPh sb="33" eb="35">
      <t>カンロ</t>
    </rPh>
    <rPh sb="35" eb="37">
      <t>コウシン</t>
    </rPh>
    <rPh sb="38" eb="39">
      <t>オコナ</t>
    </rPh>
    <rPh sb="47" eb="49">
      <t>イミ</t>
    </rPh>
    <rPh sb="52" eb="55">
      <t>カクシヒョウ</t>
    </rPh>
    <rPh sb="56" eb="58">
      <t>チョッキン</t>
    </rPh>
    <rPh sb="58" eb="59">
      <t>キ</t>
    </rPh>
    <rPh sb="60" eb="62">
      <t>アッカ</t>
    </rPh>
    <rPh sb="62" eb="64">
      <t>ケイコウ</t>
    </rPh>
    <rPh sb="68" eb="70">
      <t>シュウニュウ</t>
    </rPh>
    <rPh sb="71" eb="74">
      <t>シシュツメン</t>
    </rPh>
    <rPh sb="75" eb="77">
      <t>カイゼン</t>
    </rPh>
    <rPh sb="78" eb="80">
      <t>テキセツ</t>
    </rPh>
    <rPh sb="81" eb="83">
      <t>セツビ</t>
    </rPh>
    <rPh sb="83" eb="85">
      <t>トウシ</t>
    </rPh>
    <rPh sb="85" eb="86">
      <t>トウ</t>
    </rPh>
    <rPh sb="86" eb="89">
      <t>ゼンタイテキ</t>
    </rPh>
    <rPh sb="90" eb="92">
      <t>ケイエイ</t>
    </rPh>
    <rPh sb="93" eb="95">
      <t>ミナオ</t>
    </rPh>
    <rPh sb="97" eb="9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</si>
</sst>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formatCode="#,##0.00;&quot;△&quot;#,##0.00;&quot;-&quot;">
                  <c:v>0.2</c:v>
                </c:pt>
              </c:numCache>
            </c:numRef>
          </c:val>
        </c:ser>
        <c:dLbls>
          <c:showLegendKey val="0"/>
          <c:showVal val="0"/>
          <c:showCatName val="0"/>
          <c:showSerName val="0"/>
          <c:showPercent val="0"/>
          <c:showBubbleSize val="0"/>
        </c:dLbls>
        <c:gapWidth val="150"/>
        <c:axId val="156710704"/>
        <c:axId val="1229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56710704"/>
        <c:axId val="122955072"/>
      </c:lineChart>
      <c:dateAx>
        <c:axId val="156710704"/>
        <c:scaling>
          <c:orientation val="minMax"/>
        </c:scaling>
        <c:delete val="1"/>
        <c:axPos val="b"/>
        <c:numFmt formatCode="ge" sourceLinked="1"/>
        <c:majorTickMark val="none"/>
        <c:minorTickMark val="none"/>
        <c:tickLblPos val="none"/>
        <c:crossAx val="122955072"/>
        <c:crosses val="autoZero"/>
        <c:auto val="1"/>
        <c:lblOffset val="100"/>
        <c:baseTimeUnit val="years"/>
      </c:dateAx>
      <c:valAx>
        <c:axId val="1229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1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c:v>
                </c:pt>
                <c:pt idx="1">
                  <c:v>51.41</c:v>
                </c:pt>
                <c:pt idx="2">
                  <c:v>49.52</c:v>
                </c:pt>
                <c:pt idx="3">
                  <c:v>48.17</c:v>
                </c:pt>
                <c:pt idx="4">
                  <c:v>49.52</c:v>
                </c:pt>
              </c:numCache>
            </c:numRef>
          </c:val>
        </c:ser>
        <c:dLbls>
          <c:showLegendKey val="0"/>
          <c:showVal val="0"/>
          <c:showCatName val="0"/>
          <c:showSerName val="0"/>
          <c:showPercent val="0"/>
          <c:showBubbleSize val="0"/>
        </c:dLbls>
        <c:gapWidth val="150"/>
        <c:axId val="157215576"/>
        <c:axId val="1572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57215576"/>
        <c:axId val="157215968"/>
      </c:lineChart>
      <c:dateAx>
        <c:axId val="157215576"/>
        <c:scaling>
          <c:orientation val="minMax"/>
        </c:scaling>
        <c:delete val="1"/>
        <c:axPos val="b"/>
        <c:numFmt formatCode="ge" sourceLinked="1"/>
        <c:majorTickMark val="none"/>
        <c:minorTickMark val="none"/>
        <c:tickLblPos val="none"/>
        <c:crossAx val="157215968"/>
        <c:crosses val="autoZero"/>
        <c:auto val="1"/>
        <c:lblOffset val="100"/>
        <c:baseTimeUnit val="years"/>
      </c:dateAx>
      <c:valAx>
        <c:axId val="1572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1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79.5</c:v>
                </c:pt>
                <c:pt idx="1">
                  <c:v>79.5</c:v>
                </c:pt>
                <c:pt idx="2">
                  <c:v>79.5</c:v>
                </c:pt>
                <c:pt idx="3">
                  <c:v>79.5</c:v>
                </c:pt>
                <c:pt idx="4">
                  <c:v>79.5</c:v>
                </c:pt>
              </c:numCache>
            </c:numRef>
          </c:val>
        </c:ser>
        <c:dLbls>
          <c:showLegendKey val="0"/>
          <c:showVal val="0"/>
          <c:showCatName val="0"/>
          <c:showSerName val="0"/>
          <c:showPercent val="0"/>
          <c:showBubbleSize val="0"/>
        </c:dLbls>
        <c:gapWidth val="150"/>
        <c:axId val="157376352"/>
        <c:axId val="15737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57376352"/>
        <c:axId val="157376744"/>
      </c:lineChart>
      <c:dateAx>
        <c:axId val="157376352"/>
        <c:scaling>
          <c:orientation val="minMax"/>
        </c:scaling>
        <c:delete val="1"/>
        <c:axPos val="b"/>
        <c:numFmt formatCode="ge" sourceLinked="1"/>
        <c:majorTickMark val="none"/>
        <c:minorTickMark val="none"/>
        <c:tickLblPos val="none"/>
        <c:crossAx val="157376744"/>
        <c:crosses val="autoZero"/>
        <c:auto val="1"/>
        <c:lblOffset val="100"/>
        <c:baseTimeUnit val="years"/>
      </c:dateAx>
      <c:valAx>
        <c:axId val="15737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129.93</c:v>
                </c:pt>
                <c:pt idx="1">
                  <c:v>116.65</c:v>
                </c:pt>
                <c:pt idx="2">
                  <c:v>124.62</c:v>
                </c:pt>
                <c:pt idx="3">
                  <c:v>216</c:v>
                </c:pt>
                <c:pt idx="4">
                  <c:v>173</c:v>
                </c:pt>
              </c:numCache>
            </c:numRef>
          </c:val>
        </c:ser>
        <c:dLbls>
          <c:showLegendKey val="0"/>
          <c:showVal val="0"/>
          <c:showCatName val="0"/>
          <c:showSerName val="0"/>
          <c:showPercent val="0"/>
          <c:showBubbleSize val="0"/>
        </c:dLbls>
        <c:gapWidth val="150"/>
        <c:axId val="155970176"/>
        <c:axId val="12133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55970176"/>
        <c:axId val="121330632"/>
      </c:lineChart>
      <c:dateAx>
        <c:axId val="155970176"/>
        <c:scaling>
          <c:orientation val="minMax"/>
        </c:scaling>
        <c:delete val="1"/>
        <c:axPos val="b"/>
        <c:numFmt formatCode="ge" sourceLinked="1"/>
        <c:majorTickMark val="none"/>
        <c:minorTickMark val="none"/>
        <c:tickLblPos val="none"/>
        <c:crossAx val="121330632"/>
        <c:crosses val="autoZero"/>
        <c:auto val="1"/>
        <c:lblOffset val="100"/>
        <c:baseTimeUnit val="years"/>
      </c:dateAx>
      <c:valAx>
        <c:axId val="12133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314496"/>
        <c:axId val="15652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314496"/>
        <c:axId val="156529968"/>
      </c:lineChart>
      <c:dateAx>
        <c:axId val="157314496"/>
        <c:scaling>
          <c:orientation val="minMax"/>
        </c:scaling>
        <c:delete val="1"/>
        <c:axPos val="b"/>
        <c:numFmt formatCode="ge" sourceLinked="1"/>
        <c:majorTickMark val="none"/>
        <c:minorTickMark val="none"/>
        <c:tickLblPos val="none"/>
        <c:crossAx val="156529968"/>
        <c:crosses val="autoZero"/>
        <c:auto val="1"/>
        <c:lblOffset val="100"/>
        <c:baseTimeUnit val="years"/>
      </c:dateAx>
      <c:valAx>
        <c:axId val="15652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602360"/>
        <c:axId val="15488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602360"/>
        <c:axId val="154883504"/>
      </c:lineChart>
      <c:dateAx>
        <c:axId val="156602360"/>
        <c:scaling>
          <c:orientation val="minMax"/>
        </c:scaling>
        <c:delete val="1"/>
        <c:axPos val="b"/>
        <c:numFmt formatCode="ge" sourceLinked="1"/>
        <c:majorTickMark val="none"/>
        <c:minorTickMark val="none"/>
        <c:tickLblPos val="none"/>
        <c:crossAx val="154883504"/>
        <c:crosses val="autoZero"/>
        <c:auto val="1"/>
        <c:lblOffset val="100"/>
        <c:baseTimeUnit val="years"/>
      </c:dateAx>
      <c:valAx>
        <c:axId val="15488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0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672744"/>
        <c:axId val="15667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672744"/>
        <c:axId val="156673136"/>
      </c:lineChart>
      <c:dateAx>
        <c:axId val="156672744"/>
        <c:scaling>
          <c:orientation val="minMax"/>
        </c:scaling>
        <c:delete val="1"/>
        <c:axPos val="b"/>
        <c:numFmt formatCode="ge" sourceLinked="1"/>
        <c:majorTickMark val="none"/>
        <c:minorTickMark val="none"/>
        <c:tickLblPos val="none"/>
        <c:crossAx val="156673136"/>
        <c:crosses val="autoZero"/>
        <c:auto val="1"/>
        <c:lblOffset val="100"/>
        <c:baseTimeUnit val="years"/>
      </c:dateAx>
      <c:valAx>
        <c:axId val="15667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7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885856"/>
        <c:axId val="15488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885856"/>
        <c:axId val="154885464"/>
      </c:lineChart>
      <c:dateAx>
        <c:axId val="154885856"/>
        <c:scaling>
          <c:orientation val="minMax"/>
        </c:scaling>
        <c:delete val="1"/>
        <c:axPos val="b"/>
        <c:numFmt formatCode="ge" sourceLinked="1"/>
        <c:majorTickMark val="none"/>
        <c:minorTickMark val="none"/>
        <c:tickLblPos val="none"/>
        <c:crossAx val="154885464"/>
        <c:crosses val="autoZero"/>
        <c:auto val="1"/>
        <c:lblOffset val="100"/>
        <c:baseTimeUnit val="years"/>
      </c:dateAx>
      <c:valAx>
        <c:axId val="15488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321.89</c:v>
                </c:pt>
                <c:pt idx="1">
                  <c:v>340.5</c:v>
                </c:pt>
                <c:pt idx="2">
                  <c:v>376.56</c:v>
                </c:pt>
                <c:pt idx="3">
                  <c:v>436.84</c:v>
                </c:pt>
                <c:pt idx="4">
                  <c:v>957.98</c:v>
                </c:pt>
              </c:numCache>
            </c:numRef>
          </c:val>
        </c:ser>
        <c:dLbls>
          <c:showLegendKey val="0"/>
          <c:showVal val="0"/>
          <c:showCatName val="0"/>
          <c:showSerName val="0"/>
          <c:showPercent val="0"/>
          <c:showBubbleSize val="0"/>
        </c:dLbls>
        <c:gapWidth val="150"/>
        <c:axId val="156674312"/>
        <c:axId val="15667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56674312"/>
        <c:axId val="156674704"/>
      </c:lineChart>
      <c:dateAx>
        <c:axId val="156674312"/>
        <c:scaling>
          <c:orientation val="minMax"/>
        </c:scaling>
        <c:delete val="1"/>
        <c:axPos val="b"/>
        <c:numFmt formatCode="ge" sourceLinked="1"/>
        <c:majorTickMark val="none"/>
        <c:minorTickMark val="none"/>
        <c:tickLblPos val="none"/>
        <c:crossAx val="156674704"/>
        <c:crosses val="autoZero"/>
        <c:auto val="1"/>
        <c:lblOffset val="100"/>
        <c:baseTimeUnit val="years"/>
      </c:dateAx>
      <c:valAx>
        <c:axId val="15667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7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127.87</c:v>
                </c:pt>
                <c:pt idx="1">
                  <c:v>114.95</c:v>
                </c:pt>
                <c:pt idx="2">
                  <c:v>123.65</c:v>
                </c:pt>
                <c:pt idx="3">
                  <c:v>106.99</c:v>
                </c:pt>
                <c:pt idx="4">
                  <c:v>87.33</c:v>
                </c:pt>
              </c:numCache>
            </c:numRef>
          </c:val>
        </c:ser>
        <c:dLbls>
          <c:showLegendKey val="0"/>
          <c:showVal val="0"/>
          <c:showCatName val="0"/>
          <c:showSerName val="0"/>
          <c:showPercent val="0"/>
          <c:showBubbleSize val="0"/>
        </c:dLbls>
        <c:gapWidth val="150"/>
        <c:axId val="156675880"/>
        <c:axId val="15667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56675880"/>
        <c:axId val="156676272"/>
      </c:lineChart>
      <c:dateAx>
        <c:axId val="156675880"/>
        <c:scaling>
          <c:orientation val="minMax"/>
        </c:scaling>
        <c:delete val="1"/>
        <c:axPos val="b"/>
        <c:numFmt formatCode="ge" sourceLinked="1"/>
        <c:majorTickMark val="none"/>
        <c:minorTickMark val="none"/>
        <c:tickLblPos val="none"/>
        <c:crossAx val="156676272"/>
        <c:crosses val="autoZero"/>
        <c:auto val="1"/>
        <c:lblOffset val="100"/>
        <c:baseTimeUnit val="years"/>
      </c:dateAx>
      <c:valAx>
        <c:axId val="15667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7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72.52</c:v>
                </c:pt>
                <c:pt idx="1">
                  <c:v>81.08</c:v>
                </c:pt>
                <c:pt idx="2">
                  <c:v>74.180000000000007</c:v>
                </c:pt>
                <c:pt idx="3">
                  <c:v>86.32</c:v>
                </c:pt>
                <c:pt idx="4">
                  <c:v>101.65</c:v>
                </c:pt>
              </c:numCache>
            </c:numRef>
          </c:val>
        </c:ser>
        <c:dLbls>
          <c:showLegendKey val="0"/>
          <c:showVal val="0"/>
          <c:showCatName val="0"/>
          <c:showSerName val="0"/>
          <c:showPercent val="0"/>
          <c:showBubbleSize val="0"/>
        </c:dLbls>
        <c:gapWidth val="150"/>
        <c:axId val="157214008"/>
        <c:axId val="1572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57214008"/>
        <c:axId val="157214400"/>
      </c:lineChart>
      <c:dateAx>
        <c:axId val="157214008"/>
        <c:scaling>
          <c:orientation val="minMax"/>
        </c:scaling>
        <c:delete val="1"/>
        <c:axPos val="b"/>
        <c:numFmt formatCode="ge" sourceLinked="1"/>
        <c:majorTickMark val="none"/>
        <c:minorTickMark val="none"/>
        <c:tickLblPos val="none"/>
        <c:crossAx val="157214400"/>
        <c:crosses val="autoZero"/>
        <c:auto val="1"/>
        <c:lblOffset val="100"/>
        <c:baseTimeUnit val="years"/>
      </c:dateAx>
      <c:valAx>
        <c:axId val="1572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1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M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高知県　香南市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34161</v>
      </c>
      <c r="AJ8" s="74"/>
      <c r="AK8" s="74"/>
      <c r="AL8" s="74"/>
      <c r="AM8" s="74"/>
      <c r="AN8" s="74"/>
      <c r="AO8" s="74"/>
      <c r="AP8" s="75"/>
      <c r="AQ8" s="56">
        <f>データ!R6</f>
        <v>126.48</v>
      </c>
      <c r="AR8" s="56"/>
      <c r="AS8" s="56"/>
      <c r="AT8" s="56"/>
      <c r="AU8" s="56"/>
      <c r="AV8" s="56"/>
      <c r="AW8" s="56"/>
      <c r="AX8" s="56"/>
      <c r="AY8" s="56">
        <f>データ!S6</f>
        <v>270.08999999999997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24.97</v>
      </c>
      <c r="S10" s="56"/>
      <c r="T10" s="56"/>
      <c r="U10" s="56"/>
      <c r="V10" s="56"/>
      <c r="W10" s="56"/>
      <c r="X10" s="56"/>
      <c r="Y10" s="56"/>
      <c r="Z10" s="64">
        <f>データ!P6</f>
        <v>1612</v>
      </c>
      <c r="AA10" s="64"/>
      <c r="AB10" s="64"/>
      <c r="AC10" s="64"/>
      <c r="AD10" s="64"/>
      <c r="AE10" s="64"/>
      <c r="AF10" s="64"/>
      <c r="AG10" s="64"/>
      <c r="AH10" s="2"/>
      <c r="AI10" s="64">
        <f>データ!T6</f>
        <v>8422</v>
      </c>
      <c r="AJ10" s="64"/>
      <c r="AK10" s="64"/>
      <c r="AL10" s="64"/>
      <c r="AM10" s="64"/>
      <c r="AN10" s="64"/>
      <c r="AO10" s="64"/>
      <c r="AP10" s="64"/>
      <c r="AQ10" s="56">
        <f>データ!U6</f>
        <v>5.39</v>
      </c>
      <c r="AR10" s="56"/>
      <c r="AS10" s="56"/>
      <c r="AT10" s="56"/>
      <c r="AU10" s="56"/>
      <c r="AV10" s="56"/>
      <c r="AW10" s="56"/>
      <c r="AX10" s="56"/>
      <c r="AY10" s="56">
        <f>データ!V6</f>
        <v>1562.52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392111</v>
      </c>
      <c r="D6" s="31">
        <f t="shared" si="3"/>
        <v>47</v>
      </c>
      <c r="E6" s="31">
        <f t="shared" si="3"/>
        <v>1</v>
      </c>
      <c r="F6" s="31">
        <f t="shared" si="3"/>
        <v>0</v>
      </c>
      <c r="G6" s="31">
        <f t="shared" si="3"/>
        <v>0</v>
      </c>
      <c r="H6" s="31" t="str">
        <f t="shared" si="3"/>
        <v>高知県　香南市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24.97</v>
      </c>
      <c r="P6" s="32">
        <f t="shared" si="3"/>
        <v>1612</v>
      </c>
      <c r="Q6" s="32">
        <f t="shared" si="3"/>
        <v>34161</v>
      </c>
      <c r="R6" s="32">
        <f t="shared" si="3"/>
        <v>126.48</v>
      </c>
      <c r="S6" s="32">
        <f t="shared" si="3"/>
        <v>270.08999999999997</v>
      </c>
      <c r="T6" s="32">
        <f t="shared" si="3"/>
        <v>8422</v>
      </c>
      <c r="U6" s="32">
        <f t="shared" si="3"/>
        <v>5.39</v>
      </c>
      <c r="V6" s="32">
        <f t="shared" si="3"/>
        <v>1562.52</v>
      </c>
      <c r="W6" s="33">
        <f>IF(W7="",NA(),W7)</f>
        <v>129.93</v>
      </c>
      <c r="X6" s="33">
        <f t="shared" ref="X6:AF6" si="4">IF(X7="",NA(),X7)</f>
        <v>116.65</v>
      </c>
      <c r="Y6" s="33">
        <f t="shared" si="4"/>
        <v>124.62</v>
      </c>
      <c r="Z6" s="33">
        <f t="shared" si="4"/>
        <v>216</v>
      </c>
      <c r="AA6" s="33">
        <f t="shared" si="4"/>
        <v>173</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321.89</v>
      </c>
      <c r="BE6" s="33">
        <f t="shared" ref="BE6:BM6" si="7">IF(BE7="",NA(),BE7)</f>
        <v>340.5</v>
      </c>
      <c r="BF6" s="33">
        <f t="shared" si="7"/>
        <v>376.56</v>
      </c>
      <c r="BG6" s="33">
        <f t="shared" si="7"/>
        <v>436.84</v>
      </c>
      <c r="BH6" s="33">
        <f t="shared" si="7"/>
        <v>957.98</v>
      </c>
      <c r="BI6" s="33">
        <f t="shared" si="7"/>
        <v>1187.81</v>
      </c>
      <c r="BJ6" s="33">
        <f t="shared" si="7"/>
        <v>1168.8</v>
      </c>
      <c r="BK6" s="33">
        <f t="shared" si="7"/>
        <v>1158.82</v>
      </c>
      <c r="BL6" s="33">
        <f t="shared" si="7"/>
        <v>1167.7</v>
      </c>
      <c r="BM6" s="33">
        <f t="shared" si="7"/>
        <v>1228.58</v>
      </c>
      <c r="BN6" s="32" t="str">
        <f>IF(BN7="","",IF(BN7="-","【-】","【"&amp;SUBSTITUTE(TEXT(BN7,"#,##0.00"),"-","△")&amp;"】"))</f>
        <v>【1,239.32】</v>
      </c>
      <c r="BO6" s="33">
        <f>IF(BO7="",NA(),BO7)</f>
        <v>127.87</v>
      </c>
      <c r="BP6" s="33">
        <f t="shared" ref="BP6:BX6" si="8">IF(BP7="",NA(),BP7)</f>
        <v>114.95</v>
      </c>
      <c r="BQ6" s="33">
        <f t="shared" si="8"/>
        <v>123.65</v>
      </c>
      <c r="BR6" s="33">
        <f t="shared" si="8"/>
        <v>106.99</v>
      </c>
      <c r="BS6" s="33">
        <f t="shared" si="8"/>
        <v>87.33</v>
      </c>
      <c r="BT6" s="33">
        <f t="shared" si="8"/>
        <v>57.96</v>
      </c>
      <c r="BU6" s="33">
        <f t="shared" si="8"/>
        <v>56.44</v>
      </c>
      <c r="BV6" s="33">
        <f t="shared" si="8"/>
        <v>55.6</v>
      </c>
      <c r="BW6" s="33">
        <f t="shared" si="8"/>
        <v>54.43</v>
      </c>
      <c r="BX6" s="33">
        <f t="shared" si="8"/>
        <v>53.81</v>
      </c>
      <c r="BY6" s="32" t="str">
        <f>IF(BY7="","",IF(BY7="-","【-】","【"&amp;SUBSTITUTE(TEXT(BY7,"#,##0.00"),"-","△")&amp;"】"))</f>
        <v>【36.33】</v>
      </c>
      <c r="BZ6" s="33">
        <f>IF(BZ7="",NA(),BZ7)</f>
        <v>72.52</v>
      </c>
      <c r="CA6" s="33">
        <f t="shared" ref="CA6:CI6" si="9">IF(CA7="",NA(),CA7)</f>
        <v>81.08</v>
      </c>
      <c r="CB6" s="33">
        <f t="shared" si="9"/>
        <v>74.180000000000007</v>
      </c>
      <c r="CC6" s="33">
        <f t="shared" si="9"/>
        <v>86.32</v>
      </c>
      <c r="CD6" s="33">
        <f t="shared" si="9"/>
        <v>101.65</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54</v>
      </c>
      <c r="CL6" s="33">
        <f t="shared" ref="CL6:CT6" si="10">IF(CL7="",NA(),CL7)</f>
        <v>51.41</v>
      </c>
      <c r="CM6" s="33">
        <f t="shared" si="10"/>
        <v>49.52</v>
      </c>
      <c r="CN6" s="33">
        <f t="shared" si="10"/>
        <v>48.17</v>
      </c>
      <c r="CO6" s="33">
        <f t="shared" si="10"/>
        <v>49.52</v>
      </c>
      <c r="CP6" s="33">
        <f t="shared" si="10"/>
        <v>60.92</v>
      </c>
      <c r="CQ6" s="33">
        <f t="shared" si="10"/>
        <v>59.84</v>
      </c>
      <c r="CR6" s="33">
        <f t="shared" si="10"/>
        <v>60.66</v>
      </c>
      <c r="CS6" s="33">
        <f t="shared" si="10"/>
        <v>60.17</v>
      </c>
      <c r="CT6" s="33">
        <f t="shared" si="10"/>
        <v>58.96</v>
      </c>
      <c r="CU6" s="32" t="str">
        <f>IF(CU7="","",IF(CU7="-","【-】","【"&amp;SUBSTITUTE(TEXT(CU7,"#,##0.00"),"-","△")&amp;"】"))</f>
        <v>【58.19】</v>
      </c>
      <c r="CV6" s="33">
        <f>IF(CV7="",NA(),CV7)</f>
        <v>79.5</v>
      </c>
      <c r="CW6" s="33">
        <f t="shared" ref="CW6:DE6" si="11">IF(CW7="",NA(),CW7)</f>
        <v>79.5</v>
      </c>
      <c r="CX6" s="33">
        <f t="shared" si="11"/>
        <v>79.5</v>
      </c>
      <c r="CY6" s="33">
        <f t="shared" si="11"/>
        <v>79.5</v>
      </c>
      <c r="CZ6" s="33">
        <f t="shared" si="11"/>
        <v>79.5</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0.2</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392111</v>
      </c>
      <c r="D7" s="35">
        <v>47</v>
      </c>
      <c r="E7" s="35">
        <v>1</v>
      </c>
      <c r="F7" s="35">
        <v>0</v>
      </c>
      <c r="G7" s="35">
        <v>0</v>
      </c>
      <c r="H7" s="35" t="s">
        <v>93</v>
      </c>
      <c r="I7" s="35" t="s">
        <v>94</v>
      </c>
      <c r="J7" s="35" t="s">
        <v>95</v>
      </c>
      <c r="K7" s="35" t="s">
        <v>96</v>
      </c>
      <c r="L7" s="35" t="s">
        <v>97</v>
      </c>
      <c r="M7" s="36" t="s">
        <v>98</v>
      </c>
      <c r="N7" s="36" t="s">
        <v>99</v>
      </c>
      <c r="O7" s="36">
        <v>24.97</v>
      </c>
      <c r="P7" s="36">
        <v>1612</v>
      </c>
      <c r="Q7" s="36">
        <v>34161</v>
      </c>
      <c r="R7" s="36">
        <v>126.48</v>
      </c>
      <c r="S7" s="36">
        <v>270.08999999999997</v>
      </c>
      <c r="T7" s="36">
        <v>8422</v>
      </c>
      <c r="U7" s="36">
        <v>5.39</v>
      </c>
      <c r="V7" s="36">
        <v>1562.52</v>
      </c>
      <c r="W7" s="36">
        <v>129.93</v>
      </c>
      <c r="X7" s="36">
        <v>116.65</v>
      </c>
      <c r="Y7" s="36">
        <v>124.62</v>
      </c>
      <c r="Z7" s="36">
        <v>216</v>
      </c>
      <c r="AA7" s="36">
        <v>173</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321.89</v>
      </c>
      <c r="BE7" s="36">
        <v>340.5</v>
      </c>
      <c r="BF7" s="36">
        <v>376.56</v>
      </c>
      <c r="BG7" s="36">
        <v>436.84</v>
      </c>
      <c r="BH7" s="36">
        <v>957.98</v>
      </c>
      <c r="BI7" s="36">
        <v>1187.81</v>
      </c>
      <c r="BJ7" s="36">
        <v>1168.8</v>
      </c>
      <c r="BK7" s="36">
        <v>1158.82</v>
      </c>
      <c r="BL7" s="36">
        <v>1167.7</v>
      </c>
      <c r="BM7" s="36">
        <v>1228.58</v>
      </c>
      <c r="BN7" s="36">
        <v>1239.32</v>
      </c>
      <c r="BO7" s="36">
        <v>127.87</v>
      </c>
      <c r="BP7" s="36">
        <v>114.95</v>
      </c>
      <c r="BQ7" s="36">
        <v>123.65</v>
      </c>
      <c r="BR7" s="36">
        <v>106.99</v>
      </c>
      <c r="BS7" s="36">
        <v>87.33</v>
      </c>
      <c r="BT7" s="36">
        <v>57.96</v>
      </c>
      <c r="BU7" s="36">
        <v>56.44</v>
      </c>
      <c r="BV7" s="36">
        <v>55.6</v>
      </c>
      <c r="BW7" s="36">
        <v>54.43</v>
      </c>
      <c r="BX7" s="36">
        <v>53.81</v>
      </c>
      <c r="BY7" s="36">
        <v>36.33</v>
      </c>
      <c r="BZ7" s="36">
        <v>72.52</v>
      </c>
      <c r="CA7" s="36">
        <v>81.08</v>
      </c>
      <c r="CB7" s="36">
        <v>74.180000000000007</v>
      </c>
      <c r="CC7" s="36">
        <v>86.32</v>
      </c>
      <c r="CD7" s="36">
        <v>101.65</v>
      </c>
      <c r="CE7" s="36">
        <v>263.20999999999998</v>
      </c>
      <c r="CF7" s="36">
        <v>270.7</v>
      </c>
      <c r="CG7" s="36">
        <v>275.86</v>
      </c>
      <c r="CH7" s="36">
        <v>279.8</v>
      </c>
      <c r="CI7" s="36">
        <v>284.64999999999998</v>
      </c>
      <c r="CJ7" s="36">
        <v>476.46</v>
      </c>
      <c r="CK7" s="36">
        <v>54</v>
      </c>
      <c r="CL7" s="36">
        <v>51.41</v>
      </c>
      <c r="CM7" s="36">
        <v>49.52</v>
      </c>
      <c r="CN7" s="36">
        <v>48.17</v>
      </c>
      <c r="CO7" s="36">
        <v>49.52</v>
      </c>
      <c r="CP7" s="36">
        <v>60.92</v>
      </c>
      <c r="CQ7" s="36">
        <v>59.84</v>
      </c>
      <c r="CR7" s="36">
        <v>60.66</v>
      </c>
      <c r="CS7" s="36">
        <v>60.17</v>
      </c>
      <c r="CT7" s="36">
        <v>58.96</v>
      </c>
      <c r="CU7" s="36">
        <v>58.19</v>
      </c>
      <c r="CV7" s="36">
        <v>79.5</v>
      </c>
      <c r="CW7" s="36">
        <v>79.5</v>
      </c>
      <c r="CX7" s="36">
        <v>79.5</v>
      </c>
      <c r="CY7" s="36">
        <v>79.5</v>
      </c>
      <c r="CZ7" s="36">
        <v>79.5</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0.2</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横田　暁</cp:lastModifiedBy>
  <dcterms:created xsi:type="dcterms:W3CDTF">2016-01-18T05:06:11Z</dcterms:created>
  <dcterms:modified xsi:type="dcterms:W3CDTF">2016-02-19T03:00:15Z</dcterms:modified>
  <cp:category/>
</cp:coreProperties>
</file>