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ishino_takahito\Desktop\39高知県（市区町村）（差替え）\13 奈半利町\"/>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Z10" i="4" s="1"/>
  <c r="O6" i="5"/>
  <c r="N6" i="5"/>
  <c r="J10" i="4" s="1"/>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R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<sst xmlns="http://schemas.openxmlformats.org/spreadsheetml/2006/main" count="218" uniqueCount="108">
  <si>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</si>
  <si>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</si>
  <si>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</si>
  <si>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</si>
  <si>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</si>
  <si>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</si>
  <si>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</si>
  <si>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</si>
  <si>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</si>
  <si>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</si>
  <si>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</si>
  <si>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</si>
  <si>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</si>
  <si>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</si>
  <si>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</si>
  <si>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</si>
  <si>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</si>
  <si>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</si>
  <si>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</si>
  <si>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</si>
  <si>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</si>
  <si>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</si>
  <si>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</si>
  <si>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</si>
  <si>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</si>
  <si>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</si>
  <si>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</si>
  <si>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</si>
  <si>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</si>
  <si>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</si>
  <si>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</si>
  <si>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</si>
  <si>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</si>
  <si>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</si>
  <si>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</si>
  <si>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</si>
  <si>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</si>
  <si>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</si>
  <si>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</si>
  <si>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</si>
  <si>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</si>
  <si>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</si>
  <si>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</si>
  <si>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</si>
  <si>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</si>
  <si>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</si>
  <si>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</si>
  <si>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</si>
  <si>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</si>
  <si>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</si>
  <si>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</si>
  <si>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</si>
  <si>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</si>
  <si>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</si>
  <si>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</si>
  <si>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</si>
  <si>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</si>
  <si>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</si>
  <si>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</si>
  <si>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</si>
  <si>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</si>
  <si>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</si>
  <si>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</si>
  <si>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</si>
  <si>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</si>
  <si>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</si>
  <si>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</si>
  <si>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</si>
  <si>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</si>
  <si>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</si>
  <si>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</si>
  <si>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</si>
  <si>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</si>
  <si>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</si>
  <si>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</si>
  <si>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</si>
  <si>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</si>
  <si>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</si>
  <si>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</si>
  <si>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</si>
  <si>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</si>
  <si>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</si>
  <si>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</si>
  <si>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</si>
  <si>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</si>
  <si>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</si>
  <si>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</si>
  <si>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</si>
  <si>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</si>
  <si>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</si>
  <si>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</si>
  <si>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</si>
  <si>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</si>
  <si>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奈半利町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</si>
  <si>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</si>
  <si>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</si>
  <si>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</si>
  <si>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</si>
  <si>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</si>
  <si>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</si>
  <si>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</si>
  <si>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</si>
  <si>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</si>
  <si>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</si>
  <si>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</si>
  <si>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では、耐震管への布設替工事や施設の耐震化といった事業を実施している中、経営については、収入も少なく企業債を取り入れ事業を実施している状況である。今後財政状況等を見直し、事業を実施していく必要があると考える。</t>
    <rPh sb="0" eb="2">
      <t>トウチョウ</t>
    </rPh>
    <rPh sb="5" eb="7">
      <t>タイシン</t>
    </rPh>
    <rPh sb="7" eb="8">
      <t>カン</t>
    </rPh>
    <rPh sb="10" eb="12">
      <t>フセツ</t>
    </rPh>
    <rPh sb="12" eb="13">
      <t>カ</t>
    </rPh>
    <rPh sb="13" eb="15">
      <t>コウジ</t>
    </rPh>
    <rPh sb="16" eb="18">
      <t>シセツ</t>
    </rPh>
    <rPh sb="19" eb="21">
      <t>タイシン</t>
    </rPh>
    <rPh sb="21" eb="22">
      <t>カ</t>
    </rPh>
    <rPh sb="26" eb="28">
      <t>ジギョウ</t>
    </rPh>
    <rPh sb="29" eb="31">
      <t>ジッシ</t>
    </rPh>
    <rPh sb="35" eb="36">
      <t>ナカ</t>
    </rPh>
    <rPh sb="37" eb="39">
      <t>ケイエイ</t>
    </rPh>
    <rPh sb="45" eb="47">
      <t>シュウニュウ</t>
    </rPh>
    <rPh sb="48" eb="49">
      <t>スク</t>
    </rPh>
    <rPh sb="51" eb="53">
      <t>キギョウ</t>
    </rPh>
    <rPh sb="53" eb="54">
      <t>サイ</t>
    </rPh>
    <rPh sb="55" eb="56">
      <t>ト</t>
    </rPh>
    <rPh sb="57" eb="58">
      <t>イ</t>
    </rPh>
    <rPh sb="59" eb="61">
      <t>ジギョウ</t>
    </rPh>
    <rPh sb="62" eb="64">
      <t>ジッシ</t>
    </rPh>
    <rPh sb="68" eb="70">
      <t>ジョウキョウ</t>
    </rPh>
    <rPh sb="74" eb="76">
      <t>コンゴ</t>
    </rPh>
    <rPh sb="76" eb="78">
      <t>ザイセイ</t>
    </rPh>
    <rPh sb="78" eb="80">
      <t>ジョウキョウ</t>
    </rPh>
    <rPh sb="80" eb="81">
      <t>トウ</t>
    </rPh>
    <rPh sb="82" eb="84">
      <t>ミナオ</t>
    </rPh>
    <rPh sb="86" eb="88">
      <t>ジギョウ</t>
    </rPh>
    <rPh sb="89" eb="91">
      <t>ジッシ</t>
    </rPh>
    <rPh sb="95" eb="97">
      <t>ヒツヨウ</t>
    </rPh>
    <rPh sb="101" eb="102">
      <t>カンガ</t>
    </rPh>
    <phoneticPr fontId="4"/>
  </si>
  <si>
    <t>当町では、全国平均と同等の数値となっているが、給水原価においては、全国平均及び類似団体平均より、大幅に下回っている。これは当町の水道料金設定が他市町村に対し、比較的低いためであると考える。また債務残高が年々上昇しているが、管路の耐震管への布設替工事を実施しているためである。</t>
    <rPh sb="0" eb="2">
      <t>トウチョウ</t>
    </rPh>
    <rPh sb="5" eb="7">
      <t>ゼンコク</t>
    </rPh>
    <rPh sb="7" eb="9">
      <t>ヘイキン</t>
    </rPh>
    <rPh sb="10" eb="12">
      <t>ドウトウ</t>
    </rPh>
    <rPh sb="13" eb="15">
      <t>スウチ</t>
    </rPh>
    <rPh sb="23" eb="25">
      <t>キュウスイ</t>
    </rPh>
    <rPh sb="25" eb="27">
      <t>ゲンカ</t>
    </rPh>
    <rPh sb="33" eb="35">
      <t>ゼンコク</t>
    </rPh>
    <rPh sb="35" eb="37">
      <t>ヘイキン</t>
    </rPh>
    <rPh sb="37" eb="38">
      <t>オヨ</t>
    </rPh>
    <rPh sb="39" eb="41">
      <t>ルイジ</t>
    </rPh>
    <rPh sb="41" eb="43">
      <t>ダンタイ</t>
    </rPh>
    <rPh sb="43" eb="45">
      <t>ヘイキン</t>
    </rPh>
    <rPh sb="48" eb="50">
      <t>オオハバ</t>
    </rPh>
    <rPh sb="51" eb="53">
      <t>シタマワ</t>
    </rPh>
    <rPh sb="61" eb="63">
      <t>トウチョウ</t>
    </rPh>
    <rPh sb="64" eb="66">
      <t>スイドウ</t>
    </rPh>
    <rPh sb="66" eb="68">
      <t>リョウキン</t>
    </rPh>
    <rPh sb="68" eb="70">
      <t>セッテイ</t>
    </rPh>
    <rPh sb="71" eb="72">
      <t>タ</t>
    </rPh>
    <rPh sb="72" eb="75">
      <t>シチョウソン</t>
    </rPh>
    <rPh sb="76" eb="77">
      <t>タイ</t>
    </rPh>
    <rPh sb="79" eb="82">
      <t>ヒカクテキ</t>
    </rPh>
    <rPh sb="82" eb="83">
      <t>ヒク</t>
    </rPh>
    <rPh sb="90" eb="91">
      <t>カンガ</t>
    </rPh>
    <rPh sb="96" eb="98">
      <t>サイム</t>
    </rPh>
    <rPh sb="98" eb="100">
      <t>ザンダカ</t>
    </rPh>
    <rPh sb="101" eb="103">
      <t>ネンネン</t>
    </rPh>
    <rPh sb="103" eb="105">
      <t>ジョウショウ</t>
    </rPh>
    <rPh sb="111" eb="113">
      <t>カンロ</t>
    </rPh>
    <rPh sb="114" eb="116">
      <t>タイシン</t>
    </rPh>
    <rPh sb="116" eb="117">
      <t>カン</t>
    </rPh>
    <rPh sb="119" eb="121">
      <t>フセツ</t>
    </rPh>
    <rPh sb="121" eb="122">
      <t>カ</t>
    </rPh>
    <rPh sb="122" eb="124">
      <t>コウジ</t>
    </rPh>
    <rPh sb="125" eb="127">
      <t>ジッシ</t>
    </rPh>
    <phoneticPr fontId="4"/>
  </si>
  <si>
    <t>当町では、平成２２年度より耐震管への布設替工事を実施しており、今年度においても布設替工事を実施している。施設についても、平成２６年度に耐震調査を実施、平成２７年度において耐震補強実施設計を実施している。今後は管路と施設の耐震化事業を実施していく予定である。</t>
    <rPh sb="0" eb="2">
      <t>トウチョウ</t>
    </rPh>
    <rPh sb="5" eb="7">
      <t>ヘイセイ</t>
    </rPh>
    <rPh sb="9" eb="11">
      <t>ネンド</t>
    </rPh>
    <rPh sb="13" eb="15">
      <t>タイシン</t>
    </rPh>
    <rPh sb="15" eb="16">
      <t>カン</t>
    </rPh>
    <rPh sb="18" eb="20">
      <t>フセツ</t>
    </rPh>
    <rPh sb="20" eb="21">
      <t>カ</t>
    </rPh>
    <rPh sb="21" eb="23">
      <t>コウジ</t>
    </rPh>
    <rPh sb="24" eb="26">
      <t>ジッシ</t>
    </rPh>
    <rPh sb="31" eb="34">
      <t>コンネンド</t>
    </rPh>
    <rPh sb="39" eb="41">
      <t>フセツ</t>
    </rPh>
    <rPh sb="41" eb="42">
      <t>カ</t>
    </rPh>
    <rPh sb="42" eb="44">
      <t>コウジ</t>
    </rPh>
    <rPh sb="45" eb="47">
      <t>ジッシ</t>
    </rPh>
    <rPh sb="52" eb="54">
      <t>シセツ</t>
    </rPh>
    <rPh sb="60" eb="62">
      <t>ヘイセイ</t>
    </rPh>
    <rPh sb="64" eb="66">
      <t>ネンド</t>
    </rPh>
    <rPh sb="67" eb="69">
      <t>タイシン</t>
    </rPh>
    <rPh sb="69" eb="71">
      <t>チョウサ</t>
    </rPh>
    <rPh sb="72" eb="74">
      <t>ジッシ</t>
    </rPh>
    <rPh sb="75" eb="77">
      <t>ヘイセイ</t>
    </rPh>
    <rPh sb="79" eb="81">
      <t>ネンド</t>
    </rPh>
    <rPh sb="85" eb="87">
      <t>タイシン</t>
    </rPh>
    <rPh sb="87" eb="89">
      <t>ホキョウ</t>
    </rPh>
    <rPh sb="89" eb="91">
      <t>ジッシ</t>
    </rPh>
    <rPh sb="91" eb="93">
      <t>セッケイ</t>
    </rPh>
    <rPh sb="94" eb="96">
      <t>ジッシ</t>
    </rPh>
    <rPh sb="101" eb="103">
      <t>コンゴ</t>
    </rPh>
    <rPh sb="104" eb="106">
      <t>カンロ</t>
    </rPh>
    <rPh sb="107" eb="109">
      <t>シセツ</t>
    </rPh>
    <rPh sb="110" eb="113">
      <t>タイシンカ</t>
    </rPh>
    <rPh sb="113" eb="115">
      <t>ジギョウ</t>
    </rPh>
    <rPh sb="116" eb="118">
      <t>ジッシ</t>
    </rPh>
    <rPh sb="122" eb="12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</si>
</sst>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0.84</c:v>
                </c:pt>
                <c:pt idx="1">
                  <c:v>0.57999999999999996</c:v>
                </c:pt>
                <c:pt idx="2">
                  <c:v>2.36</c:v>
                </c:pt>
                <c:pt idx="3">
                  <c:v>2.09</c:v>
                </c:pt>
                <c:pt idx="4">
                  <c:v>2.8</c:v>
                </c:pt>
              </c:numCache>
            </c:numRef>
          </c:val>
        </c:ser>
        <c:dLbls>
          <c:showLegendKey val="0"/>
          <c:showVal val="0"/>
          <c:showCatName val="0"/>
          <c:showSerName val="0"/>
          <c:showPercent val="0"/>
          <c:showBubbleSize val="0"/>
        </c:dLbls>
        <c:gapWidth val="150"/>
        <c:axId val="318933632"/>
        <c:axId val="31893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318933632"/>
        <c:axId val="318931280"/>
      </c:lineChart>
      <c:dateAx>
        <c:axId val="318933632"/>
        <c:scaling>
          <c:orientation val="minMax"/>
        </c:scaling>
        <c:delete val="1"/>
        <c:axPos val="b"/>
        <c:numFmt formatCode="ge" sourceLinked="1"/>
        <c:majorTickMark val="none"/>
        <c:minorTickMark val="none"/>
        <c:tickLblPos val="none"/>
        <c:crossAx val="318931280"/>
        <c:crosses val="autoZero"/>
        <c:auto val="1"/>
        <c:lblOffset val="100"/>
        <c:baseTimeUnit val="years"/>
      </c:dateAx>
      <c:valAx>
        <c:axId val="31893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9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96</c:v>
                </c:pt>
                <c:pt idx="1">
                  <c:v>102.24</c:v>
                </c:pt>
                <c:pt idx="2">
                  <c:v>99.58</c:v>
                </c:pt>
                <c:pt idx="3">
                  <c:v>100.56</c:v>
                </c:pt>
                <c:pt idx="4">
                  <c:v>103.54</c:v>
                </c:pt>
              </c:numCache>
            </c:numRef>
          </c:val>
        </c:ser>
        <c:dLbls>
          <c:showLegendKey val="0"/>
          <c:showVal val="0"/>
          <c:showCatName val="0"/>
          <c:showSerName val="0"/>
          <c:showPercent val="0"/>
          <c:showBubbleSize val="0"/>
        </c:dLbls>
        <c:gapWidth val="150"/>
        <c:axId val="320792232"/>
        <c:axId val="32079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320792232"/>
        <c:axId val="320793016"/>
      </c:lineChart>
      <c:dateAx>
        <c:axId val="320792232"/>
        <c:scaling>
          <c:orientation val="minMax"/>
        </c:scaling>
        <c:delete val="1"/>
        <c:axPos val="b"/>
        <c:numFmt formatCode="ge" sourceLinked="1"/>
        <c:majorTickMark val="none"/>
        <c:minorTickMark val="none"/>
        <c:tickLblPos val="none"/>
        <c:crossAx val="320793016"/>
        <c:crosses val="autoZero"/>
        <c:auto val="1"/>
        <c:lblOffset val="100"/>
        <c:baseTimeUnit val="years"/>
      </c:dateAx>
      <c:valAx>
        <c:axId val="32079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9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81.09</c:v>
                </c:pt>
                <c:pt idx="1">
                  <c:v>73.03</c:v>
                </c:pt>
                <c:pt idx="2">
                  <c:v>66.27</c:v>
                </c:pt>
                <c:pt idx="3">
                  <c:v>65.510000000000005</c:v>
                </c:pt>
                <c:pt idx="4">
                  <c:v>67.23</c:v>
                </c:pt>
              </c:numCache>
            </c:numRef>
          </c:val>
        </c:ser>
        <c:dLbls>
          <c:showLegendKey val="0"/>
          <c:showVal val="0"/>
          <c:showCatName val="0"/>
          <c:showSerName val="0"/>
          <c:showPercent val="0"/>
          <c:showBubbleSize val="0"/>
        </c:dLbls>
        <c:gapWidth val="150"/>
        <c:axId val="320793408"/>
        <c:axId val="32079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320793408"/>
        <c:axId val="320796152"/>
      </c:lineChart>
      <c:dateAx>
        <c:axId val="320793408"/>
        <c:scaling>
          <c:orientation val="minMax"/>
        </c:scaling>
        <c:delete val="1"/>
        <c:axPos val="b"/>
        <c:numFmt formatCode="ge" sourceLinked="1"/>
        <c:majorTickMark val="none"/>
        <c:minorTickMark val="none"/>
        <c:tickLblPos val="none"/>
        <c:crossAx val="320796152"/>
        <c:crosses val="autoZero"/>
        <c:auto val="1"/>
        <c:lblOffset val="100"/>
        <c:baseTimeUnit val="years"/>
      </c:dateAx>
      <c:valAx>
        <c:axId val="32079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104.31</c:v>
                </c:pt>
                <c:pt idx="1">
                  <c:v>106.59</c:v>
                </c:pt>
                <c:pt idx="2">
                  <c:v>92.85</c:v>
                </c:pt>
                <c:pt idx="3">
                  <c:v>110.62</c:v>
                </c:pt>
                <c:pt idx="4">
                  <c:v>96.09</c:v>
                </c:pt>
              </c:numCache>
            </c:numRef>
          </c:val>
        </c:ser>
        <c:dLbls>
          <c:showLegendKey val="0"/>
          <c:showVal val="0"/>
          <c:showCatName val="0"/>
          <c:showSerName val="0"/>
          <c:showPercent val="0"/>
          <c:showBubbleSize val="0"/>
        </c:dLbls>
        <c:gapWidth val="150"/>
        <c:axId val="318930496"/>
        <c:axId val="31893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318930496"/>
        <c:axId val="318932064"/>
      </c:lineChart>
      <c:dateAx>
        <c:axId val="318930496"/>
        <c:scaling>
          <c:orientation val="minMax"/>
        </c:scaling>
        <c:delete val="1"/>
        <c:axPos val="b"/>
        <c:numFmt formatCode="ge" sourceLinked="1"/>
        <c:majorTickMark val="none"/>
        <c:minorTickMark val="none"/>
        <c:tickLblPos val="none"/>
        <c:crossAx val="318932064"/>
        <c:crosses val="autoZero"/>
        <c:auto val="1"/>
        <c:lblOffset val="100"/>
        <c:baseTimeUnit val="years"/>
      </c:dateAx>
      <c:valAx>
        <c:axId val="3189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9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451648"/>
        <c:axId val="32045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451648"/>
        <c:axId val="320451256"/>
      </c:lineChart>
      <c:dateAx>
        <c:axId val="320451648"/>
        <c:scaling>
          <c:orientation val="minMax"/>
        </c:scaling>
        <c:delete val="1"/>
        <c:axPos val="b"/>
        <c:numFmt formatCode="ge" sourceLinked="1"/>
        <c:majorTickMark val="none"/>
        <c:minorTickMark val="none"/>
        <c:tickLblPos val="none"/>
        <c:crossAx val="320451256"/>
        <c:crosses val="autoZero"/>
        <c:auto val="1"/>
        <c:lblOffset val="100"/>
        <c:baseTimeUnit val="years"/>
      </c:dateAx>
      <c:valAx>
        <c:axId val="32045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4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454000"/>
        <c:axId val="32045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454000"/>
        <c:axId val="320453216"/>
      </c:lineChart>
      <c:dateAx>
        <c:axId val="320454000"/>
        <c:scaling>
          <c:orientation val="minMax"/>
        </c:scaling>
        <c:delete val="1"/>
        <c:axPos val="b"/>
        <c:numFmt formatCode="ge" sourceLinked="1"/>
        <c:majorTickMark val="none"/>
        <c:minorTickMark val="none"/>
        <c:tickLblPos val="none"/>
        <c:crossAx val="320453216"/>
        <c:crosses val="autoZero"/>
        <c:auto val="1"/>
        <c:lblOffset val="100"/>
        <c:baseTimeUnit val="years"/>
      </c:dateAx>
      <c:valAx>
        <c:axId val="3204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45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450472"/>
        <c:axId val="320453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450472"/>
        <c:axId val="320453608"/>
      </c:lineChart>
      <c:dateAx>
        <c:axId val="320450472"/>
        <c:scaling>
          <c:orientation val="minMax"/>
        </c:scaling>
        <c:delete val="1"/>
        <c:axPos val="b"/>
        <c:numFmt formatCode="ge" sourceLinked="1"/>
        <c:majorTickMark val="none"/>
        <c:minorTickMark val="none"/>
        <c:tickLblPos val="none"/>
        <c:crossAx val="320453608"/>
        <c:crosses val="autoZero"/>
        <c:auto val="1"/>
        <c:lblOffset val="100"/>
        <c:baseTimeUnit val="years"/>
      </c:dateAx>
      <c:valAx>
        <c:axId val="32045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45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0455960"/>
        <c:axId val="3204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0455960"/>
        <c:axId val="320456352"/>
      </c:lineChart>
      <c:dateAx>
        <c:axId val="320455960"/>
        <c:scaling>
          <c:orientation val="minMax"/>
        </c:scaling>
        <c:delete val="1"/>
        <c:axPos val="b"/>
        <c:numFmt formatCode="ge" sourceLinked="1"/>
        <c:majorTickMark val="none"/>
        <c:minorTickMark val="none"/>
        <c:tickLblPos val="none"/>
        <c:crossAx val="320456352"/>
        <c:crosses val="autoZero"/>
        <c:auto val="1"/>
        <c:lblOffset val="100"/>
        <c:baseTimeUnit val="years"/>
      </c:dateAx>
      <c:valAx>
        <c:axId val="3204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45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459.14</c:v>
                </c:pt>
                <c:pt idx="1">
                  <c:v>504.21</c:v>
                </c:pt>
                <c:pt idx="2">
                  <c:v>762.38</c:v>
                </c:pt>
                <c:pt idx="3">
                  <c:v>1028.58</c:v>
                </c:pt>
                <c:pt idx="4">
                  <c:v>1254.6600000000001</c:v>
                </c:pt>
              </c:numCache>
            </c:numRef>
          </c:val>
        </c:ser>
        <c:dLbls>
          <c:showLegendKey val="0"/>
          <c:showVal val="0"/>
          <c:showCatName val="0"/>
          <c:showSerName val="0"/>
          <c:showPercent val="0"/>
          <c:showBubbleSize val="0"/>
        </c:dLbls>
        <c:gapWidth val="150"/>
        <c:axId val="320791448"/>
        <c:axId val="32079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320791448"/>
        <c:axId val="320793800"/>
      </c:lineChart>
      <c:dateAx>
        <c:axId val="320791448"/>
        <c:scaling>
          <c:orientation val="minMax"/>
        </c:scaling>
        <c:delete val="1"/>
        <c:axPos val="b"/>
        <c:numFmt formatCode="ge" sourceLinked="1"/>
        <c:majorTickMark val="none"/>
        <c:minorTickMark val="none"/>
        <c:tickLblPos val="none"/>
        <c:crossAx val="320793800"/>
        <c:crosses val="autoZero"/>
        <c:auto val="1"/>
        <c:lblOffset val="100"/>
        <c:baseTimeUnit val="years"/>
      </c:dateAx>
      <c:valAx>
        <c:axId val="32079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9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103.78</c:v>
                </c:pt>
                <c:pt idx="1">
                  <c:v>105.85</c:v>
                </c:pt>
                <c:pt idx="2">
                  <c:v>92.09</c:v>
                </c:pt>
                <c:pt idx="3">
                  <c:v>109.21</c:v>
                </c:pt>
                <c:pt idx="4">
                  <c:v>94.3</c:v>
                </c:pt>
              </c:numCache>
            </c:numRef>
          </c:val>
        </c:ser>
        <c:dLbls>
          <c:showLegendKey val="0"/>
          <c:showVal val="0"/>
          <c:showCatName val="0"/>
          <c:showSerName val="0"/>
          <c:showPercent val="0"/>
          <c:showBubbleSize val="0"/>
        </c:dLbls>
        <c:gapWidth val="150"/>
        <c:axId val="320791056"/>
        <c:axId val="32079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320791056"/>
        <c:axId val="320790664"/>
      </c:lineChart>
      <c:dateAx>
        <c:axId val="320791056"/>
        <c:scaling>
          <c:orientation val="minMax"/>
        </c:scaling>
        <c:delete val="1"/>
        <c:axPos val="b"/>
        <c:numFmt formatCode="ge" sourceLinked="1"/>
        <c:majorTickMark val="none"/>
        <c:minorTickMark val="none"/>
        <c:tickLblPos val="none"/>
        <c:crossAx val="320790664"/>
        <c:crosses val="autoZero"/>
        <c:auto val="1"/>
        <c:lblOffset val="100"/>
        <c:baseTimeUnit val="years"/>
      </c:dateAx>
      <c:valAx>
        <c:axId val="32079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9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62.74</c:v>
                </c:pt>
                <c:pt idx="1">
                  <c:v>62.24</c:v>
                </c:pt>
                <c:pt idx="2">
                  <c:v>77.650000000000006</c:v>
                </c:pt>
                <c:pt idx="3">
                  <c:v>65.930000000000007</c:v>
                </c:pt>
                <c:pt idx="4">
                  <c:v>73.38</c:v>
                </c:pt>
              </c:numCache>
            </c:numRef>
          </c:val>
        </c:ser>
        <c:dLbls>
          <c:showLegendKey val="0"/>
          <c:showVal val="0"/>
          <c:showCatName val="0"/>
          <c:showSerName val="0"/>
          <c:showPercent val="0"/>
          <c:showBubbleSize val="0"/>
        </c:dLbls>
        <c:gapWidth val="150"/>
        <c:axId val="320795760"/>
        <c:axId val="32079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320795760"/>
        <c:axId val="320792624"/>
      </c:lineChart>
      <c:dateAx>
        <c:axId val="320795760"/>
        <c:scaling>
          <c:orientation val="minMax"/>
        </c:scaling>
        <c:delete val="1"/>
        <c:axPos val="b"/>
        <c:numFmt formatCode="ge" sourceLinked="1"/>
        <c:majorTickMark val="none"/>
        <c:minorTickMark val="none"/>
        <c:tickLblPos val="none"/>
        <c:crossAx val="320792624"/>
        <c:crosses val="autoZero"/>
        <c:auto val="1"/>
        <c:lblOffset val="100"/>
        <c:baseTimeUnit val="years"/>
      </c:dateAx>
      <c:valAx>
        <c:axId val="32079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79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高知県　奈半利町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3459</v>
      </c>
      <c r="AJ8" s="74"/>
      <c r="AK8" s="74"/>
      <c r="AL8" s="74"/>
      <c r="AM8" s="74"/>
      <c r="AN8" s="74"/>
      <c r="AO8" s="74"/>
      <c r="AP8" s="75"/>
      <c r="AQ8" s="56">
        <f>データ!R6</f>
        <v>28.36</v>
      </c>
      <c r="AR8" s="56"/>
      <c r="AS8" s="56"/>
      <c r="AT8" s="56"/>
      <c r="AU8" s="56"/>
      <c r="AV8" s="56"/>
      <c r="AW8" s="56"/>
      <c r="AX8" s="56"/>
      <c r="AY8" s="56">
        <f>データ!S6</f>
        <v>121.97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82.84</v>
      </c>
      <c r="S10" s="56"/>
      <c r="T10" s="56"/>
      <c r="U10" s="56"/>
      <c r="V10" s="56"/>
      <c r="W10" s="56"/>
      <c r="X10" s="56"/>
      <c r="Y10" s="56"/>
      <c r="Z10" s="64">
        <f>データ!P6</f>
        <v>1237</v>
      </c>
      <c r="AA10" s="64"/>
      <c r="AB10" s="64"/>
      <c r="AC10" s="64"/>
      <c r="AD10" s="64"/>
      <c r="AE10" s="64"/>
      <c r="AF10" s="64"/>
      <c r="AG10" s="64"/>
      <c r="AH10" s="2"/>
      <c r="AI10" s="64">
        <f>データ!T6</f>
        <v>2844</v>
      </c>
      <c r="AJ10" s="64"/>
      <c r="AK10" s="64"/>
      <c r="AL10" s="64"/>
      <c r="AM10" s="64"/>
      <c r="AN10" s="64"/>
      <c r="AO10" s="64"/>
      <c r="AP10" s="64"/>
      <c r="AQ10" s="56">
        <f>データ!U6</f>
        <v>4</v>
      </c>
      <c r="AR10" s="56"/>
      <c r="AS10" s="56"/>
      <c r="AT10" s="56"/>
      <c r="AU10" s="56"/>
      <c r="AV10" s="56"/>
      <c r="AW10" s="56"/>
      <c r="AX10" s="56"/>
      <c r="AY10" s="56">
        <f>データ!V6</f>
        <v>711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393029</v>
      </c>
      <c r="D6" s="31">
        <f t="shared" si="3"/>
        <v>47</v>
      </c>
      <c r="E6" s="31">
        <f t="shared" si="3"/>
        <v>1</v>
      </c>
      <c r="F6" s="31">
        <f t="shared" si="3"/>
        <v>0</v>
      </c>
      <c r="G6" s="31">
        <f t="shared" si="3"/>
        <v>0</v>
      </c>
      <c r="H6" s="31" t="str">
        <f t="shared" si="3"/>
        <v>高知県　奈半利町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82.84</v>
      </c>
      <c r="P6" s="32">
        <f t="shared" si="3"/>
        <v>1237</v>
      </c>
      <c r="Q6" s="32">
        <f t="shared" si="3"/>
        <v>3459</v>
      </c>
      <c r="R6" s="32">
        <f t="shared" si="3"/>
        <v>28.36</v>
      </c>
      <c r="S6" s="32">
        <f t="shared" si="3"/>
        <v>121.97</v>
      </c>
      <c r="T6" s="32">
        <f t="shared" si="3"/>
        <v>2844</v>
      </c>
      <c r="U6" s="32">
        <f t="shared" si="3"/>
        <v>4</v>
      </c>
      <c r="V6" s="32">
        <f t="shared" si="3"/>
        <v>711</v>
      </c>
      <c r="W6" s="33">
        <f>IF(W7="",NA(),W7)</f>
        <v>104.31</v>
      </c>
      <c r="X6" s="33">
        <f t="shared" ref="X6:AF6" si="4">IF(X7="",NA(),X7)</f>
        <v>106.59</v>
      </c>
      <c r="Y6" s="33">
        <f t="shared" si="4"/>
        <v>92.85</v>
      </c>
      <c r="Z6" s="33">
        <f t="shared" si="4"/>
        <v>110.62</v>
      </c>
      <c r="AA6" s="33">
        <f t="shared" si="4"/>
        <v>96.09</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459.14</v>
      </c>
      <c r="BE6" s="33">
        <f t="shared" ref="BE6:BM6" si="7">IF(BE7="",NA(),BE7)</f>
        <v>504.21</v>
      </c>
      <c r="BF6" s="33">
        <f t="shared" si="7"/>
        <v>762.38</v>
      </c>
      <c r="BG6" s="33">
        <f t="shared" si="7"/>
        <v>1028.58</v>
      </c>
      <c r="BH6" s="33">
        <f t="shared" si="7"/>
        <v>1254.6600000000001</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103.78</v>
      </c>
      <c r="BP6" s="33">
        <f t="shared" ref="BP6:BX6" si="8">IF(BP7="",NA(),BP7)</f>
        <v>105.85</v>
      </c>
      <c r="BQ6" s="33">
        <f t="shared" si="8"/>
        <v>92.09</v>
      </c>
      <c r="BR6" s="33">
        <f t="shared" si="8"/>
        <v>109.21</v>
      </c>
      <c r="BS6" s="33">
        <f t="shared" si="8"/>
        <v>94.3</v>
      </c>
      <c r="BT6" s="33">
        <f t="shared" si="8"/>
        <v>57.51</v>
      </c>
      <c r="BU6" s="33">
        <f t="shared" si="8"/>
        <v>56.46</v>
      </c>
      <c r="BV6" s="33">
        <f t="shared" si="8"/>
        <v>19.77</v>
      </c>
      <c r="BW6" s="33">
        <f t="shared" si="8"/>
        <v>34.25</v>
      </c>
      <c r="BX6" s="33">
        <f t="shared" si="8"/>
        <v>46.48</v>
      </c>
      <c r="BY6" s="32" t="str">
        <f>IF(BY7="","",IF(BY7="-","【-】","【"&amp;SUBSTITUTE(TEXT(BY7,"#,##0.00"),"-","△")&amp;"】"))</f>
        <v>【36.33】</v>
      </c>
      <c r="BZ6" s="33">
        <f>IF(BZ7="",NA(),BZ7)</f>
        <v>62.74</v>
      </c>
      <c r="CA6" s="33">
        <f t="shared" ref="CA6:CI6" si="9">IF(CA7="",NA(),CA7)</f>
        <v>62.24</v>
      </c>
      <c r="CB6" s="33">
        <f t="shared" si="9"/>
        <v>77.650000000000006</v>
      </c>
      <c r="CC6" s="33">
        <f t="shared" si="9"/>
        <v>65.930000000000007</v>
      </c>
      <c r="CD6" s="33">
        <f t="shared" si="9"/>
        <v>73.38</v>
      </c>
      <c r="CE6" s="33">
        <f t="shared" si="9"/>
        <v>291.83</v>
      </c>
      <c r="CF6" s="33">
        <f t="shared" si="9"/>
        <v>306.49</v>
      </c>
      <c r="CG6" s="33">
        <f t="shared" si="9"/>
        <v>878.73</v>
      </c>
      <c r="CH6" s="33">
        <f t="shared" si="9"/>
        <v>501.18</v>
      </c>
      <c r="CI6" s="33">
        <f t="shared" si="9"/>
        <v>376.61</v>
      </c>
      <c r="CJ6" s="32" t="str">
        <f>IF(CJ7="","",IF(CJ7="-","【-】","【"&amp;SUBSTITUTE(TEXT(CJ7,"#,##0.00"),"-","△")&amp;"】"))</f>
        <v>【476.46】</v>
      </c>
      <c r="CK6" s="33">
        <f>IF(CK7="",NA(),CK7)</f>
        <v>96</v>
      </c>
      <c r="CL6" s="33">
        <f t="shared" ref="CL6:CT6" si="10">IF(CL7="",NA(),CL7)</f>
        <v>102.24</v>
      </c>
      <c r="CM6" s="33">
        <f t="shared" si="10"/>
        <v>99.58</v>
      </c>
      <c r="CN6" s="33">
        <f t="shared" si="10"/>
        <v>100.56</v>
      </c>
      <c r="CO6" s="33">
        <f t="shared" si="10"/>
        <v>103.54</v>
      </c>
      <c r="CP6" s="33">
        <f t="shared" si="10"/>
        <v>57.95</v>
      </c>
      <c r="CQ6" s="33">
        <f t="shared" si="10"/>
        <v>58.25</v>
      </c>
      <c r="CR6" s="33">
        <f t="shared" si="10"/>
        <v>57.17</v>
      </c>
      <c r="CS6" s="33">
        <f t="shared" si="10"/>
        <v>57.55</v>
      </c>
      <c r="CT6" s="33">
        <f t="shared" si="10"/>
        <v>57.43</v>
      </c>
      <c r="CU6" s="32" t="str">
        <f>IF(CU7="","",IF(CU7="-","【-】","【"&amp;SUBSTITUTE(TEXT(CU7,"#,##0.00"),"-","△")&amp;"】"))</f>
        <v>【58.19】</v>
      </c>
      <c r="CV6" s="33">
        <f>IF(CV7="",NA(),CV7)</f>
        <v>81.09</v>
      </c>
      <c r="CW6" s="33">
        <f t="shared" ref="CW6:DE6" si="11">IF(CW7="",NA(),CW7)</f>
        <v>73.03</v>
      </c>
      <c r="CX6" s="33">
        <f t="shared" si="11"/>
        <v>66.27</v>
      </c>
      <c r="CY6" s="33">
        <f t="shared" si="11"/>
        <v>65.510000000000005</v>
      </c>
      <c r="CZ6" s="33">
        <f t="shared" si="11"/>
        <v>67.23</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0.84</v>
      </c>
      <c r="ED6" s="33">
        <f t="shared" ref="ED6:EL6" si="14">IF(ED7="",NA(),ED7)</f>
        <v>0.57999999999999996</v>
      </c>
      <c r="EE6" s="33">
        <f t="shared" si="14"/>
        <v>2.36</v>
      </c>
      <c r="EF6" s="33">
        <f t="shared" si="14"/>
        <v>2.09</v>
      </c>
      <c r="EG6" s="33">
        <f t="shared" si="14"/>
        <v>2.8</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393029</v>
      </c>
      <c r="D7" s="35">
        <v>47</v>
      </c>
      <c r="E7" s="35">
        <v>1</v>
      </c>
      <c r="F7" s="35">
        <v>0</v>
      </c>
      <c r="G7" s="35">
        <v>0</v>
      </c>
      <c r="H7" s="35" t="s">
        <v>93</v>
      </c>
      <c r="I7" s="35" t="s">
        <v>94</v>
      </c>
      <c r="J7" s="35" t="s">
        <v>95</v>
      </c>
      <c r="K7" s="35" t="s">
        <v>96</v>
      </c>
      <c r="L7" s="35" t="s">
        <v>97</v>
      </c>
      <c r="M7" s="36" t="s">
        <v>98</v>
      </c>
      <c r="N7" s="36" t="s">
        <v>99</v>
      </c>
      <c r="O7" s="36">
        <v>82.84</v>
      </c>
      <c r="P7" s="36">
        <v>1237</v>
      </c>
      <c r="Q7" s="36">
        <v>3459</v>
      </c>
      <c r="R7" s="36">
        <v>28.36</v>
      </c>
      <c r="S7" s="36">
        <v>121.97</v>
      </c>
      <c r="T7" s="36">
        <v>2844</v>
      </c>
      <c r="U7" s="36">
        <v>4</v>
      </c>
      <c r="V7" s="36">
        <v>711</v>
      </c>
      <c r="W7" s="36">
        <v>104.31</v>
      </c>
      <c r="X7" s="36">
        <v>106.59</v>
      </c>
      <c r="Y7" s="36">
        <v>92.85</v>
      </c>
      <c r="Z7" s="36">
        <v>110.62</v>
      </c>
      <c r="AA7" s="36">
        <v>96.09</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459.14</v>
      </c>
      <c r="BE7" s="36">
        <v>504.21</v>
      </c>
      <c r="BF7" s="36">
        <v>762.38</v>
      </c>
      <c r="BG7" s="36">
        <v>1028.58</v>
      </c>
      <c r="BH7" s="36">
        <v>1254.6600000000001</v>
      </c>
      <c r="BI7" s="36">
        <v>1137.3599999999999</v>
      </c>
      <c r="BJ7" s="36">
        <v>1124.6400000000001</v>
      </c>
      <c r="BK7" s="36">
        <v>1108.26</v>
      </c>
      <c r="BL7" s="36">
        <v>1113.76</v>
      </c>
      <c r="BM7" s="36">
        <v>1125.69</v>
      </c>
      <c r="BN7" s="36">
        <v>1239.32</v>
      </c>
      <c r="BO7" s="36">
        <v>103.78</v>
      </c>
      <c r="BP7" s="36">
        <v>105.85</v>
      </c>
      <c r="BQ7" s="36">
        <v>92.09</v>
      </c>
      <c r="BR7" s="36">
        <v>109.21</v>
      </c>
      <c r="BS7" s="36">
        <v>94.3</v>
      </c>
      <c r="BT7" s="36">
        <v>57.51</v>
      </c>
      <c r="BU7" s="36">
        <v>56.46</v>
      </c>
      <c r="BV7" s="36">
        <v>19.77</v>
      </c>
      <c r="BW7" s="36">
        <v>34.25</v>
      </c>
      <c r="BX7" s="36">
        <v>46.48</v>
      </c>
      <c r="BY7" s="36">
        <v>36.33</v>
      </c>
      <c r="BZ7" s="36">
        <v>62.74</v>
      </c>
      <c r="CA7" s="36">
        <v>62.24</v>
      </c>
      <c r="CB7" s="36">
        <v>77.650000000000006</v>
      </c>
      <c r="CC7" s="36">
        <v>65.930000000000007</v>
      </c>
      <c r="CD7" s="36">
        <v>73.38</v>
      </c>
      <c r="CE7" s="36">
        <v>291.83</v>
      </c>
      <c r="CF7" s="36">
        <v>306.49</v>
      </c>
      <c r="CG7" s="36">
        <v>878.73</v>
      </c>
      <c r="CH7" s="36">
        <v>501.18</v>
      </c>
      <c r="CI7" s="36">
        <v>376.61</v>
      </c>
      <c r="CJ7" s="36">
        <v>476.46</v>
      </c>
      <c r="CK7" s="36">
        <v>96</v>
      </c>
      <c r="CL7" s="36">
        <v>102.24</v>
      </c>
      <c r="CM7" s="36">
        <v>99.58</v>
      </c>
      <c r="CN7" s="36">
        <v>100.56</v>
      </c>
      <c r="CO7" s="36">
        <v>103.54</v>
      </c>
      <c r="CP7" s="36">
        <v>57.95</v>
      </c>
      <c r="CQ7" s="36">
        <v>58.25</v>
      </c>
      <c r="CR7" s="36">
        <v>57.17</v>
      </c>
      <c r="CS7" s="36">
        <v>57.55</v>
      </c>
      <c r="CT7" s="36">
        <v>57.43</v>
      </c>
      <c r="CU7" s="36">
        <v>58.19</v>
      </c>
      <c r="CV7" s="36">
        <v>81.09</v>
      </c>
      <c r="CW7" s="36">
        <v>73.03</v>
      </c>
      <c r="CX7" s="36">
        <v>66.27</v>
      </c>
      <c r="CY7" s="36">
        <v>65.510000000000005</v>
      </c>
      <c r="CZ7" s="36">
        <v>67.23</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0.84</v>
      </c>
      <c r="ED7" s="36">
        <v>0.57999999999999996</v>
      </c>
      <c r="EE7" s="36">
        <v>2.36</v>
      </c>
      <c r="EF7" s="36">
        <v>2.09</v>
      </c>
      <c r="EG7" s="36">
        <v>2.8</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nishino_takahito</cp:lastModifiedBy>
  <dcterms:created xsi:type="dcterms:W3CDTF">2016-01-18T05:06:14Z</dcterms:created>
  <dcterms:modified xsi:type="dcterms:W3CDTF">2016-02-16T23:48:01Z</dcterms:modified>
  <cp:category/>
</cp:coreProperties>
</file>