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平成27年度★\上下水道係\簡易水道\調査\"/>
    </mc:Choice>
  </mc:AlternateContent>
  <workbookProtection workbookPassword="B501" lockStructure="1"/>
  <bookViews>
    <workbookView xWindow="0" yWindow="0" windowWidth="19200" windowHeight="1159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Q6" i="5"/>
  <c r="AI8" i="4" s="1"/>
  <c r="P6" i="5"/>
  <c r="Z10" i="4" s="1"/>
  <c r="O6" i="5"/>
  <c r="N6" i="5"/>
  <c r="J10" i="4" s="1"/>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Q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<sst xmlns="http://schemas.openxmlformats.org/spreadsheetml/2006/main" count="218" uniqueCount="108">
  <si>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</si>
  <si>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</si>
  <si>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</si>
  <si>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</si>
  <si>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</si>
  <si>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</si>
  <si>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</si>
  <si>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</si>
  <si>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</si>
  <si>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</si>
  <si>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</si>
  <si>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</si>
  <si>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</si>
  <si>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</si>
  <si>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</si>
  <si>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</si>
  <si>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</si>
  <si>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</si>
  <si>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</si>
  <si>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</si>
  <si>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</si>
  <si>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</si>
  <si>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</si>
  <si>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</si>
  <si>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</si>
  <si>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</si>
  <si>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</si>
  <si>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</si>
  <si>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</si>
  <si>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</si>
  <si>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</si>
  <si>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</si>
  <si>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</si>
  <si>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</si>
  <si>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</si>
  <si>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</si>
  <si>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</si>
  <si>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</si>
  <si>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</si>
  <si>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</si>
  <si>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</si>
  <si>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</si>
  <si>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</si>
  <si>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</si>
  <si>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</si>
  <si>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</si>
  <si>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</si>
  <si>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</si>
  <si>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</si>
  <si>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</si>
  <si>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</si>
  <si>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</si>
  <si>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</si>
  <si>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</si>
  <si>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</si>
  <si>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</si>
  <si>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</si>
  <si>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</si>
  <si>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</si>
  <si>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</si>
  <si>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</si>
  <si>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</si>
  <si>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</si>
  <si>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</si>
  <si>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</si>
  <si>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</si>
  <si>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</si>
  <si>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</si>
  <si>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</si>
  <si>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</si>
  <si>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</si>
  <si>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</si>
  <si>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</si>
  <si>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</si>
  <si>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</si>
  <si>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</si>
  <si>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</si>
  <si>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</si>
  <si>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</si>
  <si>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</si>
  <si>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</si>
  <si>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</si>
  <si>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</si>
  <si>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</si>
  <si>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</si>
  <si>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</si>
  <si>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</si>
  <si>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</si>
  <si>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</si>
  <si>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</si>
  <si>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</si>
  <si>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</si>
  <si>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</si>
  <si>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土佐町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</si>
  <si>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</si>
  <si>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</si>
  <si>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</si>
  <si>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</si>
  <si>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</si>
  <si>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</si>
  <si>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</si>
  <si>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</si>
  <si>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</si>
  <si>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</si>
  <si>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</si>
  <si>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簡易水道施設は、施設の稼働年数にも開きがあるため、計画的な修繕等を進めていかなけばならない状況である。しかし、規模の小さい施設は水道料金収入に対して維持費がかかるとともに人口減少も進んでおり、費用対効果を考慮すると、計画的な老朽化対策は厳しい状況となっている。
</t>
    <rPh sb="1" eb="3">
      <t>カンイ</t>
    </rPh>
    <rPh sb="3" eb="5">
      <t>スイドウ</t>
    </rPh>
    <rPh sb="5" eb="7">
      <t>シセツ</t>
    </rPh>
    <rPh sb="9" eb="11">
      <t>シセツ</t>
    </rPh>
    <rPh sb="12" eb="14">
      <t>カドウ</t>
    </rPh>
    <rPh sb="14" eb="16">
      <t>ネンスウ</t>
    </rPh>
    <rPh sb="18" eb="19">
      <t>ヒラ</t>
    </rPh>
    <rPh sb="26" eb="29">
      <t>ケイカクテキ</t>
    </rPh>
    <rPh sb="30" eb="32">
      <t>シュウゼン</t>
    </rPh>
    <rPh sb="32" eb="33">
      <t>トウ</t>
    </rPh>
    <rPh sb="34" eb="35">
      <t>スス</t>
    </rPh>
    <rPh sb="46" eb="48">
      <t>ジョウキョウ</t>
    </rPh>
    <rPh sb="56" eb="58">
      <t>キボ</t>
    </rPh>
    <rPh sb="59" eb="60">
      <t>チイ</t>
    </rPh>
    <rPh sb="62" eb="64">
      <t>シセツ</t>
    </rPh>
    <rPh sb="75" eb="78">
      <t>イジヒ</t>
    </rPh>
    <rPh sb="86" eb="88">
      <t>ジンコウ</t>
    </rPh>
    <rPh sb="88" eb="90">
      <t>ゲンショウ</t>
    </rPh>
    <rPh sb="91" eb="92">
      <t>スス</t>
    </rPh>
    <rPh sb="97" eb="102">
      <t>ヒヨウタイコウカ</t>
    </rPh>
    <rPh sb="103" eb="105">
      <t>コウリョ</t>
    </rPh>
    <rPh sb="109" eb="112">
      <t>ケイカクテキ</t>
    </rPh>
    <rPh sb="113" eb="116">
      <t>ロウキュウカ</t>
    </rPh>
    <rPh sb="116" eb="118">
      <t>タイサク</t>
    </rPh>
    <rPh sb="119" eb="120">
      <t>キビ</t>
    </rPh>
    <rPh sb="122" eb="124">
      <t>ジョウキョウ</t>
    </rPh>
    <phoneticPr fontId="4"/>
  </si>
  <si>
    <t xml:space="preserve"> 維持管理等の経費削減に努めている状況であるが、施設の老朽化による漏水対応に係る管理費用の増加や人口減少による料金収入の減少により、経営の健全化は進まない状況である。
　今後も安全な供給体制を維持しつつ、維持管理経費の削減を継続的に実施し、少しでも健全化が進むように努力する。</t>
    <rPh sb="1" eb="3">
      <t>イジ</t>
    </rPh>
    <rPh sb="3" eb="5">
      <t>カンリ</t>
    </rPh>
    <rPh sb="5" eb="6">
      <t>ナド</t>
    </rPh>
    <rPh sb="7" eb="9">
      <t>ケイヒ</t>
    </rPh>
    <rPh sb="9" eb="11">
      <t>サクゲン</t>
    </rPh>
    <rPh sb="12" eb="13">
      <t>ツト</t>
    </rPh>
    <rPh sb="17" eb="19">
      <t>ジョウキョウ</t>
    </rPh>
    <rPh sb="24" eb="26">
      <t>シセツ</t>
    </rPh>
    <rPh sb="27" eb="30">
      <t>ロウキュウカ</t>
    </rPh>
    <rPh sb="33" eb="35">
      <t>ロウスイ</t>
    </rPh>
    <rPh sb="35" eb="37">
      <t>タイオウ</t>
    </rPh>
    <rPh sb="38" eb="39">
      <t>カカ</t>
    </rPh>
    <rPh sb="40" eb="42">
      <t>カンリ</t>
    </rPh>
    <rPh sb="42" eb="44">
      <t>ヒヨウ</t>
    </rPh>
    <rPh sb="45" eb="47">
      <t>ゾウカ</t>
    </rPh>
    <rPh sb="48" eb="50">
      <t>ジンコウ</t>
    </rPh>
    <rPh sb="50" eb="52">
      <t>ゲンショウ</t>
    </rPh>
    <rPh sb="55" eb="57">
      <t>リョウキン</t>
    </rPh>
    <rPh sb="57" eb="59">
      <t>シュウニュウ</t>
    </rPh>
    <rPh sb="60" eb="62">
      <t>ゲンショウ</t>
    </rPh>
    <rPh sb="66" eb="68">
      <t>ケイエイ</t>
    </rPh>
    <rPh sb="69" eb="71">
      <t>ケンゼン</t>
    </rPh>
    <rPh sb="71" eb="72">
      <t>カ</t>
    </rPh>
    <rPh sb="73" eb="74">
      <t>スス</t>
    </rPh>
    <rPh sb="77" eb="79">
      <t>ジョウキョウ</t>
    </rPh>
    <rPh sb="96" eb="98">
      <t>イジ</t>
    </rPh>
    <phoneticPr fontId="4"/>
  </si>
  <si>
    <t>①収益的収支比率については、類似団体の平均を下回っており、赤字の状況が続いている。
④企業債残高対給水収益比率については、起債残高が減少しているものの、以前比率は高く、類似団体の平均値より高い比率となっている。
⑦⑧施設利用率は類似団体の平均値より低い比率となっている。また、有収率についても、H26は災害による漏水により悪化している。
　維持管理については、下水道と共に包括委託や担当者の人員配置の効率化によって、維持管理面の経費削減に努めているが、人口減少等の影響により経営の健全化は進まない状況である。
今後も安全な供給体制を確保しつつ。維持管理経費の削減を継続的に実施し、少しでも健全化が進むように努力する。</t>
    <rPh sb="151" eb="153">
      <t>サイガイ</t>
    </rPh>
    <rPh sb="156" eb="158">
      <t>ロウスイ</t>
    </rPh>
    <rPh sb="171" eb="173">
      <t>イジ</t>
    </rPh>
    <rPh sb="173" eb="175">
      <t>カンリ</t>
    </rPh>
    <rPh sb="181" eb="184">
      <t>ゲスイドウ</t>
    </rPh>
    <rPh sb="185" eb="186">
      <t>トモ</t>
    </rPh>
    <rPh sb="187" eb="189">
      <t>ホウカツ</t>
    </rPh>
    <rPh sb="189" eb="191">
      <t>イタク</t>
    </rPh>
    <rPh sb="192" eb="194">
      <t>タントウ</t>
    </rPh>
    <rPh sb="194" eb="195">
      <t>シャ</t>
    </rPh>
    <rPh sb="196" eb="198">
      <t>ジンイン</t>
    </rPh>
    <rPh sb="198" eb="200">
      <t>ハイチ</t>
    </rPh>
    <rPh sb="201" eb="203">
      <t>コウリツ</t>
    </rPh>
    <rPh sb="203" eb="204">
      <t>カ</t>
    </rPh>
    <rPh sb="209" eb="211">
      <t>イジ</t>
    </rPh>
    <rPh sb="211" eb="213">
      <t>カンリ</t>
    </rPh>
    <rPh sb="213" eb="214">
      <t>メン</t>
    </rPh>
    <rPh sb="215" eb="217">
      <t>ケイヒ</t>
    </rPh>
    <rPh sb="217" eb="219">
      <t>サクゲン</t>
    </rPh>
    <rPh sb="220" eb="221">
      <t>ツト</t>
    </rPh>
    <rPh sb="227" eb="229">
      <t>ジンコウ</t>
    </rPh>
    <rPh sb="229" eb="231">
      <t>ゲンショウ</t>
    </rPh>
    <rPh sb="231" eb="232">
      <t>ナド</t>
    </rPh>
    <rPh sb="233" eb="235">
      <t>エイキョウ</t>
    </rPh>
    <rPh sb="238" eb="240">
      <t>ケイエイ</t>
    </rPh>
    <rPh sb="241" eb="243">
      <t>ケンゼン</t>
    </rPh>
    <rPh sb="243" eb="244">
      <t>カ</t>
    </rPh>
    <rPh sb="245" eb="246">
      <t>スス</t>
    </rPh>
    <rPh sb="249" eb="251">
      <t>ジョウキョウ</t>
    </rPh>
    <rPh sb="256" eb="258">
      <t>コンゴ</t>
    </rPh>
    <rPh sb="259" eb="261">
      <t>アンゼン</t>
    </rPh>
    <rPh sb="262" eb="264">
      <t>キョウキュウ</t>
    </rPh>
    <rPh sb="264" eb="266">
      <t>タイセイ</t>
    </rPh>
    <rPh sb="267" eb="269">
      <t>カクホ</t>
    </rPh>
    <rPh sb="273" eb="275">
      <t>イジ</t>
    </rPh>
    <rPh sb="275" eb="277">
      <t>カンリ</t>
    </rPh>
    <rPh sb="277" eb="279">
      <t>ケイヒ</t>
    </rPh>
    <rPh sb="280" eb="282">
      <t>サクゲン</t>
    </rPh>
    <rPh sb="283" eb="286">
      <t>ケイゾクテキ</t>
    </rPh>
    <rPh sb="287" eb="289">
      <t>ジッシ</t>
    </rPh>
    <rPh sb="291" eb="292">
      <t>スコ</t>
    </rPh>
    <rPh sb="295" eb="297">
      <t>ケンゼン</t>
    </rPh>
    <rPh sb="297" eb="298">
      <t>カ</t>
    </rPh>
    <rPh sb="299" eb="300">
      <t>スス</t>
    </rPh>
    <rPh sb="304" eb="306">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</si>
</sst>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formatCode="#,##0.00;&quot;△&quot;#,##0.00;&quot;-&quot;">
                  <c:v>3.42</c:v>
                </c:pt>
                <c:pt idx="4">
                  <c:v>0</c:v>
                </c:pt>
              </c:numCache>
            </c:numRef>
          </c:val>
        </c:ser>
        <c:dLbls>
          <c:showLegendKey val="0"/>
          <c:showVal val="0"/>
          <c:showCatName val="0"/>
          <c:showSerName val="0"/>
          <c:showPercent val="0"/>
          <c:showBubbleSize val="0"/>
        </c:dLbls>
        <c:gapWidth val="150"/>
        <c:axId val="303445344"/>
        <c:axId val="30345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303445344"/>
        <c:axId val="303451224"/>
      </c:lineChart>
      <c:dateAx>
        <c:axId val="303445344"/>
        <c:scaling>
          <c:orientation val="minMax"/>
        </c:scaling>
        <c:delete val="1"/>
        <c:axPos val="b"/>
        <c:numFmt formatCode="ge" sourceLinked="1"/>
        <c:majorTickMark val="none"/>
        <c:minorTickMark val="none"/>
        <c:tickLblPos val="none"/>
        <c:crossAx val="303451224"/>
        <c:crosses val="autoZero"/>
        <c:auto val="1"/>
        <c:lblOffset val="100"/>
        <c:baseTimeUnit val="years"/>
      </c:dateAx>
      <c:valAx>
        <c:axId val="30345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51.31</c:v>
                </c:pt>
                <c:pt idx="1">
                  <c:v>48.08</c:v>
                </c:pt>
                <c:pt idx="2">
                  <c:v>49.13</c:v>
                </c:pt>
                <c:pt idx="3">
                  <c:v>46.56</c:v>
                </c:pt>
                <c:pt idx="4">
                  <c:v>49.52</c:v>
                </c:pt>
              </c:numCache>
            </c:numRef>
          </c:val>
        </c:ser>
        <c:dLbls>
          <c:showLegendKey val="0"/>
          <c:showVal val="0"/>
          <c:showCatName val="0"/>
          <c:showSerName val="0"/>
          <c:showPercent val="0"/>
          <c:showBubbleSize val="0"/>
        </c:dLbls>
        <c:gapWidth val="150"/>
        <c:axId val="305658072"/>
        <c:axId val="3056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305658072"/>
        <c:axId val="305658464"/>
      </c:lineChart>
      <c:dateAx>
        <c:axId val="305658072"/>
        <c:scaling>
          <c:orientation val="minMax"/>
        </c:scaling>
        <c:delete val="1"/>
        <c:axPos val="b"/>
        <c:numFmt formatCode="ge" sourceLinked="1"/>
        <c:majorTickMark val="none"/>
        <c:minorTickMark val="none"/>
        <c:tickLblPos val="none"/>
        <c:crossAx val="305658464"/>
        <c:crosses val="autoZero"/>
        <c:auto val="1"/>
        <c:lblOffset val="100"/>
        <c:baseTimeUnit val="years"/>
      </c:dateAx>
      <c:valAx>
        <c:axId val="3056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5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c:v>
                </c:pt>
                <c:pt idx="1">
                  <c:v>83</c:v>
                </c:pt>
                <c:pt idx="2">
                  <c:v>78.33</c:v>
                </c:pt>
                <c:pt idx="3">
                  <c:v>80.3</c:v>
                </c:pt>
                <c:pt idx="4">
                  <c:v>71.22</c:v>
                </c:pt>
              </c:numCache>
            </c:numRef>
          </c:val>
        </c:ser>
        <c:dLbls>
          <c:showLegendKey val="0"/>
          <c:showVal val="0"/>
          <c:showCatName val="0"/>
          <c:showSerName val="0"/>
          <c:showPercent val="0"/>
          <c:showBubbleSize val="0"/>
        </c:dLbls>
        <c:gapWidth val="150"/>
        <c:axId val="305654544"/>
        <c:axId val="30565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305654544"/>
        <c:axId val="305654936"/>
      </c:lineChart>
      <c:dateAx>
        <c:axId val="305654544"/>
        <c:scaling>
          <c:orientation val="minMax"/>
        </c:scaling>
        <c:delete val="1"/>
        <c:axPos val="b"/>
        <c:numFmt formatCode="ge" sourceLinked="1"/>
        <c:majorTickMark val="none"/>
        <c:minorTickMark val="none"/>
        <c:tickLblPos val="none"/>
        <c:crossAx val="305654936"/>
        <c:crosses val="autoZero"/>
        <c:auto val="1"/>
        <c:lblOffset val="100"/>
        <c:baseTimeUnit val="years"/>
      </c:dateAx>
      <c:valAx>
        <c:axId val="30565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5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37016888488833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64.319999999999993</c:v>
                </c:pt>
                <c:pt idx="1">
                  <c:v>60.29</c:v>
                </c:pt>
                <c:pt idx="2">
                  <c:v>58.58</c:v>
                </c:pt>
                <c:pt idx="3">
                  <c:v>58.66</c:v>
                </c:pt>
                <c:pt idx="4">
                  <c:v>56.2</c:v>
                </c:pt>
              </c:numCache>
            </c:numRef>
          </c:val>
        </c:ser>
        <c:dLbls>
          <c:showLegendKey val="0"/>
          <c:showVal val="0"/>
          <c:showCatName val="0"/>
          <c:showSerName val="0"/>
          <c:showPercent val="0"/>
          <c:showBubbleSize val="0"/>
        </c:dLbls>
        <c:gapWidth val="150"/>
        <c:axId val="303451616"/>
        <c:axId val="30344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303451616"/>
        <c:axId val="303448872"/>
      </c:lineChart>
      <c:dateAx>
        <c:axId val="303451616"/>
        <c:scaling>
          <c:orientation val="minMax"/>
        </c:scaling>
        <c:delete val="1"/>
        <c:axPos val="b"/>
        <c:numFmt formatCode="ge" sourceLinked="1"/>
        <c:majorTickMark val="none"/>
        <c:minorTickMark val="none"/>
        <c:tickLblPos val="none"/>
        <c:crossAx val="303448872"/>
        <c:crosses val="autoZero"/>
        <c:auto val="1"/>
        <c:lblOffset val="100"/>
        <c:baseTimeUnit val="years"/>
      </c:dateAx>
      <c:valAx>
        <c:axId val="30344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5715448"/>
        <c:axId val="30572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5715448"/>
        <c:axId val="305720152"/>
      </c:lineChart>
      <c:dateAx>
        <c:axId val="305715448"/>
        <c:scaling>
          <c:orientation val="minMax"/>
        </c:scaling>
        <c:delete val="1"/>
        <c:axPos val="b"/>
        <c:numFmt formatCode="ge" sourceLinked="1"/>
        <c:majorTickMark val="none"/>
        <c:minorTickMark val="none"/>
        <c:tickLblPos val="none"/>
        <c:crossAx val="305720152"/>
        <c:crosses val="autoZero"/>
        <c:auto val="1"/>
        <c:lblOffset val="100"/>
        <c:baseTimeUnit val="years"/>
      </c:dateAx>
      <c:valAx>
        <c:axId val="30572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71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5718976"/>
        <c:axId val="30571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5718976"/>
        <c:axId val="305718584"/>
      </c:lineChart>
      <c:dateAx>
        <c:axId val="305718976"/>
        <c:scaling>
          <c:orientation val="minMax"/>
        </c:scaling>
        <c:delete val="1"/>
        <c:axPos val="b"/>
        <c:numFmt formatCode="ge" sourceLinked="1"/>
        <c:majorTickMark val="none"/>
        <c:minorTickMark val="none"/>
        <c:tickLblPos val="none"/>
        <c:crossAx val="305718584"/>
        <c:crosses val="autoZero"/>
        <c:auto val="1"/>
        <c:lblOffset val="100"/>
        <c:baseTimeUnit val="years"/>
      </c:dateAx>
      <c:valAx>
        <c:axId val="30571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7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5718192"/>
        <c:axId val="30571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5718192"/>
        <c:axId val="305719760"/>
      </c:lineChart>
      <c:dateAx>
        <c:axId val="305718192"/>
        <c:scaling>
          <c:orientation val="minMax"/>
        </c:scaling>
        <c:delete val="1"/>
        <c:axPos val="b"/>
        <c:numFmt formatCode="ge" sourceLinked="1"/>
        <c:majorTickMark val="none"/>
        <c:minorTickMark val="none"/>
        <c:tickLblPos val="none"/>
        <c:crossAx val="305719760"/>
        <c:crosses val="autoZero"/>
        <c:auto val="1"/>
        <c:lblOffset val="100"/>
        <c:baseTimeUnit val="years"/>
      </c:dateAx>
      <c:valAx>
        <c:axId val="30571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71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5713880"/>
        <c:axId val="3057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5713880"/>
        <c:axId val="305714272"/>
      </c:lineChart>
      <c:dateAx>
        <c:axId val="305713880"/>
        <c:scaling>
          <c:orientation val="minMax"/>
        </c:scaling>
        <c:delete val="1"/>
        <c:axPos val="b"/>
        <c:numFmt formatCode="ge" sourceLinked="1"/>
        <c:majorTickMark val="none"/>
        <c:minorTickMark val="none"/>
        <c:tickLblPos val="none"/>
        <c:crossAx val="305714272"/>
        <c:crosses val="autoZero"/>
        <c:auto val="1"/>
        <c:lblOffset val="100"/>
        <c:baseTimeUnit val="years"/>
      </c:dateAx>
      <c:valAx>
        <c:axId val="3057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71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1494.71</c:v>
                </c:pt>
                <c:pt idx="1">
                  <c:v>1440.11</c:v>
                </c:pt>
                <c:pt idx="2">
                  <c:v>1432.82</c:v>
                </c:pt>
                <c:pt idx="3">
                  <c:v>1435.4</c:v>
                </c:pt>
                <c:pt idx="4">
                  <c:v>1390.4</c:v>
                </c:pt>
              </c:numCache>
            </c:numRef>
          </c:val>
        </c:ser>
        <c:dLbls>
          <c:showLegendKey val="0"/>
          <c:showVal val="0"/>
          <c:showCatName val="0"/>
          <c:showSerName val="0"/>
          <c:showPercent val="0"/>
          <c:showBubbleSize val="0"/>
        </c:dLbls>
        <c:gapWidth val="150"/>
        <c:axId val="305658856"/>
        <c:axId val="30565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305658856"/>
        <c:axId val="305659248"/>
      </c:lineChart>
      <c:dateAx>
        <c:axId val="305658856"/>
        <c:scaling>
          <c:orientation val="minMax"/>
        </c:scaling>
        <c:delete val="1"/>
        <c:axPos val="b"/>
        <c:numFmt formatCode="ge" sourceLinked="1"/>
        <c:majorTickMark val="none"/>
        <c:minorTickMark val="none"/>
        <c:tickLblPos val="none"/>
        <c:crossAx val="305659248"/>
        <c:crosses val="autoZero"/>
        <c:auto val="1"/>
        <c:lblOffset val="100"/>
        <c:baseTimeUnit val="years"/>
      </c:dateAx>
      <c:valAx>
        <c:axId val="30565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5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47.25</c:v>
                </c:pt>
                <c:pt idx="1">
                  <c:v>47.68</c:v>
                </c:pt>
                <c:pt idx="2">
                  <c:v>45.8</c:v>
                </c:pt>
                <c:pt idx="3">
                  <c:v>46.56</c:v>
                </c:pt>
                <c:pt idx="4">
                  <c:v>44.67</c:v>
                </c:pt>
              </c:numCache>
            </c:numRef>
          </c:val>
        </c:ser>
        <c:dLbls>
          <c:showLegendKey val="0"/>
          <c:showVal val="0"/>
          <c:showCatName val="0"/>
          <c:showSerName val="0"/>
          <c:showPercent val="0"/>
          <c:showBubbleSize val="0"/>
        </c:dLbls>
        <c:gapWidth val="150"/>
        <c:axId val="305656112"/>
        <c:axId val="30566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305656112"/>
        <c:axId val="305660816"/>
      </c:lineChart>
      <c:dateAx>
        <c:axId val="305656112"/>
        <c:scaling>
          <c:orientation val="minMax"/>
        </c:scaling>
        <c:delete val="1"/>
        <c:axPos val="b"/>
        <c:numFmt formatCode="ge" sourceLinked="1"/>
        <c:majorTickMark val="none"/>
        <c:minorTickMark val="none"/>
        <c:tickLblPos val="none"/>
        <c:crossAx val="305660816"/>
        <c:crosses val="autoZero"/>
        <c:auto val="1"/>
        <c:lblOffset val="100"/>
        <c:baseTimeUnit val="years"/>
      </c:dateAx>
      <c:valAx>
        <c:axId val="30566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5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280.44</c:v>
                </c:pt>
                <c:pt idx="1">
                  <c:v>289.82</c:v>
                </c:pt>
                <c:pt idx="2">
                  <c:v>309.88</c:v>
                </c:pt>
                <c:pt idx="3">
                  <c:v>310.64</c:v>
                </c:pt>
                <c:pt idx="4">
                  <c:v>330.84</c:v>
                </c:pt>
              </c:numCache>
            </c:numRef>
          </c:val>
        </c:ser>
        <c:dLbls>
          <c:showLegendKey val="0"/>
          <c:showVal val="0"/>
          <c:showCatName val="0"/>
          <c:showSerName val="0"/>
          <c:showPercent val="0"/>
          <c:showBubbleSize val="0"/>
        </c:dLbls>
        <c:gapWidth val="150"/>
        <c:axId val="305653368"/>
        <c:axId val="30565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305653368"/>
        <c:axId val="305659640"/>
      </c:lineChart>
      <c:dateAx>
        <c:axId val="305653368"/>
        <c:scaling>
          <c:orientation val="minMax"/>
        </c:scaling>
        <c:delete val="1"/>
        <c:axPos val="b"/>
        <c:numFmt formatCode="ge" sourceLinked="1"/>
        <c:majorTickMark val="none"/>
        <c:minorTickMark val="none"/>
        <c:tickLblPos val="none"/>
        <c:crossAx val="305659640"/>
        <c:crosses val="autoZero"/>
        <c:auto val="1"/>
        <c:lblOffset val="100"/>
        <c:baseTimeUnit val="years"/>
      </c:dateAx>
      <c:valAx>
        <c:axId val="30565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65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O10" zoomScaleNormal="100" workbookViewId="0">
      <selection activeCell="CF25" sqref="CF2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高知県　土佐町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D3</v>
      </c>
      <c r="AA8" s="77"/>
      <c r="AB8" s="77"/>
      <c r="AC8" s="77"/>
      <c r="AD8" s="77"/>
      <c r="AE8" s="77"/>
      <c r="AF8" s="77"/>
      <c r="AG8" s="78"/>
      <c r="AH8" s="3"/>
      <c r="AI8" s="79">
        <f>データ!Q6</f>
        <v>4109</v>
      </c>
      <c r="AJ8" s="80"/>
      <c r="AK8" s="80"/>
      <c r="AL8" s="80"/>
      <c r="AM8" s="80"/>
      <c r="AN8" s="80"/>
      <c r="AO8" s="80"/>
      <c r="AP8" s="81"/>
      <c r="AQ8" s="62">
        <f>データ!R6</f>
        <v>212.13</v>
      </c>
      <c r="AR8" s="62"/>
      <c r="AS8" s="62"/>
      <c r="AT8" s="62"/>
      <c r="AU8" s="62"/>
      <c r="AV8" s="62"/>
      <c r="AW8" s="62"/>
      <c r="AX8" s="62"/>
      <c r="AY8" s="62">
        <f>データ!S6</f>
        <v>19.37</v>
      </c>
      <c r="AZ8" s="62"/>
      <c r="BA8" s="62"/>
      <c r="BB8" s="62"/>
      <c r="BC8" s="62"/>
      <c r="BD8" s="62"/>
      <c r="BE8" s="62"/>
      <c r="BF8" s="62"/>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62" t="str">
        <f>データ!M6</f>
        <v>-</v>
      </c>
      <c r="C10" s="62"/>
      <c r="D10" s="62"/>
      <c r="E10" s="62"/>
      <c r="F10" s="62"/>
      <c r="G10" s="62"/>
      <c r="H10" s="62"/>
      <c r="I10" s="62"/>
      <c r="J10" s="62" t="str">
        <f>データ!N6</f>
        <v>該当数値なし</v>
      </c>
      <c r="K10" s="62"/>
      <c r="L10" s="62"/>
      <c r="M10" s="62"/>
      <c r="N10" s="62"/>
      <c r="O10" s="62"/>
      <c r="P10" s="62"/>
      <c r="Q10" s="62"/>
      <c r="R10" s="62">
        <f>データ!O6</f>
        <v>92.05</v>
      </c>
      <c r="S10" s="62"/>
      <c r="T10" s="62"/>
      <c r="U10" s="62"/>
      <c r="V10" s="62"/>
      <c r="W10" s="62"/>
      <c r="X10" s="62"/>
      <c r="Y10" s="62"/>
      <c r="Z10" s="70">
        <f>データ!P6</f>
        <v>2178</v>
      </c>
      <c r="AA10" s="70"/>
      <c r="AB10" s="70"/>
      <c r="AC10" s="70"/>
      <c r="AD10" s="70"/>
      <c r="AE10" s="70"/>
      <c r="AF10" s="70"/>
      <c r="AG10" s="70"/>
      <c r="AH10" s="2"/>
      <c r="AI10" s="70">
        <f>データ!T6</f>
        <v>3777</v>
      </c>
      <c r="AJ10" s="70"/>
      <c r="AK10" s="70"/>
      <c r="AL10" s="70"/>
      <c r="AM10" s="70"/>
      <c r="AN10" s="70"/>
      <c r="AO10" s="70"/>
      <c r="AP10" s="70"/>
      <c r="AQ10" s="62">
        <f>データ!U6</f>
        <v>22.7</v>
      </c>
      <c r="AR10" s="62"/>
      <c r="AS10" s="62"/>
      <c r="AT10" s="62"/>
      <c r="AU10" s="62"/>
      <c r="AV10" s="62"/>
      <c r="AW10" s="62"/>
      <c r="AX10" s="62"/>
      <c r="AY10" s="62">
        <f>データ!V6</f>
        <v>166.39</v>
      </c>
      <c r="AZ10" s="62"/>
      <c r="BA10" s="62"/>
      <c r="BB10" s="62"/>
      <c r="BC10" s="62"/>
      <c r="BD10" s="62"/>
      <c r="BE10" s="62"/>
      <c r="BF10" s="62"/>
      <c r="BG10" s="3"/>
      <c r="BH10" s="3"/>
      <c r="BI10" s="3"/>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0" t="s">
        <v>24</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105</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34</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393631</v>
      </c>
      <c r="D6" s="31">
        <f t="shared" si="3"/>
        <v>47</v>
      </c>
      <c r="E6" s="31">
        <f t="shared" si="3"/>
        <v>1</v>
      </c>
      <c r="F6" s="31">
        <f t="shared" si="3"/>
        <v>0</v>
      </c>
      <c r="G6" s="31">
        <f t="shared" si="3"/>
        <v>0</v>
      </c>
      <c r="H6" s="31" t="str">
        <f t="shared" si="3"/>
        <v>高知県　土佐町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92.05</v>
      </c>
      <c r="P6" s="32">
        <f t="shared" si="3"/>
        <v>2178</v>
      </c>
      <c r="Q6" s="32">
        <f t="shared" si="3"/>
        <v>4109</v>
      </c>
      <c r="R6" s="32">
        <f t="shared" si="3"/>
        <v>212.13</v>
      </c>
      <c r="S6" s="32">
        <f t="shared" si="3"/>
        <v>19.37</v>
      </c>
      <c r="T6" s="32">
        <f t="shared" si="3"/>
        <v>3777</v>
      </c>
      <c r="U6" s="32">
        <f t="shared" si="3"/>
        <v>22.7</v>
      </c>
      <c r="V6" s="32">
        <f t="shared" si="3"/>
        <v>166.39</v>
      </c>
      <c r="W6" s="33">
        <f>IF(W7="",NA(),W7)</f>
        <v>64.319999999999993</v>
      </c>
      <c r="X6" s="33">
        <f t="shared" ref="X6:AF6" si="4">IF(X7="",NA(),X7)</f>
        <v>60.29</v>
      </c>
      <c r="Y6" s="33">
        <f t="shared" si="4"/>
        <v>58.58</v>
      </c>
      <c r="Z6" s="33">
        <f t="shared" si="4"/>
        <v>58.66</v>
      </c>
      <c r="AA6" s="33">
        <f t="shared" si="4"/>
        <v>56.2</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1494.71</v>
      </c>
      <c r="BE6" s="33">
        <f t="shared" ref="BE6:BM6" si="7">IF(BE7="",NA(),BE7)</f>
        <v>1440.11</v>
      </c>
      <c r="BF6" s="33">
        <f t="shared" si="7"/>
        <v>1432.82</v>
      </c>
      <c r="BG6" s="33">
        <f t="shared" si="7"/>
        <v>1435.4</v>
      </c>
      <c r="BH6" s="33">
        <f t="shared" si="7"/>
        <v>1390.4</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47.25</v>
      </c>
      <c r="BP6" s="33">
        <f t="shared" ref="BP6:BX6" si="8">IF(BP7="",NA(),BP7)</f>
        <v>47.68</v>
      </c>
      <c r="BQ6" s="33">
        <f t="shared" si="8"/>
        <v>45.8</v>
      </c>
      <c r="BR6" s="33">
        <f t="shared" si="8"/>
        <v>46.56</v>
      </c>
      <c r="BS6" s="33">
        <f t="shared" si="8"/>
        <v>44.67</v>
      </c>
      <c r="BT6" s="33">
        <f t="shared" si="8"/>
        <v>57.51</v>
      </c>
      <c r="BU6" s="33">
        <f t="shared" si="8"/>
        <v>56.46</v>
      </c>
      <c r="BV6" s="33">
        <f t="shared" si="8"/>
        <v>19.77</v>
      </c>
      <c r="BW6" s="33">
        <f t="shared" si="8"/>
        <v>34.25</v>
      </c>
      <c r="BX6" s="33">
        <f t="shared" si="8"/>
        <v>46.48</v>
      </c>
      <c r="BY6" s="32" t="str">
        <f>IF(BY7="","",IF(BY7="-","【-】","【"&amp;SUBSTITUTE(TEXT(BY7,"#,##0.00"),"-","△")&amp;"】"))</f>
        <v>【36.33】</v>
      </c>
      <c r="BZ6" s="33">
        <f>IF(BZ7="",NA(),BZ7)</f>
        <v>280.44</v>
      </c>
      <c r="CA6" s="33">
        <f t="shared" ref="CA6:CI6" si="9">IF(CA7="",NA(),CA7)</f>
        <v>289.82</v>
      </c>
      <c r="CB6" s="33">
        <f t="shared" si="9"/>
        <v>309.88</v>
      </c>
      <c r="CC6" s="33">
        <f t="shared" si="9"/>
        <v>310.64</v>
      </c>
      <c r="CD6" s="33">
        <f t="shared" si="9"/>
        <v>330.84</v>
      </c>
      <c r="CE6" s="33">
        <f t="shared" si="9"/>
        <v>291.83</v>
      </c>
      <c r="CF6" s="33">
        <f t="shared" si="9"/>
        <v>306.49</v>
      </c>
      <c r="CG6" s="33">
        <f t="shared" si="9"/>
        <v>878.73</v>
      </c>
      <c r="CH6" s="33">
        <f t="shared" si="9"/>
        <v>501.18</v>
      </c>
      <c r="CI6" s="33">
        <f t="shared" si="9"/>
        <v>376.61</v>
      </c>
      <c r="CJ6" s="32" t="str">
        <f>IF(CJ7="","",IF(CJ7="-","【-】","【"&amp;SUBSTITUTE(TEXT(CJ7,"#,##0.00"),"-","△")&amp;"】"))</f>
        <v>【476.46】</v>
      </c>
      <c r="CK6" s="33">
        <f>IF(CK7="",NA(),CK7)</f>
        <v>51.31</v>
      </c>
      <c r="CL6" s="33">
        <f t="shared" ref="CL6:CT6" si="10">IF(CL7="",NA(),CL7)</f>
        <v>48.08</v>
      </c>
      <c r="CM6" s="33">
        <f t="shared" si="10"/>
        <v>49.13</v>
      </c>
      <c r="CN6" s="33">
        <f t="shared" si="10"/>
        <v>46.56</v>
      </c>
      <c r="CO6" s="33">
        <f t="shared" si="10"/>
        <v>49.52</v>
      </c>
      <c r="CP6" s="33">
        <f t="shared" si="10"/>
        <v>57.95</v>
      </c>
      <c r="CQ6" s="33">
        <f t="shared" si="10"/>
        <v>58.25</v>
      </c>
      <c r="CR6" s="33">
        <f t="shared" si="10"/>
        <v>57.17</v>
      </c>
      <c r="CS6" s="33">
        <f t="shared" si="10"/>
        <v>57.55</v>
      </c>
      <c r="CT6" s="33">
        <f t="shared" si="10"/>
        <v>57.43</v>
      </c>
      <c r="CU6" s="32" t="str">
        <f>IF(CU7="","",IF(CU7="-","【-】","【"&amp;SUBSTITUTE(TEXT(CU7,"#,##0.00"),"-","△")&amp;"】"))</f>
        <v>【58.19】</v>
      </c>
      <c r="CV6" s="33">
        <f>IF(CV7="",NA(),CV7)</f>
        <v>83</v>
      </c>
      <c r="CW6" s="33">
        <f t="shared" ref="CW6:DE6" si="11">IF(CW7="",NA(),CW7)</f>
        <v>83</v>
      </c>
      <c r="CX6" s="33">
        <f t="shared" si="11"/>
        <v>78.33</v>
      </c>
      <c r="CY6" s="33">
        <f t="shared" si="11"/>
        <v>80.3</v>
      </c>
      <c r="CZ6" s="33">
        <f t="shared" si="11"/>
        <v>71.22</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3.42</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393631</v>
      </c>
      <c r="D7" s="35">
        <v>47</v>
      </c>
      <c r="E7" s="35">
        <v>1</v>
      </c>
      <c r="F7" s="35">
        <v>0</v>
      </c>
      <c r="G7" s="35">
        <v>0</v>
      </c>
      <c r="H7" s="35" t="s">
        <v>93</v>
      </c>
      <c r="I7" s="35" t="s">
        <v>94</v>
      </c>
      <c r="J7" s="35" t="s">
        <v>95</v>
      </c>
      <c r="K7" s="35" t="s">
        <v>96</v>
      </c>
      <c r="L7" s="35" t="s">
        <v>97</v>
      </c>
      <c r="M7" s="36" t="s">
        <v>98</v>
      </c>
      <c r="N7" s="36" t="s">
        <v>99</v>
      </c>
      <c r="O7" s="36">
        <v>92.05</v>
      </c>
      <c r="P7" s="36">
        <v>2178</v>
      </c>
      <c r="Q7" s="36">
        <v>4109</v>
      </c>
      <c r="R7" s="36">
        <v>212.13</v>
      </c>
      <c r="S7" s="36">
        <v>19.37</v>
      </c>
      <c r="T7" s="36">
        <v>3777</v>
      </c>
      <c r="U7" s="36">
        <v>22.7</v>
      </c>
      <c r="V7" s="36">
        <v>166.39</v>
      </c>
      <c r="W7" s="36">
        <v>64.319999999999993</v>
      </c>
      <c r="X7" s="36">
        <v>60.29</v>
      </c>
      <c r="Y7" s="36">
        <v>58.58</v>
      </c>
      <c r="Z7" s="36">
        <v>58.66</v>
      </c>
      <c r="AA7" s="36">
        <v>56.2</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1494.71</v>
      </c>
      <c r="BE7" s="36">
        <v>1440.11</v>
      </c>
      <c r="BF7" s="36">
        <v>1432.82</v>
      </c>
      <c r="BG7" s="36">
        <v>1435.4</v>
      </c>
      <c r="BH7" s="36">
        <v>1390.4</v>
      </c>
      <c r="BI7" s="36">
        <v>1137.3599999999999</v>
      </c>
      <c r="BJ7" s="36">
        <v>1124.6400000000001</v>
      </c>
      <c r="BK7" s="36">
        <v>1108.26</v>
      </c>
      <c r="BL7" s="36">
        <v>1113.76</v>
      </c>
      <c r="BM7" s="36">
        <v>1125.69</v>
      </c>
      <c r="BN7" s="36">
        <v>1239.32</v>
      </c>
      <c r="BO7" s="36">
        <v>47.25</v>
      </c>
      <c r="BP7" s="36">
        <v>47.68</v>
      </c>
      <c r="BQ7" s="36">
        <v>45.8</v>
      </c>
      <c r="BR7" s="36">
        <v>46.56</v>
      </c>
      <c r="BS7" s="36">
        <v>44.67</v>
      </c>
      <c r="BT7" s="36">
        <v>57.51</v>
      </c>
      <c r="BU7" s="36">
        <v>56.46</v>
      </c>
      <c r="BV7" s="36">
        <v>19.77</v>
      </c>
      <c r="BW7" s="36">
        <v>34.25</v>
      </c>
      <c r="BX7" s="36">
        <v>46.48</v>
      </c>
      <c r="BY7" s="36">
        <v>36.33</v>
      </c>
      <c r="BZ7" s="36">
        <v>280.44</v>
      </c>
      <c r="CA7" s="36">
        <v>289.82</v>
      </c>
      <c r="CB7" s="36">
        <v>309.88</v>
      </c>
      <c r="CC7" s="36">
        <v>310.64</v>
      </c>
      <c r="CD7" s="36">
        <v>330.84</v>
      </c>
      <c r="CE7" s="36">
        <v>291.83</v>
      </c>
      <c r="CF7" s="36">
        <v>306.49</v>
      </c>
      <c r="CG7" s="36">
        <v>878.73</v>
      </c>
      <c r="CH7" s="36">
        <v>501.18</v>
      </c>
      <c r="CI7" s="36">
        <v>376.61</v>
      </c>
      <c r="CJ7" s="36">
        <v>476.46</v>
      </c>
      <c r="CK7" s="36">
        <v>51.31</v>
      </c>
      <c r="CL7" s="36">
        <v>48.08</v>
      </c>
      <c r="CM7" s="36">
        <v>49.13</v>
      </c>
      <c r="CN7" s="36">
        <v>46.56</v>
      </c>
      <c r="CO7" s="36">
        <v>49.52</v>
      </c>
      <c r="CP7" s="36">
        <v>57.95</v>
      </c>
      <c r="CQ7" s="36">
        <v>58.25</v>
      </c>
      <c r="CR7" s="36">
        <v>57.17</v>
      </c>
      <c r="CS7" s="36">
        <v>57.55</v>
      </c>
      <c r="CT7" s="36">
        <v>57.43</v>
      </c>
      <c r="CU7" s="36">
        <v>58.19</v>
      </c>
      <c r="CV7" s="36">
        <v>83</v>
      </c>
      <c r="CW7" s="36">
        <v>83</v>
      </c>
      <c r="CX7" s="36">
        <v>78.33</v>
      </c>
      <c r="CY7" s="36">
        <v>80.3</v>
      </c>
      <c r="CZ7" s="36">
        <v>71.22</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3.42</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土佐町</cp:lastModifiedBy>
  <cp:lastPrinted>2016-02-24T07:15:30Z</cp:lastPrinted>
  <dcterms:created xsi:type="dcterms:W3CDTF">2016-01-18T05:06:21Z</dcterms:created>
  <dcterms:modified xsi:type="dcterms:W3CDTF">2016-02-24T23:54:36Z</dcterms:modified>
</cp:coreProperties>
</file>