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<sst xmlns="http://schemas.openxmlformats.org/spreadsheetml/2006/main" count="221" uniqueCount="111">
  <si>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</si>
  <si>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</si>
  <si>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</si>
  <si>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</si>
  <si>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</si>
  <si>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</si>
  <si>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</si>
  <si>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</si>
  <si>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</si>
  <si>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</si>
  <si>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</si>
  <si>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</si>
  <si>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</si>
  <si>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</si>
  <si>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</si>
  <si>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</si>
  <si>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</si>
  <si>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</si>
  <si>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</si>
  <si>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</si>
  <si>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</si>
  <si>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</si>
  <si>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</si>
  <si>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</si>
  <si>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</si>
  <si>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</si>
  <si>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</si>
  <si>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</si>
  <si>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</si>
  <si>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</si>
  <si>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</si>
  <si>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</si>
  <si>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</si>
  <si>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</si>
  <si>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</si>
  <si>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</si>
  <si>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</si>
  <si>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</si>
  <si>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</si>
  <si>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</si>
  <si>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</si>
  <si>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</si>
  <si>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</si>
  <si>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</si>
  <si>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</si>
  <si>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</si>
  <si>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</si>
  <si>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</si>
  <si>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</si>
  <si>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</si>
  <si>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</si>
  <si>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</si>
  <si>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</si>
  <si>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</si>
  <si>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</si>
  <si>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</si>
  <si>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</si>
  <si>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</si>
  <si>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</si>
  <si>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</si>
  <si>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</si>
  <si>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</si>
  <si>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</si>
  <si>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</si>
  <si>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</si>
  <si>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</si>
  <si>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</si>
  <si>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</si>
  <si>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</si>
  <si>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</si>
  <si>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</si>
  <si>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</si>
  <si>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</si>
  <si>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</si>
  <si>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</si>
  <si>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</si>
  <si>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</si>
  <si>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</si>
  <si>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</si>
  <si>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</si>
  <si>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</si>
  <si>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</si>
  <si>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</si>
  <si>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</si>
  <si>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</si>
  <si>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</si>
  <si>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</si>
  <si>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</si>
  <si>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</si>
  <si>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</si>
  <si>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</si>
  <si>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</si>
  <si>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</si>
  <si>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</si>
  <si>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</si>
  <si>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</si>
  <si>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宿毛市</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</si>
  <si>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</si>
  <si>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</si>
  <si>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</si>
  <si>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</si>
  <si>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</si>
  <si>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</si>
  <si>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</si>
  <si>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</si>
  <si>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</si>
  <si>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</si>
  <si>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</si>
  <si>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13年を経過するも、比較的新しい施設であるため、現時点での顕著な老朽化は確認されておりませんが、流入する汚水量は年々増加傾向にあります。原因として考えられるのは、埋設管のズレやひび割れ等からの侵入水が懸念され、今後は管渠内調査も必要と考えております。</t>
    <rPh sb="1" eb="3">
      <t>キョウヨウ</t>
    </rPh>
    <rPh sb="3" eb="5">
      <t>カイシ</t>
    </rPh>
    <rPh sb="9" eb="10">
      <t>ネン</t>
    </rPh>
    <rPh sb="11" eb="13">
      <t>ケイカ</t>
    </rPh>
    <rPh sb="17" eb="20">
      <t>ヒカクテキ</t>
    </rPh>
    <rPh sb="20" eb="21">
      <t>アタラ</t>
    </rPh>
    <rPh sb="23" eb="25">
      <t>シセツ</t>
    </rPh>
    <rPh sb="31" eb="34">
      <t>ゲンジテン</t>
    </rPh>
    <rPh sb="36" eb="38">
      <t>ケンチョ</t>
    </rPh>
    <rPh sb="39" eb="42">
      <t>ロウキュウカ</t>
    </rPh>
    <rPh sb="43" eb="45">
      <t>カクニン</t>
    </rPh>
    <rPh sb="55" eb="57">
      <t>リュウニュウ</t>
    </rPh>
    <rPh sb="59" eb="61">
      <t>オスイ</t>
    </rPh>
    <rPh sb="63" eb="65">
      <t>ネンネン</t>
    </rPh>
    <rPh sb="65" eb="67">
      <t>ゾウカ</t>
    </rPh>
    <rPh sb="67" eb="69">
      <t>ケイコウ</t>
    </rPh>
    <rPh sb="75" eb="77">
      <t>ゲンイン</t>
    </rPh>
    <rPh sb="80" eb="81">
      <t>カンガ</t>
    </rPh>
    <rPh sb="88" eb="90">
      <t>マイセツ</t>
    </rPh>
    <rPh sb="90" eb="91">
      <t>カン</t>
    </rPh>
    <rPh sb="97" eb="98">
      <t>ワ</t>
    </rPh>
    <rPh sb="99" eb="100">
      <t>トウ</t>
    </rPh>
    <rPh sb="103" eb="105">
      <t>シンニュウ</t>
    </rPh>
    <rPh sb="105" eb="106">
      <t>スイ</t>
    </rPh>
    <rPh sb="107" eb="109">
      <t>ケネン</t>
    </rPh>
    <rPh sb="112" eb="114">
      <t>コンゴ</t>
    </rPh>
    <rPh sb="115" eb="116">
      <t>カン</t>
    </rPh>
    <rPh sb="116" eb="117">
      <t>キョ</t>
    </rPh>
    <rPh sb="117" eb="118">
      <t>ナイ</t>
    </rPh>
    <rPh sb="118" eb="120">
      <t>チョウサ</t>
    </rPh>
    <rPh sb="121" eb="123">
      <t>ヒツヨウ</t>
    </rPh>
    <rPh sb="124" eb="125">
      <t>カンガ</t>
    </rPh>
    <phoneticPr fontId="4"/>
  </si>
  <si>
    <t>このような状況下、近年、下水道加入者増をめざし、様々な加入促進キャンペーンを独自に行っておりますが、利用者増には至ってないのが現状です。
　健全性・効率性の観点から、汚水処理場の備える処理能力を生かすための取り組みとして、平成28年度から公共下水道事業計画の効率化を目的とした計画策定を行います。
　具体的には、二ノ宮処理場施設との統合を検討し、現状に即した既存施設の最適化を図るものとなります。</t>
    <phoneticPr fontId="4"/>
  </si>
  <si>
    <t>　公共下水道事業の経営状況については、単年度収支はやや改善しつつも、依然として赤字決算が続いており、抜本的な対策が急務となっております。
　当事業においても他２事業と同様に、経費回収率や汚水処理原価において、僅かな改善が見受けられるも、施設利用率の低さは他市の類似施設と比較しても際立って低い率に留まっている状況です。
　</t>
    <rPh sb="1" eb="3">
      <t>コウキョウ</t>
    </rPh>
    <rPh sb="3" eb="6">
      <t>ゲスイドウ</t>
    </rPh>
    <rPh sb="6" eb="8">
      <t>ジギョウ</t>
    </rPh>
    <rPh sb="9" eb="11">
      <t>ケイエイ</t>
    </rPh>
    <rPh sb="11" eb="13">
      <t>ジョウキョウ</t>
    </rPh>
    <rPh sb="19" eb="22">
      <t>タンネンド</t>
    </rPh>
    <rPh sb="22" eb="24">
      <t>シュウシ</t>
    </rPh>
    <rPh sb="27" eb="29">
      <t>カイゼン</t>
    </rPh>
    <rPh sb="34" eb="36">
      <t>イゼン</t>
    </rPh>
    <rPh sb="39" eb="41">
      <t>アカジ</t>
    </rPh>
    <rPh sb="41" eb="43">
      <t>ケッサン</t>
    </rPh>
    <rPh sb="44" eb="45">
      <t>ツヅ</t>
    </rPh>
    <rPh sb="50" eb="53">
      <t>バッポンテキ</t>
    </rPh>
    <rPh sb="54" eb="56">
      <t>タイサク</t>
    </rPh>
    <rPh sb="57" eb="59">
      <t>キュウム</t>
    </rPh>
    <rPh sb="70" eb="71">
      <t>トウ</t>
    </rPh>
    <rPh sb="71" eb="73">
      <t>ジギョウ</t>
    </rPh>
    <rPh sb="78" eb="79">
      <t>ホカ</t>
    </rPh>
    <rPh sb="80" eb="82">
      <t>ジギョウ</t>
    </rPh>
    <rPh sb="83" eb="85">
      <t>ドウヨウ</t>
    </rPh>
    <rPh sb="87" eb="89">
      <t>ケイヒ</t>
    </rPh>
    <rPh sb="89" eb="91">
      <t>カイシュウ</t>
    </rPh>
    <rPh sb="91" eb="92">
      <t>リツ</t>
    </rPh>
    <rPh sb="93" eb="95">
      <t>オスイ</t>
    </rPh>
    <rPh sb="95" eb="97">
      <t>ショリ</t>
    </rPh>
    <rPh sb="97" eb="99">
      <t>ゲンカ</t>
    </rPh>
    <rPh sb="104" eb="105">
      <t>ワズ</t>
    </rPh>
    <rPh sb="107" eb="109">
      <t>カイゼン</t>
    </rPh>
    <rPh sb="110" eb="112">
      <t>ミウ</t>
    </rPh>
    <rPh sb="118" eb="120">
      <t>シセツ</t>
    </rPh>
    <rPh sb="120" eb="123">
      <t>リヨウリツ</t>
    </rPh>
    <rPh sb="124" eb="125">
      <t>ヒク</t>
    </rPh>
    <rPh sb="127" eb="128">
      <t>タ</t>
    </rPh>
    <rPh sb="130" eb="132">
      <t>ルイジ</t>
    </rPh>
    <rPh sb="132" eb="134">
      <t>シセツ</t>
    </rPh>
    <rPh sb="135" eb="137">
      <t>ヒカク</t>
    </rPh>
    <rPh sb="140" eb="142">
      <t>キワダ</t>
    </rPh>
    <rPh sb="144" eb="145">
      <t>ヒク</t>
    </rPh>
    <rPh sb="146" eb="147">
      <t>リツ</t>
    </rPh>
    <rPh sb="148" eb="149">
      <t>トド</t>
    </rPh>
    <rPh sb="154" eb="156">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</si>
</sst>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810176"/>
        <c:axId val="10381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0.14000000000000001</c:v>
                </c:pt>
                <c:pt idx="1">
                  <c:v>0.18</c:v>
                </c:pt>
                <c:pt idx="2">
                  <c:v>0.18</c:v>
                </c:pt>
                <c:pt idx="3">
                  <c:v>0.19</c:v>
                </c:pt>
                <c:pt idx="4">
                  <c:v>0.16</c:v>
                </c:pt>
              </c:numCache>
            </c:numRef>
          </c:val>
          <c:smooth val="0"/>
        </c:ser>
        <c:dLbls>
          <c:showLegendKey val="0"/>
          <c:showVal val="0"/>
          <c:showCatName val="0"/>
          <c:showSerName val="0"/>
          <c:showPercent val="0"/>
          <c:showBubbleSize val="0"/>
        </c:dLbls>
        <c:marker val="1"/>
        <c:smooth val="0"/>
        <c:axId val="103810176"/>
        <c:axId val="103812096"/>
      </c:lineChart>
      <c:dateAx>
        <c:axId val="103810176"/>
        <c:scaling>
          <c:orientation val="minMax"/>
        </c:scaling>
        <c:delete val="1"/>
        <c:axPos val="b"/>
        <c:numFmt formatCode="ge" sourceLinked="1"/>
        <c:majorTickMark val="none"/>
        <c:minorTickMark val="none"/>
        <c:tickLblPos val="none"/>
        <c:crossAx val="103812096"/>
        <c:crosses val="autoZero"/>
        <c:auto val="1"/>
        <c:lblOffset val="100"/>
        <c:baseTimeUnit val="years"/>
      </c:dateAx>
      <c:valAx>
        <c:axId val="10381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1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33.42</c:v>
                </c:pt>
                <c:pt idx="1">
                  <c:v>44.26</c:v>
                </c:pt>
                <c:pt idx="2">
                  <c:v>44.03</c:v>
                </c:pt>
                <c:pt idx="3">
                  <c:v>39.880000000000003</c:v>
                </c:pt>
                <c:pt idx="4">
                  <c:v>39.880000000000003</c:v>
                </c:pt>
              </c:numCache>
            </c:numRef>
          </c:val>
        </c:ser>
        <c:dLbls>
          <c:showLegendKey val="0"/>
          <c:showVal val="0"/>
          <c:showCatName val="0"/>
          <c:showSerName val="0"/>
          <c:showPercent val="0"/>
          <c:showBubbleSize val="0"/>
        </c:dLbls>
        <c:gapWidth val="150"/>
        <c:axId val="104695296"/>
        <c:axId val="10469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91.11</c:v>
                </c:pt>
                <c:pt idx="1">
                  <c:v>72.34</c:v>
                </c:pt>
                <c:pt idx="2">
                  <c:v>64.86</c:v>
                </c:pt>
                <c:pt idx="3">
                  <c:v>59.44</c:v>
                </c:pt>
                <c:pt idx="4">
                  <c:v>59.88</c:v>
                </c:pt>
              </c:numCache>
            </c:numRef>
          </c:val>
          <c:smooth val="0"/>
        </c:ser>
        <c:dLbls>
          <c:showLegendKey val="0"/>
          <c:showVal val="0"/>
          <c:showCatName val="0"/>
          <c:showSerName val="0"/>
          <c:showPercent val="0"/>
          <c:showBubbleSize val="0"/>
        </c:dLbls>
        <c:marker val="1"/>
        <c:smooth val="0"/>
        <c:axId val="104695296"/>
        <c:axId val="104697216"/>
      </c:lineChart>
      <c:dateAx>
        <c:axId val="104695296"/>
        <c:scaling>
          <c:orientation val="minMax"/>
        </c:scaling>
        <c:delete val="1"/>
        <c:axPos val="b"/>
        <c:numFmt formatCode="ge" sourceLinked="1"/>
        <c:majorTickMark val="none"/>
        <c:minorTickMark val="none"/>
        <c:tickLblPos val="none"/>
        <c:crossAx val="104697216"/>
        <c:crosses val="autoZero"/>
        <c:auto val="1"/>
        <c:lblOffset val="100"/>
        <c:baseTimeUnit val="years"/>
      </c:dateAx>
      <c:valAx>
        <c:axId val="10469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9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56.81</c:v>
                </c:pt>
                <c:pt idx="1">
                  <c:v>57.8</c:v>
                </c:pt>
                <c:pt idx="2">
                  <c:v>59.29</c:v>
                </c:pt>
                <c:pt idx="3">
                  <c:v>60.26</c:v>
                </c:pt>
                <c:pt idx="4">
                  <c:v>61.25</c:v>
                </c:pt>
              </c:numCache>
            </c:numRef>
          </c:val>
        </c:ser>
        <c:dLbls>
          <c:showLegendKey val="0"/>
          <c:showVal val="0"/>
          <c:showCatName val="0"/>
          <c:showSerName val="0"/>
          <c:showPercent val="0"/>
          <c:showBubbleSize val="0"/>
        </c:dLbls>
        <c:gapWidth val="150"/>
        <c:axId val="107091072"/>
        <c:axId val="10709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65.66</c:v>
                </c:pt>
                <c:pt idx="1">
                  <c:v>65.599999999999994</c:v>
                </c:pt>
                <c:pt idx="2">
                  <c:v>66</c:v>
                </c:pt>
                <c:pt idx="3">
                  <c:v>65.86</c:v>
                </c:pt>
                <c:pt idx="4">
                  <c:v>66.33</c:v>
                </c:pt>
              </c:numCache>
            </c:numRef>
          </c:val>
          <c:smooth val="0"/>
        </c:ser>
        <c:dLbls>
          <c:showLegendKey val="0"/>
          <c:showVal val="0"/>
          <c:showCatName val="0"/>
          <c:showSerName val="0"/>
          <c:showPercent val="0"/>
          <c:showBubbleSize val="0"/>
        </c:dLbls>
        <c:marker val="1"/>
        <c:smooth val="0"/>
        <c:axId val="107091072"/>
        <c:axId val="107092992"/>
      </c:lineChart>
      <c:dateAx>
        <c:axId val="107091072"/>
        <c:scaling>
          <c:orientation val="minMax"/>
        </c:scaling>
        <c:delete val="1"/>
        <c:axPos val="b"/>
        <c:numFmt formatCode="ge" sourceLinked="1"/>
        <c:majorTickMark val="none"/>
        <c:minorTickMark val="none"/>
        <c:tickLblPos val="none"/>
        <c:crossAx val="107092992"/>
        <c:crosses val="autoZero"/>
        <c:auto val="1"/>
        <c:lblOffset val="100"/>
        <c:baseTimeUnit val="years"/>
      </c:dateAx>
      <c:valAx>
        <c:axId val="10709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9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82.31</c:v>
                </c:pt>
                <c:pt idx="1">
                  <c:v>92.27</c:v>
                </c:pt>
                <c:pt idx="2">
                  <c:v>92.7</c:v>
                </c:pt>
                <c:pt idx="3">
                  <c:v>88.88</c:v>
                </c:pt>
                <c:pt idx="4">
                  <c:v>91.77</c:v>
                </c:pt>
              </c:numCache>
            </c:numRef>
          </c:val>
        </c:ser>
        <c:dLbls>
          <c:showLegendKey val="0"/>
          <c:showVal val="0"/>
          <c:showCatName val="0"/>
          <c:showSerName val="0"/>
          <c:showPercent val="0"/>
          <c:showBubbleSize val="0"/>
        </c:dLbls>
        <c:gapWidth val="150"/>
        <c:axId val="103858944"/>
        <c:axId val="10386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858944"/>
        <c:axId val="103860864"/>
      </c:lineChart>
      <c:dateAx>
        <c:axId val="103858944"/>
        <c:scaling>
          <c:orientation val="minMax"/>
        </c:scaling>
        <c:delete val="1"/>
        <c:axPos val="b"/>
        <c:numFmt formatCode="ge" sourceLinked="1"/>
        <c:majorTickMark val="none"/>
        <c:minorTickMark val="none"/>
        <c:tickLblPos val="none"/>
        <c:crossAx val="103860864"/>
        <c:crosses val="autoZero"/>
        <c:auto val="1"/>
        <c:lblOffset val="100"/>
        <c:baseTimeUnit val="years"/>
      </c:dateAx>
      <c:valAx>
        <c:axId val="10386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5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296832"/>
        <c:axId val="10429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296832"/>
        <c:axId val="104298752"/>
      </c:lineChart>
      <c:dateAx>
        <c:axId val="104296832"/>
        <c:scaling>
          <c:orientation val="minMax"/>
        </c:scaling>
        <c:delete val="1"/>
        <c:axPos val="b"/>
        <c:numFmt formatCode="ge" sourceLinked="1"/>
        <c:majorTickMark val="none"/>
        <c:minorTickMark val="none"/>
        <c:tickLblPos val="none"/>
        <c:crossAx val="104298752"/>
        <c:crosses val="autoZero"/>
        <c:auto val="1"/>
        <c:lblOffset val="100"/>
        <c:baseTimeUnit val="years"/>
      </c:dateAx>
      <c:valAx>
        <c:axId val="10429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9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325120"/>
        <c:axId val="10432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325120"/>
        <c:axId val="104327040"/>
      </c:lineChart>
      <c:dateAx>
        <c:axId val="104325120"/>
        <c:scaling>
          <c:orientation val="minMax"/>
        </c:scaling>
        <c:delete val="1"/>
        <c:axPos val="b"/>
        <c:numFmt formatCode="ge" sourceLinked="1"/>
        <c:majorTickMark val="none"/>
        <c:minorTickMark val="none"/>
        <c:tickLblPos val="none"/>
        <c:crossAx val="104327040"/>
        <c:crosses val="autoZero"/>
        <c:auto val="1"/>
        <c:lblOffset val="100"/>
        <c:baseTimeUnit val="years"/>
      </c:dateAx>
      <c:valAx>
        <c:axId val="10432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2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386560"/>
        <c:axId val="10438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386560"/>
        <c:axId val="104388480"/>
      </c:lineChart>
      <c:dateAx>
        <c:axId val="104386560"/>
        <c:scaling>
          <c:orientation val="minMax"/>
        </c:scaling>
        <c:delete val="1"/>
        <c:axPos val="b"/>
        <c:numFmt formatCode="ge" sourceLinked="1"/>
        <c:majorTickMark val="none"/>
        <c:minorTickMark val="none"/>
        <c:tickLblPos val="none"/>
        <c:crossAx val="104388480"/>
        <c:crosses val="autoZero"/>
        <c:auto val="1"/>
        <c:lblOffset val="100"/>
        <c:baseTimeUnit val="years"/>
      </c:dateAx>
      <c:valAx>
        <c:axId val="10438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8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420864"/>
        <c:axId val="10442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420864"/>
        <c:axId val="104422784"/>
      </c:lineChart>
      <c:dateAx>
        <c:axId val="104420864"/>
        <c:scaling>
          <c:orientation val="minMax"/>
        </c:scaling>
        <c:delete val="1"/>
        <c:axPos val="b"/>
        <c:numFmt formatCode="ge" sourceLinked="1"/>
        <c:majorTickMark val="none"/>
        <c:minorTickMark val="none"/>
        <c:tickLblPos val="none"/>
        <c:crossAx val="104422784"/>
        <c:crosses val="autoZero"/>
        <c:auto val="1"/>
        <c:lblOffset val="100"/>
        <c:baseTimeUnit val="years"/>
      </c:dateAx>
      <c:valAx>
        <c:axId val="10442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2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formatCode="#,##0.00;&quot;△&quot;#,##0.00;&quot;-&quot;">
                  <c:v>71.28</c:v>
                </c:pt>
                <c:pt idx="3" formatCode="#,##0.00;&quot;△&quot;#,##0.00;&quot;-&quot;">
                  <c:v>49.4</c:v>
                </c:pt>
                <c:pt idx="4" formatCode="#,##0.00;&quot;△&quot;#,##0.00;&quot;-&quot;">
                  <c:v>118.28</c:v>
                </c:pt>
              </c:numCache>
            </c:numRef>
          </c:val>
        </c:ser>
        <c:dLbls>
          <c:showLegendKey val="0"/>
          <c:showVal val="0"/>
          <c:showCatName val="0"/>
          <c:showSerName val="0"/>
          <c:showPercent val="0"/>
          <c:showBubbleSize val="0"/>
        </c:dLbls>
        <c:gapWidth val="150"/>
        <c:axId val="104449152"/>
        <c:axId val="10445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1882.66</c:v>
                </c:pt>
                <c:pt idx="1">
                  <c:v>1749.66</c:v>
                </c:pt>
                <c:pt idx="2">
                  <c:v>1574.53</c:v>
                </c:pt>
                <c:pt idx="3">
                  <c:v>1506.51</c:v>
                </c:pt>
                <c:pt idx="4">
                  <c:v>1315.67</c:v>
                </c:pt>
              </c:numCache>
            </c:numRef>
          </c:val>
          <c:smooth val="0"/>
        </c:ser>
        <c:dLbls>
          <c:showLegendKey val="0"/>
          <c:showVal val="0"/>
          <c:showCatName val="0"/>
          <c:showSerName val="0"/>
          <c:showPercent val="0"/>
          <c:showBubbleSize val="0"/>
        </c:dLbls>
        <c:marker val="1"/>
        <c:smooth val="0"/>
        <c:axId val="104449152"/>
        <c:axId val="104451072"/>
      </c:lineChart>
      <c:dateAx>
        <c:axId val="104449152"/>
        <c:scaling>
          <c:orientation val="minMax"/>
        </c:scaling>
        <c:delete val="1"/>
        <c:axPos val="b"/>
        <c:numFmt formatCode="ge" sourceLinked="1"/>
        <c:majorTickMark val="none"/>
        <c:minorTickMark val="none"/>
        <c:tickLblPos val="none"/>
        <c:crossAx val="104451072"/>
        <c:crosses val="autoZero"/>
        <c:auto val="1"/>
        <c:lblOffset val="100"/>
        <c:baseTimeUnit val="years"/>
      </c:dateAx>
      <c:valAx>
        <c:axId val="10445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4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68.989999999999995</c:v>
                </c:pt>
                <c:pt idx="1">
                  <c:v>72.739999999999995</c:v>
                </c:pt>
                <c:pt idx="2">
                  <c:v>76.16</c:v>
                </c:pt>
                <c:pt idx="3">
                  <c:v>58.93</c:v>
                </c:pt>
                <c:pt idx="4">
                  <c:v>69.11</c:v>
                </c:pt>
              </c:numCache>
            </c:numRef>
          </c:val>
        </c:ser>
        <c:dLbls>
          <c:showLegendKey val="0"/>
          <c:showVal val="0"/>
          <c:showCatName val="0"/>
          <c:showSerName val="0"/>
          <c:showPercent val="0"/>
          <c:showBubbleSize val="0"/>
        </c:dLbls>
        <c:gapWidth val="150"/>
        <c:axId val="104540800"/>
        <c:axId val="10456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54.67</c:v>
                </c:pt>
                <c:pt idx="1">
                  <c:v>54.46</c:v>
                </c:pt>
                <c:pt idx="2">
                  <c:v>57.36</c:v>
                </c:pt>
                <c:pt idx="3">
                  <c:v>57.33</c:v>
                </c:pt>
                <c:pt idx="4">
                  <c:v>60.78</c:v>
                </c:pt>
              </c:numCache>
            </c:numRef>
          </c:val>
          <c:smooth val="0"/>
        </c:ser>
        <c:dLbls>
          <c:showLegendKey val="0"/>
          <c:showVal val="0"/>
          <c:showCatName val="0"/>
          <c:showSerName val="0"/>
          <c:showPercent val="0"/>
          <c:showBubbleSize val="0"/>
        </c:dLbls>
        <c:marker val="1"/>
        <c:smooth val="0"/>
        <c:axId val="104540800"/>
        <c:axId val="104563456"/>
      </c:lineChart>
      <c:dateAx>
        <c:axId val="104540800"/>
        <c:scaling>
          <c:orientation val="minMax"/>
        </c:scaling>
        <c:delete val="1"/>
        <c:axPos val="b"/>
        <c:numFmt formatCode="ge" sourceLinked="1"/>
        <c:majorTickMark val="none"/>
        <c:minorTickMark val="none"/>
        <c:tickLblPos val="none"/>
        <c:crossAx val="104563456"/>
        <c:crosses val="autoZero"/>
        <c:auto val="1"/>
        <c:lblOffset val="100"/>
        <c:baseTimeUnit val="years"/>
      </c:dateAx>
      <c:valAx>
        <c:axId val="10456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4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186.93</c:v>
                </c:pt>
                <c:pt idx="1">
                  <c:v>176.45</c:v>
                </c:pt>
                <c:pt idx="2">
                  <c:v>169.76</c:v>
                </c:pt>
                <c:pt idx="3">
                  <c:v>220.33</c:v>
                </c:pt>
                <c:pt idx="4">
                  <c:v>189.93</c:v>
                </c:pt>
              </c:numCache>
            </c:numRef>
          </c:val>
        </c:ser>
        <c:dLbls>
          <c:showLegendKey val="0"/>
          <c:showVal val="0"/>
          <c:showCatName val="0"/>
          <c:showSerName val="0"/>
          <c:showPercent val="0"/>
          <c:showBubbleSize val="0"/>
        </c:dLbls>
        <c:gapWidth val="150"/>
        <c:axId val="104662912"/>
        <c:axId val="10467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290.26</c:v>
                </c:pt>
                <c:pt idx="1">
                  <c:v>293.08999999999997</c:v>
                </c:pt>
                <c:pt idx="2">
                  <c:v>279.91000000000003</c:v>
                </c:pt>
                <c:pt idx="3">
                  <c:v>284.52999999999997</c:v>
                </c:pt>
                <c:pt idx="4">
                  <c:v>276.26</c:v>
                </c:pt>
              </c:numCache>
            </c:numRef>
          </c:val>
          <c:smooth val="0"/>
        </c:ser>
        <c:dLbls>
          <c:showLegendKey val="0"/>
          <c:showVal val="0"/>
          <c:showCatName val="0"/>
          <c:showSerName val="0"/>
          <c:showPercent val="0"/>
          <c:showBubbleSize val="0"/>
        </c:dLbls>
        <c:marker val="1"/>
        <c:smooth val="0"/>
        <c:axId val="104662912"/>
        <c:axId val="104673280"/>
      </c:lineChart>
      <c:dateAx>
        <c:axId val="104662912"/>
        <c:scaling>
          <c:orientation val="minMax"/>
        </c:scaling>
        <c:delete val="1"/>
        <c:axPos val="b"/>
        <c:numFmt formatCode="ge" sourceLinked="1"/>
        <c:majorTickMark val="none"/>
        <c:minorTickMark val="none"/>
        <c:tickLblPos val="none"/>
        <c:crossAx val="104673280"/>
        <c:crosses val="autoZero"/>
        <c:auto val="1"/>
        <c:lblOffset val="100"/>
        <c:baseTimeUnit val="years"/>
      </c:dateAx>
      <c:valAx>
        <c:axId val="10467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6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【86.58】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6"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高知県　宿毛市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Cc3</v>
      </c>
      <c r="X8" s="70"/>
      <c r="Y8" s="70"/>
      <c r="Z8" s="70"/>
      <c r="AA8" s="70"/>
      <c r="AB8" s="70"/>
      <c r="AC8" s="70"/>
      <c r="AD8" s="3"/>
      <c r="AE8" s="3"/>
      <c r="AF8" s="3"/>
      <c r="AG8" s="3"/>
      <c r="AH8" s="3"/>
      <c r="AI8" s="3"/>
      <c r="AJ8" s="3"/>
      <c r="AK8" s="3"/>
      <c r="AL8" s="64">
        <f>データ!R6</f>
        <v>21899</v>
      </c>
      <c r="AM8" s="64"/>
      <c r="AN8" s="64"/>
      <c r="AO8" s="64"/>
      <c r="AP8" s="64"/>
      <c r="AQ8" s="64"/>
      <c r="AR8" s="64"/>
      <c r="AS8" s="64"/>
      <c r="AT8" s="63">
        <f>データ!S6</f>
        <v>286.19</v>
      </c>
      <c r="AU8" s="63"/>
      <c r="AV8" s="63"/>
      <c r="AW8" s="63"/>
      <c r="AX8" s="63"/>
      <c r="AY8" s="63"/>
      <c r="AZ8" s="63"/>
      <c r="BA8" s="63"/>
      <c r="BB8" s="63">
        <f>データ!T6</f>
        <v>76.52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21.33</v>
      </c>
      <c r="Q10" s="63"/>
      <c r="R10" s="63"/>
      <c r="S10" s="63"/>
      <c r="T10" s="63"/>
      <c r="U10" s="63"/>
      <c r="V10" s="63"/>
      <c r="W10" s="63">
        <f>データ!P6</f>
        <v>74.239999999999995</v>
      </c>
      <c r="X10" s="63"/>
      <c r="Y10" s="63"/>
      <c r="Z10" s="63"/>
      <c r="AA10" s="63"/>
      <c r="AB10" s="63"/>
      <c r="AC10" s="63"/>
      <c r="AD10" s="64">
        <f>データ!Q6</f>
        <v>2205</v>
      </c>
      <c r="AE10" s="64"/>
      <c r="AF10" s="64"/>
      <c r="AG10" s="64"/>
      <c r="AH10" s="64"/>
      <c r="AI10" s="64"/>
      <c r="AJ10" s="64"/>
      <c r="AK10" s="2"/>
      <c r="AL10" s="64">
        <f>データ!U6</f>
        <v>4635</v>
      </c>
      <c r="AM10" s="64"/>
      <c r="AN10" s="64"/>
      <c r="AO10" s="64"/>
      <c r="AP10" s="64"/>
      <c r="AQ10" s="64"/>
      <c r="AR10" s="64"/>
      <c r="AS10" s="64"/>
      <c r="AT10" s="63">
        <f>データ!V6</f>
        <v>1.6</v>
      </c>
      <c r="AU10" s="63"/>
      <c r="AV10" s="63"/>
      <c r="AW10" s="63"/>
      <c r="AX10" s="63"/>
      <c r="AY10" s="63"/>
      <c r="AZ10" s="63"/>
      <c r="BA10" s="63"/>
      <c r="BB10" s="63">
        <f>データ!W6</f>
        <v>2896.88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392081</v>
      </c>
      <c r="D6" s="31">
        <f t="shared" si="3"/>
        <v>47</v>
      </c>
      <c r="E6" s="31">
        <f t="shared" si="3"/>
        <v>17</v>
      </c>
      <c r="F6" s="31">
        <f t="shared" si="3"/>
        <v>1</v>
      </c>
      <c r="G6" s="31">
        <f t="shared" si="3"/>
        <v>0</v>
      </c>
      <c r="H6" s="31" t="str">
        <f t="shared" si="3"/>
        <v>高知県　宿毛市</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21.33</v>
      </c>
      <c r="P6" s="32">
        <f t="shared" si="3"/>
        <v>74.239999999999995</v>
      </c>
      <c r="Q6" s="32">
        <f t="shared" si="3"/>
        <v>2205</v>
      </c>
      <c r="R6" s="32">
        <f t="shared" si="3"/>
        <v>21899</v>
      </c>
      <c r="S6" s="32">
        <f t="shared" si="3"/>
        <v>286.19</v>
      </c>
      <c r="T6" s="32">
        <f t="shared" si="3"/>
        <v>76.52</v>
      </c>
      <c r="U6" s="32">
        <f t="shared" si="3"/>
        <v>4635</v>
      </c>
      <c r="V6" s="32">
        <f t="shared" si="3"/>
        <v>1.6</v>
      </c>
      <c r="W6" s="32">
        <f t="shared" si="3"/>
        <v>2896.88</v>
      </c>
      <c r="X6" s="33">
        <f>IF(X7="",NA(),X7)</f>
        <v>82.31</v>
      </c>
      <c r="Y6" s="33">
        <f t="shared" ref="Y6:AG6" si="4">IF(Y7="",NA(),Y7)</f>
        <v>92.27</v>
      </c>
      <c r="Z6" s="33">
        <f t="shared" si="4"/>
        <v>92.7</v>
      </c>
      <c r="AA6" s="33">
        <f t="shared" si="4"/>
        <v>88.88</v>
      </c>
      <c r="AB6" s="33">
        <f t="shared" si="4"/>
        <v>91.77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3">
        <f t="shared" si="7"/>
        <v>71.28</v>
      </c>
      <c r="BH6" s="33">
        <f t="shared" si="7"/>
        <v>49.4</v>
      </c>
      <c r="BI6" s="33">
        <f t="shared" si="7"/>
        <v>118.28</v>
      </c>
      <c r="BJ6" s="33">
        <f t="shared" si="7"/>
        <v>1882.66</v>
      </c>
      <c r="BK6" s="33">
        <f t="shared" si="7"/>
        <v>1749.66</v>
      </c>
      <c r="BL6" s="33">
        <f t="shared" si="7"/>
        <v>1574.53</v>
      </c>
      <c r="BM6" s="33">
        <f t="shared" si="7"/>
        <v>1506.51</v>
      </c>
      <c r="BN6" s="33">
        <f t="shared" si="7"/>
        <v>1315.67</v>
      </c>
      <c r="BO6" s="32" t="str">
        <f>IF(BO7="","",IF(BO7="-","【-】","【"&amp;SUBSTITUTE(TEXT(BO7,"#,##0.00"),"-","△")&amp;"】"))</f>
        <v>【776.35】</v>
      </c>
      <c r="BP6" s="33">
        <f>IF(BP7="",NA(),BP7)</f>
        <v>68.989999999999995</v>
      </c>
      <c r="BQ6" s="33">
        <f t="shared" ref="BQ6:BY6" si="8">IF(BQ7="",NA(),BQ7)</f>
        <v>72.739999999999995</v>
      </c>
      <c r="BR6" s="33">
        <f t="shared" si="8"/>
        <v>76.16</v>
      </c>
      <c r="BS6" s="33">
        <f t="shared" si="8"/>
        <v>58.93</v>
      </c>
      <c r="BT6" s="33">
        <f t="shared" si="8"/>
        <v>69.11</v>
      </c>
      <c r="BU6" s="33">
        <f t="shared" si="8"/>
        <v>54.67</v>
      </c>
      <c r="BV6" s="33">
        <f t="shared" si="8"/>
        <v>54.46</v>
      </c>
      <c r="BW6" s="33">
        <f t="shared" si="8"/>
        <v>57.36</v>
      </c>
      <c r="BX6" s="33">
        <f t="shared" si="8"/>
        <v>57.33</v>
      </c>
      <c r="BY6" s="33">
        <f t="shared" si="8"/>
        <v>60.78</v>
      </c>
      <c r="BZ6" s="32" t="str">
        <f>IF(BZ7="","",IF(BZ7="-","【-】","【"&amp;SUBSTITUTE(TEXT(BZ7,"#,##0.00"),"-","△")&amp;"】"))</f>
        <v>【96.57】</v>
      </c>
      <c r="CA6" s="33">
        <f>IF(CA7="",NA(),CA7)</f>
        <v>186.93</v>
      </c>
      <c r="CB6" s="33">
        <f t="shared" ref="CB6:CJ6" si="9">IF(CB7="",NA(),CB7)</f>
        <v>176.45</v>
      </c>
      <c r="CC6" s="33">
        <f t="shared" si="9"/>
        <v>169.76</v>
      </c>
      <c r="CD6" s="33">
        <f t="shared" si="9"/>
        <v>220.33</v>
      </c>
      <c r="CE6" s="33">
        <f t="shared" si="9"/>
        <v>189.93</v>
      </c>
      <c r="CF6" s="33">
        <f t="shared" si="9"/>
        <v>290.26</v>
      </c>
      <c r="CG6" s="33">
        <f t="shared" si="9"/>
        <v>293.08999999999997</v>
      </c>
      <c r="CH6" s="33">
        <f t="shared" si="9"/>
        <v>279.91000000000003</v>
      </c>
      <c r="CI6" s="33">
        <f t="shared" si="9"/>
        <v>284.52999999999997</v>
      </c>
      <c r="CJ6" s="33">
        <f t="shared" si="9"/>
        <v>276.26</v>
      </c>
      <c r="CK6" s="32" t="str">
        <f>IF(CK7="","",IF(CK7="-","【-】","【"&amp;SUBSTITUTE(TEXT(CK7,"#,##0.00"),"-","△")&amp;"】"))</f>
        <v>【142.28】</v>
      </c>
      <c r="CL6" s="33">
        <f>IF(CL7="",NA(),CL7)</f>
        <v>33.42</v>
      </c>
      <c r="CM6" s="33">
        <f t="shared" ref="CM6:CU6" si="10">IF(CM7="",NA(),CM7)</f>
        <v>44.26</v>
      </c>
      <c r="CN6" s="33">
        <f t="shared" si="10"/>
        <v>44.03</v>
      </c>
      <c r="CO6" s="33">
        <f t="shared" si="10"/>
        <v>39.880000000000003</v>
      </c>
      <c r="CP6" s="33">
        <f t="shared" si="10"/>
        <v>39.880000000000003</v>
      </c>
      <c r="CQ6" s="33">
        <f t="shared" si="10"/>
        <v>91.11</v>
      </c>
      <c r="CR6" s="33">
        <f t="shared" si="10"/>
        <v>72.34</v>
      </c>
      <c r="CS6" s="33">
        <f t="shared" si="10"/>
        <v>64.86</v>
      </c>
      <c r="CT6" s="33">
        <f t="shared" si="10"/>
        <v>59.44</v>
      </c>
      <c r="CU6" s="33">
        <f t="shared" si="10"/>
        <v>59.88</v>
      </c>
      <c r="CV6" s="32" t="str">
        <f>IF(CV7="","",IF(CV7="-","【-】","【"&amp;SUBSTITUTE(TEXT(CV7,"#,##0.00"),"-","△")&amp;"】"))</f>
        <v>【86.58】</v>
      </c>
      <c r="CW6" s="33">
        <f>IF(CW7="",NA(),CW7)</f>
        <v>56.81</v>
      </c>
      <c r="CX6" s="33">
        <f t="shared" ref="CX6:DF6" si="11">IF(CX7="",NA(),CX7)</f>
        <v>57.8</v>
      </c>
      <c r="CY6" s="33">
        <f t="shared" si="11"/>
        <v>59.29</v>
      </c>
      <c r="CZ6" s="33">
        <f t="shared" si="11"/>
        <v>60.26</v>
      </c>
      <c r="DA6" s="33">
        <f t="shared" si="11"/>
        <v>61.25</v>
      </c>
      <c r="DB6" s="33">
        <f t="shared" si="11"/>
        <v>65.66</v>
      </c>
      <c r="DC6" s="33">
        <f t="shared" si="11"/>
        <v>65.599999999999994</v>
      </c>
      <c r="DD6" s="33">
        <f t="shared" si="11"/>
        <v>66</v>
      </c>
      <c r="DE6" s="33">
        <f t="shared" si="11"/>
        <v>65.86</v>
      </c>
      <c r="DF6" s="33">
        <f t="shared" si="11"/>
        <v>66.33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0.14000000000000001</v>
      </c>
      <c r="EJ6" s="33">
        <f t="shared" si="14"/>
        <v>0.18</v>
      </c>
      <c r="EK6" s="33">
        <f t="shared" si="14"/>
        <v>0.18</v>
      </c>
      <c r="EL6" s="33">
        <f t="shared" si="14"/>
        <v>0.19</v>
      </c>
      <c r="EM6" s="33">
        <f t="shared" si="14"/>
        <v>0.16</v>
      </c>
      <c r="EN6" s="32" t="str">
        <f>IF(EN7="","",IF(EN7="-","【-】","【"&amp;SUBSTITUTE(TEXT(EN7,"#,##0.00"),"-","△")&amp;"】"))</f>
        <v>【0.17】</v>
      </c>
    </row>
    <row r="7" spans="1:144" s="34" customFormat="1">
      <c r="A7" s="26"/>
      <c r="B7" s="35">
        <v>2014</v>
      </c>
      <c r="C7" s="35">
        <v>392081</v>
      </c>
      <c r="D7" s="35">
        <v>47</v>
      </c>
      <c r="E7" s="35">
        <v>17</v>
      </c>
      <c r="F7" s="35">
        <v>1</v>
      </c>
      <c r="G7" s="35">
        <v>0</v>
      </c>
      <c r="H7" s="35" t="s">
        <v>96</v>
      </c>
      <c r="I7" s="35" t="s">
        <v>97</v>
      </c>
      <c r="J7" s="35" t="s">
        <v>98</v>
      </c>
      <c r="K7" s="35" t="s">
        <v>99</v>
      </c>
      <c r="L7" s="35" t="s">
        <v>100</v>
      </c>
      <c r="M7" s="36" t="s">
        <v>101</v>
      </c>
      <c r="N7" s="36" t="s">
        <v>102</v>
      </c>
      <c r="O7" s="36">
        <v>21.33</v>
      </c>
      <c r="P7" s="36">
        <v>74.239999999999995</v>
      </c>
      <c r="Q7" s="36">
        <v>2205</v>
      </c>
      <c r="R7" s="36">
        <v>21899</v>
      </c>
      <c r="S7" s="36">
        <v>286.19</v>
      </c>
      <c r="T7" s="36">
        <v>76.52</v>
      </c>
      <c r="U7" s="36">
        <v>4635</v>
      </c>
      <c r="V7" s="36">
        <v>1.6</v>
      </c>
      <c r="W7" s="36">
        <v>2896.88</v>
      </c>
      <c r="X7" s="36">
        <v>82.31</v>
      </c>
      <c r="Y7" s="36">
        <v>92.27</v>
      </c>
      <c r="Z7" s="36">
        <v>92.7</v>
      </c>
      <c r="AA7" s="36">
        <v>88.88</v>
      </c>
      <c r="AB7" s="36">
        <v>91.77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71.28</v>
      </c>
      <c r="BH7" s="36">
        <v>49.4</v>
      </c>
      <c r="BI7" s="36">
        <v>118.28</v>
      </c>
      <c r="BJ7" s="36">
        <v>1882.66</v>
      </c>
      <c r="BK7" s="36">
        <v>1749.66</v>
      </c>
      <c r="BL7" s="36">
        <v>1574.53</v>
      </c>
      <c r="BM7" s="36">
        <v>1506.51</v>
      </c>
      <c r="BN7" s="36">
        <v>1315.67</v>
      </c>
      <c r="BO7" s="36">
        <v>776.35</v>
      </c>
      <c r="BP7" s="36">
        <v>68.989999999999995</v>
      </c>
      <c r="BQ7" s="36">
        <v>72.739999999999995</v>
      </c>
      <c r="BR7" s="36">
        <v>76.16</v>
      </c>
      <c r="BS7" s="36">
        <v>58.93</v>
      </c>
      <c r="BT7" s="36">
        <v>69.11</v>
      </c>
      <c r="BU7" s="36">
        <v>54.67</v>
      </c>
      <c r="BV7" s="36">
        <v>54.46</v>
      </c>
      <c r="BW7" s="36">
        <v>57.36</v>
      </c>
      <c r="BX7" s="36">
        <v>57.33</v>
      </c>
      <c r="BY7" s="36">
        <v>60.78</v>
      </c>
      <c r="BZ7" s="36">
        <v>96.57</v>
      </c>
      <c r="CA7" s="36">
        <v>186.93</v>
      </c>
      <c r="CB7" s="36">
        <v>176.45</v>
      </c>
      <c r="CC7" s="36">
        <v>169.76</v>
      </c>
      <c r="CD7" s="36">
        <v>220.33</v>
      </c>
      <c r="CE7" s="36">
        <v>189.93</v>
      </c>
      <c r="CF7" s="36">
        <v>290.26</v>
      </c>
      <c r="CG7" s="36">
        <v>293.08999999999997</v>
      </c>
      <c r="CH7" s="36">
        <v>279.91000000000003</v>
      </c>
      <c r="CI7" s="36">
        <v>284.52999999999997</v>
      </c>
      <c r="CJ7" s="36">
        <v>276.26</v>
      </c>
      <c r="CK7" s="36">
        <v>142.28</v>
      </c>
      <c r="CL7" s="36">
        <v>33.42</v>
      </c>
      <c r="CM7" s="36">
        <v>44.26</v>
      </c>
      <c r="CN7" s="36">
        <v>44.03</v>
      </c>
      <c r="CO7" s="36">
        <v>39.880000000000003</v>
      </c>
      <c r="CP7" s="36">
        <v>39.880000000000003</v>
      </c>
      <c r="CQ7" s="36">
        <v>91.11</v>
      </c>
      <c r="CR7" s="36">
        <v>72.34</v>
      </c>
      <c r="CS7" s="36">
        <v>64.86</v>
      </c>
      <c r="CT7" s="36">
        <v>59.44</v>
      </c>
      <c r="CU7" s="36">
        <v>59.88</v>
      </c>
      <c r="CV7" s="36">
        <v>86.58</v>
      </c>
      <c r="CW7" s="36">
        <v>56.81</v>
      </c>
      <c r="CX7" s="36">
        <v>57.8</v>
      </c>
      <c r="CY7" s="36">
        <v>59.29</v>
      </c>
      <c r="CZ7" s="36">
        <v>60.26</v>
      </c>
      <c r="DA7" s="36">
        <v>61.25</v>
      </c>
      <c r="DB7" s="36">
        <v>65.66</v>
      </c>
      <c r="DC7" s="36">
        <v>65.599999999999994</v>
      </c>
      <c r="DD7" s="36">
        <v>66</v>
      </c>
      <c r="DE7" s="36">
        <v>65.86</v>
      </c>
      <c r="DF7" s="36">
        <v>66.33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0.14000000000000001</v>
      </c>
      <c r="EJ7" s="36">
        <v>0.18</v>
      </c>
      <c r="EK7" s="36">
        <v>0.18</v>
      </c>
      <c r="EL7" s="36">
        <v>0.19</v>
      </c>
      <c r="EM7" s="36">
        <v>0.16</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2016-02-19T05:20:43Z</cp:lastPrinted>
  <dcterms:created xsi:type="dcterms:W3CDTF">2016-01-14T10:43:23Z</dcterms:created>
  <dcterms:modified xsi:type="dcterms:W3CDTF">2016-02-24T23:41:38Z</dcterms:modified>
</cp:coreProperties>
</file>