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<sst xmlns="http://schemas.openxmlformats.org/spreadsheetml/2006/main" count="221" uniqueCount="111">
  <si>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</si>
  <si>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</si>
  <si>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</si>
  <si>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</si>
  <si>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</si>
  <si>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</si>
  <si>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</si>
  <si>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</si>
  <si>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</si>
  <si>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</si>
  <si>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</si>
  <si>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</si>
  <si>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</si>
  <si>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</si>
  <si>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</si>
  <si>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</si>
  <si>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</si>
  <si>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</si>
  <si>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</si>
  <si>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</si>
  <si>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</si>
  <si>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</si>
  <si>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</si>
  <si>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</si>
  <si>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</si>
  <si>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</si>
  <si>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</si>
  <si>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</si>
  <si>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</si>
  <si>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</si>
  <si>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</si>
  <si>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</si>
  <si>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</si>
  <si>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</si>
  <si>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</si>
  <si>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</si>
  <si>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</si>
  <si>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</si>
  <si>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</si>
  <si>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</si>
  <si>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</si>
  <si>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</si>
  <si>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</si>
  <si>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</si>
  <si>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</si>
  <si>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</si>
  <si>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</si>
  <si>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</si>
  <si>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</si>
  <si>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</si>
  <si>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</si>
  <si>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</si>
  <si>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</si>
  <si>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</si>
  <si>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</si>
  <si>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</si>
  <si>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</si>
  <si>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</si>
  <si>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</si>
  <si>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</si>
  <si>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</si>
  <si>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</si>
  <si>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</si>
  <si>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</si>
  <si>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</si>
  <si>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</si>
  <si>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</si>
  <si>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</si>
  <si>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</si>
  <si>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</si>
  <si>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</si>
  <si>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</si>
  <si>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</si>
  <si>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</si>
  <si>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</si>
  <si>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</si>
  <si>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</si>
  <si>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</si>
  <si>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</si>
  <si>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</si>
  <si>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</si>
  <si>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</si>
  <si>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</si>
  <si>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</si>
  <si>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</si>
  <si>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</si>
  <si>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</si>
  <si>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</si>
  <si>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</si>
  <si>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</si>
  <si>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</si>
  <si>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</si>
  <si>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</si>
  <si>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</si>
  <si>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</si>
  <si>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</si>
  <si>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香南市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</si>
  <si>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</si>
  <si>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</si>
  <si>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</si>
  <si>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</si>
  <si>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</si>
  <si>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</si>
  <si>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</si>
  <si>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</si>
  <si>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</si>
  <si>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</si>
  <si>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</si>
  <si>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水道使用者は、微増ではあるが伸びており、それにつれて下水道使用料金も増加しているが施設の修繕の増などにより収支比率は、100％超えない年度もある。また、汚水処理原価は汚水流入量の増加により徐々に改善されつつあるが、まだ現在の使用料金体系以上に経費がかかっている。今後ともさらなる下水道への加入促進と経費節減が必要となる。</t>
    <rPh sb="0" eb="3">
      <t>ゲスイドウ</t>
    </rPh>
    <rPh sb="3" eb="6">
      <t>シヨウシャ</t>
    </rPh>
    <rPh sb="8" eb="10">
      <t>ビゾウ</t>
    </rPh>
    <rPh sb="15" eb="16">
      <t>ノ</t>
    </rPh>
    <rPh sb="27" eb="32">
      <t>ゲスイドウシヨウ</t>
    </rPh>
    <rPh sb="32" eb="34">
      <t>リョウキン</t>
    </rPh>
    <rPh sb="35" eb="37">
      <t>ゾウカ</t>
    </rPh>
    <rPh sb="42" eb="44">
      <t>シセツ</t>
    </rPh>
    <rPh sb="45" eb="47">
      <t>シュウゼン</t>
    </rPh>
    <rPh sb="54" eb="56">
      <t>シュウシ</t>
    </rPh>
    <rPh sb="56" eb="58">
      <t>ヒリツ</t>
    </rPh>
    <rPh sb="64" eb="65">
      <t>コ</t>
    </rPh>
    <rPh sb="68" eb="70">
      <t>ネンド</t>
    </rPh>
    <rPh sb="77" eb="79">
      <t>オスイ</t>
    </rPh>
    <rPh sb="79" eb="81">
      <t>ショリ</t>
    </rPh>
    <rPh sb="81" eb="83">
      <t>ゲンカ</t>
    </rPh>
    <rPh sb="84" eb="86">
      <t>オスイ</t>
    </rPh>
    <rPh sb="86" eb="89">
      <t>リュウニュウリョウ</t>
    </rPh>
    <rPh sb="90" eb="92">
      <t>ゾウカ</t>
    </rPh>
    <rPh sb="95" eb="97">
      <t>ジョジョ</t>
    </rPh>
    <rPh sb="98" eb="100">
      <t>カイゼン</t>
    </rPh>
    <rPh sb="110" eb="112">
      <t>ゲンザイ</t>
    </rPh>
    <rPh sb="113" eb="115">
      <t>シヨウ</t>
    </rPh>
    <rPh sb="115" eb="117">
      <t>リョウキン</t>
    </rPh>
    <rPh sb="117" eb="119">
      <t>タイケイ</t>
    </rPh>
    <rPh sb="119" eb="121">
      <t>イジョウ</t>
    </rPh>
    <rPh sb="122" eb="124">
      <t>ケイヒ</t>
    </rPh>
    <rPh sb="132" eb="134">
      <t>コンゴ</t>
    </rPh>
    <rPh sb="140" eb="143">
      <t>ゲスイドウ</t>
    </rPh>
    <rPh sb="145" eb="147">
      <t>カニュウ</t>
    </rPh>
    <rPh sb="147" eb="149">
      <t>ソクシン</t>
    </rPh>
    <rPh sb="150" eb="152">
      <t>ケイヒ</t>
    </rPh>
    <rPh sb="152" eb="154">
      <t>セツゲン</t>
    </rPh>
    <rPh sb="155" eb="157">
      <t>ヒツヨウ</t>
    </rPh>
    <phoneticPr fontId="4"/>
  </si>
  <si>
    <t>処理場は、平成15年供用開始し、まもなく機器の取替・更新が必要となる。今後は、長寿命化計画を作成し、計画的な改築更新を進める必要がある。また、地震津波対策計画に基づいた、管路・処理施設の整備が必要となる。</t>
    <rPh sb="0" eb="3">
      <t>ショリジョウ</t>
    </rPh>
    <rPh sb="5" eb="7">
      <t>ヘイセイ</t>
    </rPh>
    <rPh sb="9" eb="10">
      <t>ネン</t>
    </rPh>
    <rPh sb="10" eb="12">
      <t>キョウヨウ</t>
    </rPh>
    <rPh sb="12" eb="14">
      <t>カイシ</t>
    </rPh>
    <rPh sb="20" eb="22">
      <t>キキ</t>
    </rPh>
    <rPh sb="23" eb="25">
      <t>トリカエ</t>
    </rPh>
    <rPh sb="26" eb="28">
      <t>コウシン</t>
    </rPh>
    <rPh sb="29" eb="31">
      <t>ヒツヨウ</t>
    </rPh>
    <rPh sb="35" eb="37">
      <t>コンゴ</t>
    </rPh>
    <rPh sb="39" eb="43">
      <t>チョウジュミョウカ</t>
    </rPh>
    <rPh sb="43" eb="45">
      <t>ケイカク</t>
    </rPh>
    <rPh sb="46" eb="48">
      <t>サクセイ</t>
    </rPh>
    <rPh sb="50" eb="53">
      <t>ケイカクテキ</t>
    </rPh>
    <rPh sb="54" eb="56">
      <t>カイチク</t>
    </rPh>
    <rPh sb="56" eb="58">
      <t>コウシン</t>
    </rPh>
    <rPh sb="59" eb="60">
      <t>スス</t>
    </rPh>
    <rPh sb="62" eb="64">
      <t>ヒツヨウ</t>
    </rPh>
    <rPh sb="71" eb="73">
      <t>ジシン</t>
    </rPh>
    <rPh sb="73" eb="75">
      <t>ツナミ</t>
    </rPh>
    <rPh sb="75" eb="77">
      <t>タイサク</t>
    </rPh>
    <rPh sb="77" eb="79">
      <t>ケイカク</t>
    </rPh>
    <rPh sb="80" eb="81">
      <t>モト</t>
    </rPh>
    <rPh sb="85" eb="87">
      <t>カンロ</t>
    </rPh>
    <rPh sb="88" eb="90">
      <t>ショリ</t>
    </rPh>
    <rPh sb="90" eb="92">
      <t>シセツ</t>
    </rPh>
    <rPh sb="93" eb="95">
      <t>セイビ</t>
    </rPh>
    <rPh sb="96" eb="98">
      <t>ヒツヨウ</t>
    </rPh>
    <phoneticPr fontId="4"/>
  </si>
  <si>
    <t>現状は、一般顔計からの繰入に頼っており健全な経営とは言えず、今後下水道全体計画に沿って、処理場（公共下水、農集排、漁集排）の統合を推進し、維持管理費の抑制を行っていく。また、平成32年度に予定される企業会計化に向けて下水道使用料金の見直しも視野に入れた改革が必要である。</t>
    <rPh sb="0" eb="2">
      <t>ゲンジョウ</t>
    </rPh>
    <rPh sb="4" eb="6">
      <t>イッパン</t>
    </rPh>
    <rPh sb="6" eb="7">
      <t>カオ</t>
    </rPh>
    <rPh sb="7" eb="8">
      <t>ケイ</t>
    </rPh>
    <rPh sb="11" eb="13">
      <t>クリイレ</t>
    </rPh>
    <rPh sb="14" eb="15">
      <t>タヨ</t>
    </rPh>
    <rPh sb="19" eb="21">
      <t>ケンゼン</t>
    </rPh>
    <rPh sb="22" eb="24">
      <t>ケイエイ</t>
    </rPh>
    <rPh sb="26" eb="27">
      <t>イ</t>
    </rPh>
    <rPh sb="30" eb="32">
      <t>コンゴ</t>
    </rPh>
    <rPh sb="32" eb="35">
      <t>ゲスイドウ</t>
    </rPh>
    <rPh sb="35" eb="37">
      <t>ゼンタイ</t>
    </rPh>
    <rPh sb="37" eb="39">
      <t>ケイカク</t>
    </rPh>
    <rPh sb="40" eb="41">
      <t>ソ</t>
    </rPh>
    <rPh sb="44" eb="47">
      <t>ショリジョウ</t>
    </rPh>
    <rPh sb="48" eb="50">
      <t>コウキョウ</t>
    </rPh>
    <rPh sb="50" eb="52">
      <t>ゲスイ</t>
    </rPh>
    <rPh sb="53" eb="55">
      <t>ノウシュウ</t>
    </rPh>
    <rPh sb="55" eb="56">
      <t>ハイ</t>
    </rPh>
    <rPh sb="57" eb="59">
      <t>ギョシュウ</t>
    </rPh>
    <rPh sb="59" eb="60">
      <t>ハイ</t>
    </rPh>
    <rPh sb="62" eb="64">
      <t>トウゴウ</t>
    </rPh>
    <rPh sb="65" eb="67">
      <t>スイシン</t>
    </rPh>
    <rPh sb="69" eb="71">
      <t>イジ</t>
    </rPh>
    <rPh sb="71" eb="74">
      <t>カンリヒ</t>
    </rPh>
    <rPh sb="75" eb="77">
      <t>ヨクセイ</t>
    </rPh>
    <rPh sb="78" eb="79">
      <t>オコナ</t>
    </rPh>
    <rPh sb="87" eb="89">
      <t>ヘイセイ</t>
    </rPh>
    <rPh sb="91" eb="93">
      <t>ネンド</t>
    </rPh>
    <rPh sb="94" eb="96">
      <t>ヨテイ</t>
    </rPh>
    <rPh sb="99" eb="101">
      <t>キギョウ</t>
    </rPh>
    <rPh sb="101" eb="104">
      <t>カイケイカ</t>
    </rPh>
    <rPh sb="105" eb="106">
      <t>ム</t>
    </rPh>
    <rPh sb="108" eb="113">
      <t>ゲスイドウシヨウ</t>
    </rPh>
    <rPh sb="113" eb="115">
      <t>リョウキン</t>
    </rPh>
    <rPh sb="116" eb="118">
      <t>ミナオ</t>
    </rPh>
    <rPh sb="120" eb="122">
      <t>シヤ</t>
    </rPh>
    <rPh sb="123" eb="124">
      <t>イ</t>
    </rPh>
    <rPh sb="126" eb="128">
      <t>カイカク</t>
    </rPh>
    <rPh sb="129" eb="13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</si>
</sst>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042560"/>
        <c:axId val="530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53042560"/>
        <c:axId val="53044736"/>
      </c:lineChart>
      <c:dateAx>
        <c:axId val="53042560"/>
        <c:scaling>
          <c:orientation val="minMax"/>
        </c:scaling>
        <c:delete val="1"/>
        <c:axPos val="b"/>
        <c:numFmt formatCode="ge" sourceLinked="1"/>
        <c:majorTickMark val="none"/>
        <c:minorTickMark val="none"/>
        <c:tickLblPos val="none"/>
        <c:crossAx val="53044736"/>
        <c:crosses val="autoZero"/>
        <c:auto val="1"/>
        <c:lblOffset val="100"/>
        <c:baseTimeUnit val="years"/>
      </c:dateAx>
      <c:valAx>
        <c:axId val="530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44.11</c:v>
                </c:pt>
                <c:pt idx="1">
                  <c:v>43.71</c:v>
                </c:pt>
                <c:pt idx="2">
                  <c:v>42.37</c:v>
                </c:pt>
                <c:pt idx="3">
                  <c:v>39.770000000000003</c:v>
                </c:pt>
                <c:pt idx="4">
                  <c:v>39.86</c:v>
                </c:pt>
              </c:numCache>
            </c:numRef>
          </c:val>
        </c:ser>
        <c:dLbls>
          <c:showLegendKey val="0"/>
          <c:showVal val="0"/>
          <c:showCatName val="0"/>
          <c:showSerName val="0"/>
          <c:showPercent val="0"/>
          <c:showBubbleSize val="0"/>
        </c:dLbls>
        <c:gapWidth val="150"/>
        <c:axId val="99958784"/>
        <c:axId val="9996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99958784"/>
        <c:axId val="99960704"/>
      </c:lineChart>
      <c:dateAx>
        <c:axId val="99958784"/>
        <c:scaling>
          <c:orientation val="minMax"/>
        </c:scaling>
        <c:delete val="1"/>
        <c:axPos val="b"/>
        <c:numFmt formatCode="ge" sourceLinked="1"/>
        <c:majorTickMark val="none"/>
        <c:minorTickMark val="none"/>
        <c:tickLblPos val="none"/>
        <c:crossAx val="99960704"/>
        <c:crosses val="autoZero"/>
        <c:auto val="1"/>
        <c:lblOffset val="100"/>
        <c:baseTimeUnit val="years"/>
      </c:dateAx>
      <c:valAx>
        <c:axId val="9996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5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65.45</c:v>
                </c:pt>
                <c:pt idx="1">
                  <c:v>63.99</c:v>
                </c:pt>
                <c:pt idx="2">
                  <c:v>65.650000000000006</c:v>
                </c:pt>
                <c:pt idx="3">
                  <c:v>67.25</c:v>
                </c:pt>
                <c:pt idx="4">
                  <c:v>66.83</c:v>
                </c:pt>
              </c:numCache>
            </c:numRef>
          </c:val>
        </c:ser>
        <c:dLbls>
          <c:showLegendKey val="0"/>
          <c:showVal val="0"/>
          <c:showCatName val="0"/>
          <c:showSerName val="0"/>
          <c:showPercent val="0"/>
          <c:showBubbleSize val="0"/>
        </c:dLbls>
        <c:gapWidth val="150"/>
        <c:axId val="99978624"/>
        <c:axId val="10007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99978624"/>
        <c:axId val="100075008"/>
      </c:lineChart>
      <c:dateAx>
        <c:axId val="99978624"/>
        <c:scaling>
          <c:orientation val="minMax"/>
        </c:scaling>
        <c:delete val="1"/>
        <c:axPos val="b"/>
        <c:numFmt formatCode="ge" sourceLinked="1"/>
        <c:majorTickMark val="none"/>
        <c:minorTickMark val="none"/>
        <c:tickLblPos val="none"/>
        <c:crossAx val="100075008"/>
        <c:crosses val="autoZero"/>
        <c:auto val="1"/>
        <c:lblOffset val="100"/>
        <c:baseTimeUnit val="years"/>
      </c:dateAx>
      <c:valAx>
        <c:axId val="10007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90.26</c:v>
                </c:pt>
                <c:pt idx="1">
                  <c:v>107.6</c:v>
                </c:pt>
                <c:pt idx="2">
                  <c:v>93.63</c:v>
                </c:pt>
                <c:pt idx="3">
                  <c:v>105.13</c:v>
                </c:pt>
                <c:pt idx="4">
                  <c:v>94.75</c:v>
                </c:pt>
              </c:numCache>
            </c:numRef>
          </c:val>
        </c:ser>
        <c:dLbls>
          <c:showLegendKey val="0"/>
          <c:showVal val="0"/>
          <c:showCatName val="0"/>
          <c:showSerName val="0"/>
          <c:showPercent val="0"/>
          <c:showBubbleSize val="0"/>
        </c:dLbls>
        <c:gapWidth val="150"/>
        <c:axId val="53070848"/>
        <c:axId val="5307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070848"/>
        <c:axId val="53077120"/>
      </c:lineChart>
      <c:dateAx>
        <c:axId val="53070848"/>
        <c:scaling>
          <c:orientation val="minMax"/>
        </c:scaling>
        <c:delete val="1"/>
        <c:axPos val="b"/>
        <c:numFmt formatCode="ge" sourceLinked="1"/>
        <c:majorTickMark val="none"/>
        <c:minorTickMark val="none"/>
        <c:tickLblPos val="none"/>
        <c:crossAx val="53077120"/>
        <c:crosses val="autoZero"/>
        <c:auto val="1"/>
        <c:lblOffset val="100"/>
        <c:baseTimeUnit val="years"/>
      </c:dateAx>
      <c:valAx>
        <c:axId val="5307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549696"/>
        <c:axId val="5357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549696"/>
        <c:axId val="53572352"/>
      </c:lineChart>
      <c:dateAx>
        <c:axId val="53549696"/>
        <c:scaling>
          <c:orientation val="minMax"/>
        </c:scaling>
        <c:delete val="1"/>
        <c:axPos val="b"/>
        <c:numFmt formatCode="ge" sourceLinked="1"/>
        <c:majorTickMark val="none"/>
        <c:minorTickMark val="none"/>
        <c:tickLblPos val="none"/>
        <c:crossAx val="53572352"/>
        <c:crosses val="autoZero"/>
        <c:auto val="1"/>
        <c:lblOffset val="100"/>
        <c:baseTimeUnit val="years"/>
      </c:dateAx>
      <c:valAx>
        <c:axId val="5357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5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602560"/>
        <c:axId val="5360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602560"/>
        <c:axId val="53604736"/>
      </c:lineChart>
      <c:dateAx>
        <c:axId val="53602560"/>
        <c:scaling>
          <c:orientation val="minMax"/>
        </c:scaling>
        <c:delete val="1"/>
        <c:axPos val="b"/>
        <c:numFmt formatCode="ge" sourceLinked="1"/>
        <c:majorTickMark val="none"/>
        <c:minorTickMark val="none"/>
        <c:tickLblPos val="none"/>
        <c:crossAx val="53604736"/>
        <c:crosses val="autoZero"/>
        <c:auto val="1"/>
        <c:lblOffset val="100"/>
        <c:baseTimeUnit val="years"/>
      </c:dateAx>
      <c:valAx>
        <c:axId val="5360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641216"/>
        <c:axId val="53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641216"/>
        <c:axId val="53643136"/>
      </c:lineChart>
      <c:dateAx>
        <c:axId val="53641216"/>
        <c:scaling>
          <c:orientation val="minMax"/>
        </c:scaling>
        <c:delete val="1"/>
        <c:axPos val="b"/>
        <c:numFmt formatCode="ge" sourceLinked="1"/>
        <c:majorTickMark val="none"/>
        <c:minorTickMark val="none"/>
        <c:tickLblPos val="none"/>
        <c:crossAx val="53643136"/>
        <c:crosses val="autoZero"/>
        <c:auto val="1"/>
        <c:lblOffset val="100"/>
        <c:baseTimeUnit val="years"/>
      </c:dateAx>
      <c:valAx>
        <c:axId val="536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3743616"/>
        <c:axId val="537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3743616"/>
        <c:axId val="53745536"/>
      </c:lineChart>
      <c:dateAx>
        <c:axId val="53743616"/>
        <c:scaling>
          <c:orientation val="minMax"/>
        </c:scaling>
        <c:delete val="1"/>
        <c:axPos val="b"/>
        <c:numFmt formatCode="ge" sourceLinked="1"/>
        <c:majorTickMark val="none"/>
        <c:minorTickMark val="none"/>
        <c:tickLblPos val="none"/>
        <c:crossAx val="53745536"/>
        <c:crosses val="autoZero"/>
        <c:auto val="1"/>
        <c:lblOffset val="100"/>
        <c:baseTimeUnit val="years"/>
      </c:dateAx>
      <c:valAx>
        <c:axId val="537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4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182.98</c:v>
                </c:pt>
                <c:pt idx="1">
                  <c:v>149.84</c:v>
                </c:pt>
                <c:pt idx="2">
                  <c:v>146.56</c:v>
                </c:pt>
                <c:pt idx="3">
                  <c:v>138.58000000000001</c:v>
                </c:pt>
                <c:pt idx="4">
                  <c:v>128.57</c:v>
                </c:pt>
              </c:numCache>
            </c:numRef>
          </c:val>
        </c:ser>
        <c:dLbls>
          <c:showLegendKey val="0"/>
          <c:showVal val="0"/>
          <c:showCatName val="0"/>
          <c:showSerName val="0"/>
          <c:showPercent val="0"/>
          <c:showBubbleSize val="0"/>
        </c:dLbls>
        <c:gapWidth val="150"/>
        <c:axId val="53767552"/>
        <c:axId val="537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53767552"/>
        <c:axId val="53794304"/>
      </c:lineChart>
      <c:dateAx>
        <c:axId val="53767552"/>
        <c:scaling>
          <c:orientation val="minMax"/>
        </c:scaling>
        <c:delete val="1"/>
        <c:axPos val="b"/>
        <c:numFmt formatCode="ge" sourceLinked="1"/>
        <c:majorTickMark val="none"/>
        <c:minorTickMark val="none"/>
        <c:tickLblPos val="none"/>
        <c:crossAx val="53794304"/>
        <c:crosses val="autoZero"/>
        <c:auto val="1"/>
        <c:lblOffset val="100"/>
        <c:baseTimeUnit val="years"/>
      </c:dateAx>
      <c:valAx>
        <c:axId val="537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58.46</c:v>
                </c:pt>
                <c:pt idx="1">
                  <c:v>56.76</c:v>
                </c:pt>
                <c:pt idx="2">
                  <c:v>56.42</c:v>
                </c:pt>
                <c:pt idx="3">
                  <c:v>63.1</c:v>
                </c:pt>
                <c:pt idx="4">
                  <c:v>68.45</c:v>
                </c:pt>
              </c:numCache>
            </c:numRef>
          </c:val>
        </c:ser>
        <c:dLbls>
          <c:showLegendKey val="0"/>
          <c:showVal val="0"/>
          <c:showCatName val="0"/>
          <c:showSerName val="0"/>
          <c:showPercent val="0"/>
          <c:showBubbleSize val="0"/>
        </c:dLbls>
        <c:gapWidth val="150"/>
        <c:axId val="58985088"/>
        <c:axId val="5900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58985088"/>
        <c:axId val="59003648"/>
      </c:lineChart>
      <c:dateAx>
        <c:axId val="58985088"/>
        <c:scaling>
          <c:orientation val="minMax"/>
        </c:scaling>
        <c:delete val="1"/>
        <c:axPos val="b"/>
        <c:numFmt formatCode="ge" sourceLinked="1"/>
        <c:majorTickMark val="none"/>
        <c:minorTickMark val="none"/>
        <c:tickLblPos val="none"/>
        <c:crossAx val="59003648"/>
        <c:crosses val="autoZero"/>
        <c:auto val="1"/>
        <c:lblOffset val="100"/>
        <c:baseTimeUnit val="years"/>
      </c:dateAx>
      <c:valAx>
        <c:axId val="5900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8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231.12</c:v>
                </c:pt>
                <c:pt idx="1">
                  <c:v>252.28</c:v>
                </c:pt>
                <c:pt idx="2">
                  <c:v>236.84</c:v>
                </c:pt>
                <c:pt idx="3">
                  <c:v>203.91</c:v>
                </c:pt>
                <c:pt idx="4">
                  <c:v>192.28</c:v>
                </c:pt>
              </c:numCache>
            </c:numRef>
          </c:val>
        </c:ser>
        <c:dLbls>
          <c:showLegendKey val="0"/>
          <c:showVal val="0"/>
          <c:showCatName val="0"/>
          <c:showSerName val="0"/>
          <c:showPercent val="0"/>
          <c:showBubbleSize val="0"/>
        </c:dLbls>
        <c:gapWidth val="150"/>
        <c:axId val="59027840"/>
        <c:axId val="5902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59027840"/>
        <c:axId val="59029760"/>
      </c:lineChart>
      <c:dateAx>
        <c:axId val="59027840"/>
        <c:scaling>
          <c:orientation val="minMax"/>
        </c:scaling>
        <c:delete val="1"/>
        <c:axPos val="b"/>
        <c:numFmt formatCode="ge" sourceLinked="1"/>
        <c:majorTickMark val="none"/>
        <c:minorTickMark val="none"/>
        <c:tickLblPos val="none"/>
        <c:crossAx val="59029760"/>
        <c:crosses val="autoZero"/>
        <c:auto val="1"/>
        <c:lblOffset val="100"/>
        <c:baseTimeUnit val="years"/>
      </c:dateAx>
      <c:valAx>
        <c:axId val="5902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0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高知県　香南市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34161</v>
      </c>
      <c r="AM8" s="47"/>
      <c r="AN8" s="47"/>
      <c r="AO8" s="47"/>
      <c r="AP8" s="47"/>
      <c r="AQ8" s="47"/>
      <c r="AR8" s="47"/>
      <c r="AS8" s="47"/>
      <c r="AT8" s="43">
        <f>データ!S6</f>
        <v>126.48</v>
      </c>
      <c r="AU8" s="43"/>
      <c r="AV8" s="43"/>
      <c r="AW8" s="43"/>
      <c r="AX8" s="43"/>
      <c r="AY8" s="43"/>
      <c r="AZ8" s="43"/>
      <c r="BA8" s="43"/>
      <c r="BB8" s="43">
        <f>データ!T6</f>
        <v>270.08999999999997</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14.66</v>
      </c>
      <c r="Q10" s="43"/>
      <c r="R10" s="43"/>
      <c r="S10" s="43"/>
      <c r="T10" s="43"/>
      <c r="U10" s="43"/>
      <c r="V10" s="43"/>
      <c r="W10" s="43">
        <f>データ!P6</f>
        <v>82.82</v>
      </c>
      <c r="X10" s="43"/>
      <c r="Y10" s="43"/>
      <c r="Z10" s="43"/>
      <c r="AA10" s="43"/>
      <c r="AB10" s="43"/>
      <c r="AC10" s="43"/>
      <c r="AD10" s="47">
        <f>データ!Q6</f>
        <v>2376</v>
      </c>
      <c r="AE10" s="47"/>
      <c r="AF10" s="47"/>
      <c r="AG10" s="47"/>
      <c r="AH10" s="47"/>
      <c r="AI10" s="47"/>
      <c r="AJ10" s="47"/>
      <c r="AK10" s="2"/>
      <c r="AL10" s="47">
        <f>データ!U6</f>
        <v>4987</v>
      </c>
      <c r="AM10" s="47"/>
      <c r="AN10" s="47"/>
      <c r="AO10" s="47"/>
      <c r="AP10" s="47"/>
      <c r="AQ10" s="47"/>
      <c r="AR10" s="47"/>
      <c r="AS10" s="47"/>
      <c r="AT10" s="43">
        <f>データ!V6</f>
        <v>1.1299999999999999</v>
      </c>
      <c r="AU10" s="43"/>
      <c r="AV10" s="43"/>
      <c r="AW10" s="43"/>
      <c r="AX10" s="43"/>
      <c r="AY10" s="43"/>
      <c r="AZ10" s="43"/>
      <c r="BA10" s="43"/>
      <c r="BB10" s="43">
        <f>データ!W6</f>
        <v>4413.2700000000004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392111</v>
      </c>
      <c r="D6" s="31">
        <f t="shared" si="3"/>
        <v>47</v>
      </c>
      <c r="E6" s="31">
        <f t="shared" si="3"/>
        <v>17</v>
      </c>
      <c r="F6" s="31">
        <f t="shared" si="3"/>
        <v>1</v>
      </c>
      <c r="G6" s="31">
        <f t="shared" si="3"/>
        <v>0</v>
      </c>
      <c r="H6" s="31" t="str">
        <f t="shared" si="3"/>
        <v>高知県　香南市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14.66</v>
      </c>
      <c r="P6" s="32">
        <f t="shared" si="3"/>
        <v>82.82</v>
      </c>
      <c r="Q6" s="32">
        <f t="shared" si="3"/>
        <v>2376</v>
      </c>
      <c r="R6" s="32">
        <f t="shared" si="3"/>
        <v>34161</v>
      </c>
      <c r="S6" s="32">
        <f t="shared" si="3"/>
        <v>126.48</v>
      </c>
      <c r="T6" s="32">
        <f t="shared" si="3"/>
        <v>270.08999999999997</v>
      </c>
      <c r="U6" s="32">
        <f t="shared" si="3"/>
        <v>4987</v>
      </c>
      <c r="V6" s="32">
        <f t="shared" si="3"/>
        <v>1.1299999999999999</v>
      </c>
      <c r="W6" s="32">
        <f t="shared" si="3"/>
        <v>4413.2700000000004</v>
      </c>
      <c r="X6" s="33">
        <f>IF(X7="",NA(),X7)</f>
        <v>90.26</v>
      </c>
      <c r="Y6" s="33">
        <f t="shared" ref="Y6:AG6" si="4">IF(Y7="",NA(),Y7)</f>
        <v>107.6</v>
      </c>
      <c r="Z6" s="33">
        <f t="shared" si="4"/>
        <v>93.63</v>
      </c>
      <c r="AA6" s="33">
        <f t="shared" si="4"/>
        <v>105.13</v>
      </c>
      <c r="AB6" s="33">
        <f t="shared" si="4"/>
        <v>94.75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182.98</v>
      </c>
      <c r="BF6" s="33">
        <f t="shared" ref="BF6:BN6" si="7">IF(BF7="",NA(),BF7)</f>
        <v>149.84</v>
      </c>
      <c r="BG6" s="33">
        <f t="shared" si="7"/>
        <v>146.56</v>
      </c>
      <c r="BH6" s="33">
        <f t="shared" si="7"/>
        <v>138.58000000000001</v>
      </c>
      <c r="BI6" s="33">
        <f t="shared" si="7"/>
        <v>128.57</v>
      </c>
      <c r="BJ6" s="33">
        <f t="shared" si="7"/>
        <v>1882.66</v>
      </c>
      <c r="BK6" s="33">
        <f t="shared" si="7"/>
        <v>1749.66</v>
      </c>
      <c r="BL6" s="33">
        <f t="shared" si="7"/>
        <v>1574.53</v>
      </c>
      <c r="BM6" s="33">
        <f t="shared" si="7"/>
        <v>1506.51</v>
      </c>
      <c r="BN6" s="33">
        <f t="shared" si="7"/>
        <v>1315.67</v>
      </c>
      <c r="BO6" s="32" t="str">
        <f>IF(BO7="","",IF(BO7="-","【-】","【"&amp;SUBSTITUTE(TEXT(BO7,"#,##0.00"),"-","△")&amp;"】"))</f>
        <v>【776.35】</v>
      </c>
      <c r="BP6" s="33">
        <f>IF(BP7="",NA(),BP7)</f>
        <v>58.46</v>
      </c>
      <c r="BQ6" s="33">
        <f t="shared" ref="BQ6:BY6" si="8">IF(BQ7="",NA(),BQ7)</f>
        <v>56.76</v>
      </c>
      <c r="BR6" s="33">
        <f t="shared" si="8"/>
        <v>56.42</v>
      </c>
      <c r="BS6" s="33">
        <f t="shared" si="8"/>
        <v>63.1</v>
      </c>
      <c r="BT6" s="33">
        <f t="shared" si="8"/>
        <v>68.45</v>
      </c>
      <c r="BU6" s="33">
        <f t="shared" si="8"/>
        <v>54.67</v>
      </c>
      <c r="BV6" s="33">
        <f t="shared" si="8"/>
        <v>54.46</v>
      </c>
      <c r="BW6" s="33">
        <f t="shared" si="8"/>
        <v>57.36</v>
      </c>
      <c r="BX6" s="33">
        <f t="shared" si="8"/>
        <v>57.33</v>
      </c>
      <c r="BY6" s="33">
        <f t="shared" si="8"/>
        <v>60.78</v>
      </c>
      <c r="BZ6" s="32" t="str">
        <f>IF(BZ7="","",IF(BZ7="-","【-】","【"&amp;SUBSTITUTE(TEXT(BZ7,"#,##0.00"),"-","△")&amp;"】"))</f>
        <v>【96.57】</v>
      </c>
      <c r="CA6" s="33">
        <f>IF(CA7="",NA(),CA7)</f>
        <v>231.12</v>
      </c>
      <c r="CB6" s="33">
        <f t="shared" ref="CB6:CJ6" si="9">IF(CB7="",NA(),CB7)</f>
        <v>252.28</v>
      </c>
      <c r="CC6" s="33">
        <f t="shared" si="9"/>
        <v>236.84</v>
      </c>
      <c r="CD6" s="33">
        <f t="shared" si="9"/>
        <v>203.91</v>
      </c>
      <c r="CE6" s="33">
        <f t="shared" si="9"/>
        <v>192.28</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44.11</v>
      </c>
      <c r="CM6" s="33">
        <f t="shared" ref="CM6:CU6" si="10">IF(CM7="",NA(),CM7)</f>
        <v>43.71</v>
      </c>
      <c r="CN6" s="33">
        <f t="shared" si="10"/>
        <v>42.37</v>
      </c>
      <c r="CO6" s="33">
        <f t="shared" si="10"/>
        <v>39.770000000000003</v>
      </c>
      <c r="CP6" s="33">
        <f t="shared" si="10"/>
        <v>39.86</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65.45</v>
      </c>
      <c r="CX6" s="33">
        <f t="shared" ref="CX6:DF6" si="11">IF(CX7="",NA(),CX7)</f>
        <v>63.99</v>
      </c>
      <c r="CY6" s="33">
        <f t="shared" si="11"/>
        <v>65.650000000000006</v>
      </c>
      <c r="CZ6" s="33">
        <f t="shared" si="11"/>
        <v>67.25</v>
      </c>
      <c r="DA6" s="33">
        <f t="shared" si="11"/>
        <v>66.83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392111</v>
      </c>
      <c r="D7" s="35">
        <v>47</v>
      </c>
      <c r="E7" s="35">
        <v>17</v>
      </c>
      <c r="F7" s="35">
        <v>1</v>
      </c>
      <c r="G7" s="35">
        <v>0</v>
      </c>
      <c r="H7" s="35" t="s">
        <v>96</v>
      </c>
      <c r="I7" s="35" t="s">
        <v>97</v>
      </c>
      <c r="J7" s="35" t="s">
        <v>98</v>
      </c>
      <c r="K7" s="35" t="s">
        <v>99</v>
      </c>
      <c r="L7" s="35" t="s">
        <v>100</v>
      </c>
      <c r="M7" s="36" t="s">
        <v>101</v>
      </c>
      <c r="N7" s="36" t="s">
        <v>102</v>
      </c>
      <c r="O7" s="36">
        <v>14.66</v>
      </c>
      <c r="P7" s="36">
        <v>82.82</v>
      </c>
      <c r="Q7" s="36">
        <v>2376</v>
      </c>
      <c r="R7" s="36">
        <v>34161</v>
      </c>
      <c r="S7" s="36">
        <v>126.48</v>
      </c>
      <c r="T7" s="36">
        <v>270.08999999999997</v>
      </c>
      <c r="U7" s="36">
        <v>4987</v>
      </c>
      <c r="V7" s="36">
        <v>1.1299999999999999</v>
      </c>
      <c r="W7" s="36">
        <v>4413.2700000000004</v>
      </c>
      <c r="X7" s="36">
        <v>90.26</v>
      </c>
      <c r="Y7" s="36">
        <v>107.6</v>
      </c>
      <c r="Z7" s="36">
        <v>93.63</v>
      </c>
      <c r="AA7" s="36">
        <v>105.13</v>
      </c>
      <c r="AB7" s="36">
        <v>94.75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182.98</v>
      </c>
      <c r="BF7" s="36">
        <v>149.84</v>
      </c>
      <c r="BG7" s="36">
        <v>146.56</v>
      </c>
      <c r="BH7" s="36">
        <v>138.58000000000001</v>
      </c>
      <c r="BI7" s="36">
        <v>128.57</v>
      </c>
      <c r="BJ7" s="36">
        <v>1882.66</v>
      </c>
      <c r="BK7" s="36">
        <v>1749.66</v>
      </c>
      <c r="BL7" s="36">
        <v>1574.53</v>
      </c>
      <c r="BM7" s="36">
        <v>1506.51</v>
      </c>
      <c r="BN7" s="36">
        <v>1315.67</v>
      </c>
      <c r="BO7" s="36">
        <v>776.35</v>
      </c>
      <c r="BP7" s="36">
        <v>58.46</v>
      </c>
      <c r="BQ7" s="36">
        <v>56.76</v>
      </c>
      <c r="BR7" s="36">
        <v>56.42</v>
      </c>
      <c r="BS7" s="36">
        <v>63.1</v>
      </c>
      <c r="BT7" s="36">
        <v>68.45</v>
      </c>
      <c r="BU7" s="36">
        <v>54.67</v>
      </c>
      <c r="BV7" s="36">
        <v>54.46</v>
      </c>
      <c r="BW7" s="36">
        <v>57.36</v>
      </c>
      <c r="BX7" s="36">
        <v>57.33</v>
      </c>
      <c r="BY7" s="36">
        <v>60.78</v>
      </c>
      <c r="BZ7" s="36">
        <v>96.57</v>
      </c>
      <c r="CA7" s="36">
        <v>231.12</v>
      </c>
      <c r="CB7" s="36">
        <v>252.28</v>
      </c>
      <c r="CC7" s="36">
        <v>236.84</v>
      </c>
      <c r="CD7" s="36">
        <v>203.91</v>
      </c>
      <c r="CE7" s="36">
        <v>192.28</v>
      </c>
      <c r="CF7" s="36">
        <v>290.26</v>
      </c>
      <c r="CG7" s="36">
        <v>293.08999999999997</v>
      </c>
      <c r="CH7" s="36">
        <v>279.91000000000003</v>
      </c>
      <c r="CI7" s="36">
        <v>284.52999999999997</v>
      </c>
      <c r="CJ7" s="36">
        <v>276.26</v>
      </c>
      <c r="CK7" s="36">
        <v>142.28</v>
      </c>
      <c r="CL7" s="36">
        <v>44.11</v>
      </c>
      <c r="CM7" s="36">
        <v>43.71</v>
      </c>
      <c r="CN7" s="36">
        <v>42.37</v>
      </c>
      <c r="CO7" s="36">
        <v>39.770000000000003</v>
      </c>
      <c r="CP7" s="36">
        <v>39.86</v>
      </c>
      <c r="CQ7" s="36">
        <v>39.770000000000003</v>
      </c>
      <c r="CR7" s="36">
        <v>38.950000000000003</v>
      </c>
      <c r="CS7" s="36">
        <v>40.07</v>
      </c>
      <c r="CT7" s="36">
        <v>39.92</v>
      </c>
      <c r="CU7" s="36">
        <v>41.63</v>
      </c>
      <c r="CV7" s="36">
        <v>60.35</v>
      </c>
      <c r="CW7" s="36">
        <v>65.45</v>
      </c>
      <c r="CX7" s="36">
        <v>63.99</v>
      </c>
      <c r="CY7" s="36">
        <v>65.650000000000006</v>
      </c>
      <c r="CZ7" s="36">
        <v>67.25</v>
      </c>
      <c r="DA7" s="36">
        <v>66.83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KonanCity</cp:lastModifiedBy>
  <cp:lastPrinted>2016-02-15T07:54:37Z</cp:lastPrinted>
  <dcterms:created xsi:type="dcterms:W3CDTF">2016-02-03T08:57:01Z</dcterms:created>
  <dcterms:modified xsi:type="dcterms:W3CDTF">2016-02-19T05:01:14Z</dcterms:modified>
</cp:coreProperties>
</file>