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9600" windowHeight="1194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<sst xmlns="http://schemas.openxmlformats.org/spreadsheetml/2006/main" count="221" uniqueCount="111">
  <si>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</si>
  <si>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</si>
  <si>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</si>
  <si>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</si>
  <si>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</si>
  <si>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</si>
  <si>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</si>
  <si>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</si>
  <si>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</si>
  <si>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</si>
  <si>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</si>
  <si>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</si>
  <si>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</si>
  <si>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</si>
  <si>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</si>
  <si>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</si>
  <si>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</si>
  <si>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</si>
  <si>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</si>
  <si>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</si>
  <si>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</si>
  <si>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</si>
  <si>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</si>
  <si>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</si>
  <si>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</si>
  <si>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</si>
  <si>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</si>
  <si>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</si>
  <si>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</si>
  <si>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</si>
  <si>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</si>
  <si>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</si>
  <si>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</si>
  <si>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</si>
  <si>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</si>
  <si>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</si>
  <si>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</si>
  <si>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</si>
  <si>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</si>
  <si>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</si>
  <si>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</si>
  <si>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</si>
  <si>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</si>
  <si>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</si>
  <si>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</si>
  <si>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</si>
  <si>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</si>
  <si>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</si>
  <si>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</si>
  <si>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</si>
  <si>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</si>
  <si>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</si>
  <si>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</si>
  <si>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</si>
  <si>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</si>
  <si>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</si>
  <si>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</si>
  <si>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</si>
  <si>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</si>
  <si>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</si>
  <si>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</si>
  <si>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</si>
  <si>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</si>
  <si>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</si>
  <si>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</si>
  <si>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</si>
  <si>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</si>
  <si>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</si>
  <si>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</si>
  <si>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</si>
  <si>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</si>
  <si>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</si>
  <si>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</si>
  <si>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</si>
  <si>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</si>
  <si>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</si>
  <si>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</si>
  <si>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</si>
  <si>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</si>
  <si>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</si>
  <si>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</si>
  <si>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</si>
  <si>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</si>
  <si>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</si>
  <si>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</si>
  <si>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</si>
  <si>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</si>
  <si>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</si>
  <si>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</si>
  <si>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</si>
  <si>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</si>
  <si>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</si>
  <si>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</si>
  <si>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</si>
  <si>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</si>
  <si>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</si>
  <si>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いの町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</si>
  <si>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</si>
  <si>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</si>
  <si>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</si>
  <si>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</si>
  <si>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</si>
  <si>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</si>
  <si>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</si>
  <si>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</si>
  <si>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</si>
  <si>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</si>
  <si>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</si>
  <si>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改善のためには、適正な使用料収入の確保と汚水処理費の削減を行い、今後も引き続き、計画的な管渠整備拡大を行っていく必要があります。また、個別訪問など水洗化普及活動に尽力し、水洗化人口及び有収水量の増加を目指します。</t>
    <rPh sb="43" eb="45">
      <t>ケイカク</t>
    </rPh>
    <rPh sb="45" eb="46">
      <t>テキ</t>
    </rPh>
    <rPh sb="47" eb="49">
      <t>カンキョ</t>
    </rPh>
    <rPh sb="49" eb="51">
      <t>セイビ</t>
    </rPh>
    <rPh sb="51" eb="53">
      <t>カクダイ</t>
    </rPh>
    <rPh sb="54" eb="55">
      <t>オコナ</t>
    </rPh>
    <rPh sb="59" eb="61">
      <t>ヒツヨウ</t>
    </rPh>
    <phoneticPr fontId="4"/>
  </si>
  <si>
    <t>【経営の健全性】
　いの町の公共下水道事業は、「収益的収支比率」をみると、単年度収支の赤字が続いていますが右肩あがりになっており、改善傾向にあります。
　「経費回収率」では、類似団体と比較するとほぼ平均的な数値ですが、使用料で回収すべき維持管理等の経費を賄えておらず、適正な使用料収入の確保と汚水処理費の削減が必要です。
【経営の効率性】
　「施設の利用率」が低くなっていますが、管渠拡大を行っているものの人口減少による流入水量の減少が要因となっています。
　「水洗化率」については、近年横ばいとなっており、引き続き増加させる取り組みの必要があります。</t>
    <rPh sb="1" eb="3">
      <t>ケイエイ</t>
    </rPh>
    <rPh sb="4" eb="7">
      <t>ケンゼンセイ</t>
    </rPh>
    <rPh sb="14" eb="16">
      <t>コウキョウ</t>
    </rPh>
    <rPh sb="16" eb="19">
      <t>ゲスイドウ</t>
    </rPh>
    <rPh sb="24" eb="27">
      <t>シュウエキテキ</t>
    </rPh>
    <rPh sb="27" eb="29">
      <t>シュウシ</t>
    </rPh>
    <rPh sb="29" eb="31">
      <t>ヒリツ</t>
    </rPh>
    <rPh sb="37" eb="40">
      <t>タンネンド</t>
    </rPh>
    <rPh sb="40" eb="42">
      <t>シュウシ</t>
    </rPh>
    <rPh sb="43" eb="45">
      <t>アカジ</t>
    </rPh>
    <rPh sb="46" eb="47">
      <t>ツヅ</t>
    </rPh>
    <rPh sb="53" eb="55">
      <t>ミギカタ</t>
    </rPh>
    <rPh sb="65" eb="67">
      <t>カイゼン</t>
    </rPh>
    <rPh sb="67" eb="69">
      <t>ケイコウ</t>
    </rPh>
    <rPh sb="78" eb="80">
      <t>ケイヒ</t>
    </rPh>
    <rPh sb="80" eb="82">
      <t>カイシュウ</t>
    </rPh>
    <rPh sb="82" eb="83">
      <t>リツ</t>
    </rPh>
    <rPh sb="87" eb="89">
      <t>ルイジ</t>
    </rPh>
    <rPh sb="89" eb="91">
      <t>ダンタイ</t>
    </rPh>
    <rPh sb="92" eb="94">
      <t>ヒカク</t>
    </rPh>
    <rPh sb="99" eb="101">
      <t>ヘイキン</t>
    </rPh>
    <rPh sb="101" eb="102">
      <t>テキ</t>
    </rPh>
    <rPh sb="103" eb="105">
      <t>スウチ</t>
    </rPh>
    <rPh sb="163" eb="165">
      <t>ケイエイ</t>
    </rPh>
    <rPh sb="166" eb="169">
      <t>コウリツセイ</t>
    </rPh>
    <rPh sb="173" eb="175">
      <t>シセツ</t>
    </rPh>
    <rPh sb="176" eb="179">
      <t>リヨウリツ</t>
    </rPh>
    <rPh sb="181" eb="182">
      <t>ヒク</t>
    </rPh>
    <rPh sb="191" eb="193">
      <t>カンキョ</t>
    </rPh>
    <rPh sb="193" eb="195">
      <t>カクダイ</t>
    </rPh>
    <rPh sb="196" eb="197">
      <t>オコナ</t>
    </rPh>
    <rPh sb="204" eb="206">
      <t>ジンコウ</t>
    </rPh>
    <rPh sb="206" eb="208">
      <t>ゲンショウ</t>
    </rPh>
    <rPh sb="211" eb="213">
      <t>リュウニュウ</t>
    </rPh>
    <rPh sb="213" eb="215">
      <t>スイリョウ</t>
    </rPh>
    <rPh sb="216" eb="218">
      <t>ゲンショウ</t>
    </rPh>
    <rPh sb="219" eb="221">
      <t>ヨウイン</t>
    </rPh>
    <rPh sb="232" eb="235">
      <t>スイセンカ</t>
    </rPh>
    <rPh sb="235" eb="236">
      <t>リツ</t>
    </rPh>
    <rPh sb="243" eb="245">
      <t>キンネン</t>
    </rPh>
    <rPh sb="245" eb="246">
      <t>ヨコ</t>
    </rPh>
    <rPh sb="255" eb="256">
      <t>ヒ</t>
    </rPh>
    <rPh sb="257" eb="258">
      <t>ツヅ</t>
    </rPh>
    <rPh sb="259" eb="261">
      <t>ゾウカ</t>
    </rPh>
    <rPh sb="264" eb="265">
      <t>ト</t>
    </rPh>
    <rPh sb="266" eb="267">
      <t>ク</t>
    </rPh>
    <rPh sb="269" eb="271">
      <t>ヒツヨウ</t>
    </rPh>
    <phoneticPr fontId="4"/>
  </si>
  <si>
    <t>　いの町では、終末処理場である伊野浄水苑の長寿命化対策の取組みを行っております。管渠については、現在、老朽管はないものの１０年度以降に耐用年数をむかえる為計画的な更新が必要です。</t>
    <rPh sb="3" eb="4">
      <t>マチ</t>
    </rPh>
    <rPh sb="7" eb="9">
      <t>シュウマツ</t>
    </rPh>
    <rPh sb="9" eb="12">
      <t>ショリジョウ</t>
    </rPh>
    <rPh sb="15" eb="20">
      <t>イノ</t>
    </rPh>
    <rPh sb="21" eb="22">
      <t>チョウ</t>
    </rPh>
    <rPh sb="22" eb="25">
      <t>ジュミョウカ</t>
    </rPh>
    <rPh sb="25" eb="27">
      <t>タイサク</t>
    </rPh>
    <rPh sb="28" eb="30">
      <t>トリク</t>
    </rPh>
    <rPh sb="32" eb="33">
      <t>オコナ</t>
    </rPh>
    <rPh sb="40" eb="42">
      <t>カンキョ</t>
    </rPh>
    <rPh sb="48" eb="50">
      <t>ゲンザイ</t>
    </rPh>
    <rPh sb="51" eb="53">
      <t>ロウキュウ</t>
    </rPh>
    <rPh sb="53" eb="54">
      <t>カン</t>
    </rPh>
    <rPh sb="62" eb="63">
      <t>ネン</t>
    </rPh>
    <rPh sb="63" eb="64">
      <t>ド</t>
    </rPh>
    <rPh sb="64" eb="66">
      <t>イコウ</t>
    </rPh>
    <rPh sb="67" eb="69">
      <t>タイヨウ</t>
    </rPh>
    <rPh sb="69" eb="71">
      <t>ネンスウ</t>
    </rPh>
    <rPh sb="76" eb="77">
      <t>タメ</t>
    </rPh>
    <rPh sb="77" eb="80">
      <t>ケイカクテキ</t>
    </rPh>
    <rPh sb="81" eb="83">
      <t>コウシン</t>
    </rPh>
    <rPh sb="84" eb="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</si>
</sst>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4446336"/>
        <c:axId val="7444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74446336"/>
        <c:axId val="74448256"/>
      </c:lineChart>
      <c:dateAx>
        <c:axId val="74446336"/>
        <c:scaling>
          <c:orientation val="minMax"/>
        </c:scaling>
        <c:delete val="1"/>
        <c:axPos val="b"/>
        <c:numFmt formatCode="ge" sourceLinked="1"/>
        <c:majorTickMark val="none"/>
        <c:minorTickMark val="none"/>
        <c:tickLblPos val="none"/>
        <c:crossAx val="74448256"/>
        <c:crosses val="autoZero"/>
        <c:auto val="1"/>
        <c:lblOffset val="100"/>
        <c:baseTimeUnit val="years"/>
      </c:dateAx>
      <c:valAx>
        <c:axId val="7444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4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31</c:v>
                </c:pt>
                <c:pt idx="1">
                  <c:v>34.69</c:v>
                </c:pt>
                <c:pt idx="2">
                  <c:v>27.18</c:v>
                </c:pt>
                <c:pt idx="3">
                  <c:v>26.15</c:v>
                </c:pt>
                <c:pt idx="4">
                  <c:v>25.24</c:v>
                </c:pt>
              </c:numCache>
            </c:numRef>
          </c:val>
        </c:ser>
        <c:dLbls>
          <c:showLegendKey val="0"/>
          <c:showVal val="0"/>
          <c:showCatName val="0"/>
          <c:showSerName val="0"/>
          <c:showPercent val="0"/>
          <c:showBubbleSize val="0"/>
        </c:dLbls>
        <c:gapWidth val="150"/>
        <c:axId val="75569408"/>
        <c:axId val="756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157.25</c:v>
                </c:pt>
                <c:pt idx="1">
                  <c:v>181.7</c:v>
                </c:pt>
                <c:pt idx="2">
                  <c:v>178.57</c:v>
                </c:pt>
                <c:pt idx="3">
                  <c:v>151.65</c:v>
                </c:pt>
                <c:pt idx="4">
                  <c:v>149.82</c:v>
                </c:pt>
              </c:numCache>
            </c:numRef>
          </c:val>
          <c:smooth val="0"/>
        </c:ser>
        <c:dLbls>
          <c:showLegendKey val="0"/>
          <c:showVal val="0"/>
          <c:showCatName val="0"/>
          <c:showSerName val="0"/>
          <c:showPercent val="0"/>
          <c:showBubbleSize val="0"/>
        </c:dLbls>
        <c:marker val="1"/>
        <c:smooth val="0"/>
        <c:axId val="75569408"/>
        <c:axId val="75600256"/>
      </c:lineChart>
      <c:dateAx>
        <c:axId val="75569408"/>
        <c:scaling>
          <c:orientation val="minMax"/>
        </c:scaling>
        <c:delete val="1"/>
        <c:axPos val="b"/>
        <c:numFmt formatCode="ge" sourceLinked="1"/>
        <c:majorTickMark val="none"/>
        <c:minorTickMark val="none"/>
        <c:tickLblPos val="none"/>
        <c:crossAx val="75600256"/>
        <c:crosses val="autoZero"/>
        <c:auto val="1"/>
        <c:lblOffset val="100"/>
        <c:baseTimeUnit val="years"/>
      </c:dateAx>
      <c:valAx>
        <c:axId val="756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6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88.79</c:v>
                </c:pt>
                <c:pt idx="1">
                  <c:v>89.1</c:v>
                </c:pt>
                <c:pt idx="2">
                  <c:v>89.59</c:v>
                </c:pt>
                <c:pt idx="3">
                  <c:v>89.73</c:v>
                </c:pt>
                <c:pt idx="4">
                  <c:v>91.72</c:v>
                </c:pt>
              </c:numCache>
            </c:numRef>
          </c:val>
        </c:ser>
        <c:dLbls>
          <c:showLegendKey val="0"/>
          <c:showVal val="0"/>
          <c:showCatName val="0"/>
          <c:showSerName val="0"/>
          <c:showPercent val="0"/>
          <c:showBubbleSize val="0"/>
        </c:dLbls>
        <c:gapWidth val="150"/>
        <c:axId val="75904512"/>
        <c:axId val="7590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75904512"/>
        <c:axId val="75906432"/>
      </c:lineChart>
      <c:dateAx>
        <c:axId val="75904512"/>
        <c:scaling>
          <c:orientation val="minMax"/>
        </c:scaling>
        <c:delete val="1"/>
        <c:axPos val="b"/>
        <c:numFmt formatCode="ge" sourceLinked="1"/>
        <c:majorTickMark val="none"/>
        <c:minorTickMark val="none"/>
        <c:tickLblPos val="none"/>
        <c:crossAx val="75906432"/>
        <c:crosses val="autoZero"/>
        <c:auto val="1"/>
        <c:lblOffset val="100"/>
        <c:baseTimeUnit val="years"/>
      </c:dateAx>
      <c:valAx>
        <c:axId val="7590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89.26</c:v>
                </c:pt>
                <c:pt idx="1">
                  <c:v>94.32</c:v>
                </c:pt>
                <c:pt idx="2">
                  <c:v>94.7</c:v>
                </c:pt>
                <c:pt idx="3">
                  <c:v>99.8</c:v>
                </c:pt>
                <c:pt idx="4">
                  <c:v>98.06</c:v>
                </c:pt>
              </c:numCache>
            </c:numRef>
          </c:val>
        </c:ser>
        <c:dLbls>
          <c:showLegendKey val="0"/>
          <c:showVal val="0"/>
          <c:showCatName val="0"/>
          <c:showSerName val="0"/>
          <c:showPercent val="0"/>
          <c:showBubbleSize val="0"/>
        </c:dLbls>
        <c:gapWidth val="150"/>
        <c:axId val="74761344"/>
        <c:axId val="7476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761344"/>
        <c:axId val="74763264"/>
      </c:lineChart>
      <c:dateAx>
        <c:axId val="74761344"/>
        <c:scaling>
          <c:orientation val="minMax"/>
        </c:scaling>
        <c:delete val="1"/>
        <c:axPos val="b"/>
        <c:numFmt formatCode="ge" sourceLinked="1"/>
        <c:majorTickMark val="none"/>
        <c:minorTickMark val="none"/>
        <c:tickLblPos val="none"/>
        <c:crossAx val="74763264"/>
        <c:crosses val="autoZero"/>
        <c:auto val="1"/>
        <c:lblOffset val="100"/>
        <c:baseTimeUnit val="years"/>
      </c:dateAx>
      <c:valAx>
        <c:axId val="747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6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186944"/>
        <c:axId val="7518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186944"/>
        <c:axId val="75188864"/>
      </c:lineChart>
      <c:dateAx>
        <c:axId val="75186944"/>
        <c:scaling>
          <c:orientation val="minMax"/>
        </c:scaling>
        <c:delete val="1"/>
        <c:axPos val="b"/>
        <c:numFmt formatCode="ge" sourceLinked="1"/>
        <c:majorTickMark val="none"/>
        <c:minorTickMark val="none"/>
        <c:tickLblPos val="none"/>
        <c:crossAx val="75188864"/>
        <c:crosses val="autoZero"/>
        <c:auto val="1"/>
        <c:lblOffset val="100"/>
        <c:baseTimeUnit val="years"/>
      </c:dateAx>
      <c:valAx>
        <c:axId val="7518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8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224960"/>
        <c:axId val="7530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224960"/>
        <c:axId val="75300864"/>
      </c:lineChart>
      <c:dateAx>
        <c:axId val="75224960"/>
        <c:scaling>
          <c:orientation val="minMax"/>
        </c:scaling>
        <c:delete val="1"/>
        <c:axPos val="b"/>
        <c:numFmt formatCode="ge" sourceLinked="1"/>
        <c:majorTickMark val="none"/>
        <c:minorTickMark val="none"/>
        <c:tickLblPos val="none"/>
        <c:crossAx val="75300864"/>
        <c:crosses val="autoZero"/>
        <c:auto val="1"/>
        <c:lblOffset val="100"/>
        <c:baseTimeUnit val="years"/>
      </c:dateAx>
      <c:valAx>
        <c:axId val="7530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339648"/>
        <c:axId val="7535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339648"/>
        <c:axId val="75350016"/>
      </c:lineChart>
      <c:dateAx>
        <c:axId val="75339648"/>
        <c:scaling>
          <c:orientation val="minMax"/>
        </c:scaling>
        <c:delete val="1"/>
        <c:axPos val="b"/>
        <c:numFmt formatCode="ge" sourceLinked="1"/>
        <c:majorTickMark val="none"/>
        <c:minorTickMark val="none"/>
        <c:tickLblPos val="none"/>
        <c:crossAx val="75350016"/>
        <c:crosses val="autoZero"/>
        <c:auto val="1"/>
        <c:lblOffset val="100"/>
        <c:baseTimeUnit val="years"/>
      </c:dateAx>
      <c:valAx>
        <c:axId val="7535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3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376512"/>
        <c:axId val="7538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376512"/>
        <c:axId val="75386880"/>
      </c:lineChart>
      <c:dateAx>
        <c:axId val="75376512"/>
        <c:scaling>
          <c:orientation val="minMax"/>
        </c:scaling>
        <c:delete val="1"/>
        <c:axPos val="b"/>
        <c:numFmt formatCode="ge" sourceLinked="1"/>
        <c:majorTickMark val="none"/>
        <c:minorTickMark val="none"/>
        <c:tickLblPos val="none"/>
        <c:crossAx val="75386880"/>
        <c:crosses val="autoZero"/>
        <c:auto val="1"/>
        <c:lblOffset val="100"/>
        <c:baseTimeUnit val="years"/>
      </c:dateAx>
      <c:valAx>
        <c:axId val="753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formatCode="#,##0.00;&quot;△&quot;#,##0.00;&quot;-&quot;">
                  <c:v>44.99</c:v>
                </c:pt>
                <c:pt idx="3">
                  <c:v>0</c:v>
                </c:pt>
                <c:pt idx="4">
                  <c:v>0</c:v>
                </c:pt>
              </c:numCache>
            </c:numRef>
          </c:val>
        </c:ser>
        <c:dLbls>
          <c:showLegendKey val="0"/>
          <c:showVal val="0"/>
          <c:showCatName val="0"/>
          <c:showSerName val="0"/>
          <c:showPercent val="0"/>
          <c:showBubbleSize val="0"/>
        </c:dLbls>
        <c:gapWidth val="150"/>
        <c:axId val="75421184"/>
        <c:axId val="7542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75421184"/>
        <c:axId val="75423104"/>
      </c:lineChart>
      <c:dateAx>
        <c:axId val="75421184"/>
        <c:scaling>
          <c:orientation val="minMax"/>
        </c:scaling>
        <c:delete val="1"/>
        <c:axPos val="b"/>
        <c:numFmt formatCode="ge" sourceLinked="1"/>
        <c:majorTickMark val="none"/>
        <c:minorTickMark val="none"/>
        <c:tickLblPos val="none"/>
        <c:crossAx val="75423104"/>
        <c:crosses val="autoZero"/>
        <c:auto val="1"/>
        <c:lblOffset val="100"/>
        <c:baseTimeUnit val="years"/>
      </c:dateAx>
      <c:valAx>
        <c:axId val="7542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80.39</c:v>
                </c:pt>
                <c:pt idx="1">
                  <c:v>86.57</c:v>
                </c:pt>
                <c:pt idx="2">
                  <c:v>85.73</c:v>
                </c:pt>
                <c:pt idx="3">
                  <c:v>89.71</c:v>
                </c:pt>
                <c:pt idx="4">
                  <c:v>83.64</c:v>
                </c:pt>
              </c:numCache>
            </c:numRef>
          </c:val>
        </c:ser>
        <c:dLbls>
          <c:showLegendKey val="0"/>
          <c:showVal val="0"/>
          <c:showCatName val="0"/>
          <c:showSerName val="0"/>
          <c:showPercent val="0"/>
          <c:showBubbleSize val="0"/>
        </c:dLbls>
        <c:gapWidth val="150"/>
        <c:axId val="75435392"/>
        <c:axId val="7546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75435392"/>
        <c:axId val="75466240"/>
      </c:lineChart>
      <c:dateAx>
        <c:axId val="75435392"/>
        <c:scaling>
          <c:orientation val="minMax"/>
        </c:scaling>
        <c:delete val="1"/>
        <c:axPos val="b"/>
        <c:numFmt formatCode="ge" sourceLinked="1"/>
        <c:majorTickMark val="none"/>
        <c:minorTickMark val="none"/>
        <c:tickLblPos val="none"/>
        <c:crossAx val="75466240"/>
        <c:crosses val="autoZero"/>
        <c:auto val="1"/>
        <c:lblOffset val="100"/>
        <c:baseTimeUnit val="years"/>
      </c:dateAx>
      <c:valAx>
        <c:axId val="754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110.49</c:v>
                </c:pt>
                <c:pt idx="1">
                  <c:v>118.19</c:v>
                </c:pt>
                <c:pt idx="2">
                  <c:v>121.1</c:v>
                </c:pt>
                <c:pt idx="3">
                  <c:v>124.09</c:v>
                </c:pt>
                <c:pt idx="4">
                  <c:v>127.74</c:v>
                </c:pt>
              </c:numCache>
            </c:numRef>
          </c:val>
        </c:ser>
        <c:dLbls>
          <c:showLegendKey val="0"/>
          <c:showVal val="0"/>
          <c:showCatName val="0"/>
          <c:showSerName val="0"/>
          <c:showPercent val="0"/>
          <c:showBubbleSize val="0"/>
        </c:dLbls>
        <c:gapWidth val="150"/>
        <c:axId val="75491968"/>
        <c:axId val="7549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75491968"/>
        <c:axId val="75494144"/>
      </c:lineChart>
      <c:dateAx>
        <c:axId val="75491968"/>
        <c:scaling>
          <c:orientation val="minMax"/>
        </c:scaling>
        <c:delete val="1"/>
        <c:axPos val="b"/>
        <c:numFmt formatCode="ge" sourceLinked="1"/>
        <c:majorTickMark val="none"/>
        <c:minorTickMark val="none"/>
        <c:tickLblPos val="none"/>
        <c:crossAx val="75494144"/>
        <c:crosses val="autoZero"/>
        <c:auto val="1"/>
        <c:lblOffset val="100"/>
        <c:baseTimeUnit val="years"/>
      </c:dateAx>
      <c:valAx>
        <c:axId val="7549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【86.58】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F25"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高知県　いの町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24628</v>
      </c>
      <c r="AM8" s="64"/>
      <c r="AN8" s="64"/>
      <c r="AO8" s="64"/>
      <c r="AP8" s="64"/>
      <c r="AQ8" s="64"/>
      <c r="AR8" s="64"/>
      <c r="AS8" s="64"/>
      <c r="AT8" s="63">
        <f>データ!S6</f>
        <v>470.97</v>
      </c>
      <c r="AU8" s="63"/>
      <c r="AV8" s="63"/>
      <c r="AW8" s="63"/>
      <c r="AX8" s="63"/>
      <c r="AY8" s="63"/>
      <c r="AZ8" s="63"/>
      <c r="BA8" s="63"/>
      <c r="BB8" s="63">
        <f>データ!T6</f>
        <v>52.29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16.55</v>
      </c>
      <c r="Q10" s="63"/>
      <c r="R10" s="63"/>
      <c r="S10" s="63"/>
      <c r="T10" s="63"/>
      <c r="U10" s="63"/>
      <c r="V10" s="63"/>
      <c r="W10" s="63">
        <f>データ!P6</f>
        <v>96.13</v>
      </c>
      <c r="X10" s="63"/>
      <c r="Y10" s="63"/>
      <c r="Z10" s="63"/>
      <c r="AA10" s="63"/>
      <c r="AB10" s="63"/>
      <c r="AC10" s="63"/>
      <c r="AD10" s="64">
        <f>データ!Q6</f>
        <v>1728</v>
      </c>
      <c r="AE10" s="64"/>
      <c r="AF10" s="64"/>
      <c r="AG10" s="64"/>
      <c r="AH10" s="64"/>
      <c r="AI10" s="64"/>
      <c r="AJ10" s="64"/>
      <c r="AK10" s="2"/>
      <c r="AL10" s="64">
        <f>データ!U6</f>
        <v>4032</v>
      </c>
      <c r="AM10" s="64"/>
      <c r="AN10" s="64"/>
      <c r="AO10" s="64"/>
      <c r="AP10" s="64"/>
      <c r="AQ10" s="64"/>
      <c r="AR10" s="64"/>
      <c r="AS10" s="64"/>
      <c r="AT10" s="63">
        <f>データ!V6</f>
        <v>0.87</v>
      </c>
      <c r="AU10" s="63"/>
      <c r="AV10" s="63"/>
      <c r="AW10" s="63"/>
      <c r="AX10" s="63"/>
      <c r="AY10" s="63"/>
      <c r="AZ10" s="63"/>
      <c r="BA10" s="63"/>
      <c r="BB10" s="63">
        <f>データ!W6</f>
        <v>4634.4799999999996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393860</v>
      </c>
      <c r="D6" s="31">
        <f t="shared" si="3"/>
        <v>47</v>
      </c>
      <c r="E6" s="31">
        <f t="shared" si="3"/>
        <v>17</v>
      </c>
      <c r="F6" s="31">
        <f t="shared" si="3"/>
        <v>1</v>
      </c>
      <c r="G6" s="31">
        <f t="shared" si="3"/>
        <v>0</v>
      </c>
      <c r="H6" s="31" t="str">
        <f t="shared" si="3"/>
        <v>高知県　いの町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16.55</v>
      </c>
      <c r="P6" s="32">
        <f t="shared" si="3"/>
        <v>96.13</v>
      </c>
      <c r="Q6" s="32">
        <f t="shared" si="3"/>
        <v>1728</v>
      </c>
      <c r="R6" s="32">
        <f t="shared" si="3"/>
        <v>24628</v>
      </c>
      <c r="S6" s="32">
        <f t="shared" si="3"/>
        <v>470.97</v>
      </c>
      <c r="T6" s="32">
        <f t="shared" si="3"/>
        <v>52.29</v>
      </c>
      <c r="U6" s="32">
        <f t="shared" si="3"/>
        <v>4032</v>
      </c>
      <c r="V6" s="32">
        <f t="shared" si="3"/>
        <v>0.87</v>
      </c>
      <c r="W6" s="32">
        <f t="shared" si="3"/>
        <v>4634.4799999999996</v>
      </c>
      <c r="X6" s="33">
        <f>IF(X7="",NA(),X7)</f>
        <v>89.26</v>
      </c>
      <c r="Y6" s="33">
        <f t="shared" ref="Y6:AG6" si="4">IF(Y7="",NA(),Y7)</f>
        <v>94.32</v>
      </c>
      <c r="Z6" s="33">
        <f t="shared" si="4"/>
        <v>94.7</v>
      </c>
      <c r="AA6" s="33">
        <f t="shared" si="4"/>
        <v>99.8</v>
      </c>
      <c r="AB6" s="33">
        <f t="shared" si="4"/>
        <v>98.06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3">
        <f t="shared" si="7"/>
        <v>44.99</v>
      </c>
      <c r="BH6" s="32">
        <f t="shared" si="7"/>
        <v>0</v>
      </c>
      <c r="BI6" s="32">
        <f t="shared" si="7"/>
        <v>0</v>
      </c>
      <c r="BJ6" s="33">
        <f t="shared" si="7"/>
        <v>1320.98</v>
      </c>
      <c r="BK6" s="33">
        <f t="shared" si="7"/>
        <v>1334.01</v>
      </c>
      <c r="BL6" s="33">
        <f t="shared" si="7"/>
        <v>1273.52</v>
      </c>
      <c r="BM6" s="33">
        <f t="shared" si="7"/>
        <v>1209.95</v>
      </c>
      <c r="BN6" s="33">
        <f t="shared" si="7"/>
        <v>1136.5</v>
      </c>
      <c r="BO6" s="32" t="str">
        <f>IF(BO7="","",IF(BO7="-","【-】","【"&amp;SUBSTITUTE(TEXT(BO7,"#,##0.00"),"-","△")&amp;"】"))</f>
        <v>【776.35】</v>
      </c>
      <c r="BP6" s="33">
        <f>IF(BP7="",NA(),BP7)</f>
        <v>80.39</v>
      </c>
      <c r="BQ6" s="33">
        <f t="shared" ref="BQ6:BY6" si="8">IF(BQ7="",NA(),BQ7)</f>
        <v>86.57</v>
      </c>
      <c r="BR6" s="33">
        <f t="shared" si="8"/>
        <v>85.73</v>
      </c>
      <c r="BS6" s="33">
        <f t="shared" si="8"/>
        <v>89.71</v>
      </c>
      <c r="BT6" s="33">
        <f t="shared" si="8"/>
        <v>83.64</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110.49</v>
      </c>
      <c r="CB6" s="33">
        <f t="shared" ref="CB6:CJ6" si="9">IF(CB7="",NA(),CB7)</f>
        <v>118.19</v>
      </c>
      <c r="CC6" s="33">
        <f t="shared" si="9"/>
        <v>121.1</v>
      </c>
      <c r="CD6" s="33">
        <f t="shared" si="9"/>
        <v>124.09</v>
      </c>
      <c r="CE6" s="33">
        <f t="shared" si="9"/>
        <v>127.74</v>
      </c>
      <c r="CF6" s="33">
        <f t="shared" si="9"/>
        <v>222.94</v>
      </c>
      <c r="CG6" s="33">
        <f t="shared" si="9"/>
        <v>224.83</v>
      </c>
      <c r="CH6" s="33">
        <f t="shared" si="9"/>
        <v>224.94</v>
      </c>
      <c r="CI6" s="33">
        <f t="shared" si="9"/>
        <v>220.67</v>
      </c>
      <c r="CJ6" s="33">
        <f t="shared" si="9"/>
        <v>217.82</v>
      </c>
      <c r="CK6" s="32" t="str">
        <f>IF(CK7="","",IF(CK7="-","【-】","【"&amp;SUBSTITUTE(TEXT(CK7,"#,##0.00"),"-","△")&amp;"】"))</f>
        <v>【142.28】</v>
      </c>
      <c r="CL6" s="33">
        <f>IF(CL7="",NA(),CL7)</f>
        <v>31</v>
      </c>
      <c r="CM6" s="33">
        <f t="shared" ref="CM6:CU6" si="10">IF(CM7="",NA(),CM7)</f>
        <v>34.69</v>
      </c>
      <c r="CN6" s="33">
        <f t="shared" si="10"/>
        <v>27.18</v>
      </c>
      <c r="CO6" s="33">
        <f t="shared" si="10"/>
        <v>26.15</v>
      </c>
      <c r="CP6" s="33">
        <f t="shared" si="10"/>
        <v>25.24</v>
      </c>
      <c r="CQ6" s="33">
        <f t="shared" si="10"/>
        <v>157.25</v>
      </c>
      <c r="CR6" s="33">
        <f t="shared" si="10"/>
        <v>181.7</v>
      </c>
      <c r="CS6" s="33">
        <f t="shared" si="10"/>
        <v>178.57</v>
      </c>
      <c r="CT6" s="33">
        <f t="shared" si="10"/>
        <v>151.65</v>
      </c>
      <c r="CU6" s="33">
        <f t="shared" si="10"/>
        <v>149.82</v>
      </c>
      <c r="CV6" s="32" t="str">
        <f>IF(CV7="","",IF(CV7="-","【-】","【"&amp;SUBSTITUTE(TEXT(CV7,"#,##0.00"),"-","△")&amp;"】"))</f>
        <v>【86.58】</v>
      </c>
      <c r="CW6" s="33">
        <f>IF(CW7="",NA(),CW7)</f>
        <v>88.79</v>
      </c>
      <c r="CX6" s="33">
        <f t="shared" ref="CX6:DF6" si="11">IF(CX7="",NA(),CX7)</f>
        <v>89.1</v>
      </c>
      <c r="CY6" s="33">
        <f t="shared" si="11"/>
        <v>89.59</v>
      </c>
      <c r="CZ6" s="33">
        <f t="shared" si="11"/>
        <v>89.73</v>
      </c>
      <c r="DA6" s="33">
        <f t="shared" si="11"/>
        <v>91.72</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393860</v>
      </c>
      <c r="D7" s="35">
        <v>47</v>
      </c>
      <c r="E7" s="35">
        <v>17</v>
      </c>
      <c r="F7" s="35">
        <v>1</v>
      </c>
      <c r="G7" s="35">
        <v>0</v>
      </c>
      <c r="H7" s="35" t="s">
        <v>96</v>
      </c>
      <c r="I7" s="35" t="s">
        <v>97</v>
      </c>
      <c r="J7" s="35" t="s">
        <v>98</v>
      </c>
      <c r="K7" s="35" t="s">
        <v>99</v>
      </c>
      <c r="L7" s="35" t="s">
        <v>100</v>
      </c>
      <c r="M7" s="36" t="s">
        <v>101</v>
      </c>
      <c r="N7" s="36" t="s">
        <v>102</v>
      </c>
      <c r="O7" s="36">
        <v>16.55</v>
      </c>
      <c r="P7" s="36">
        <v>96.13</v>
      </c>
      <c r="Q7" s="36">
        <v>1728</v>
      </c>
      <c r="R7" s="36">
        <v>24628</v>
      </c>
      <c r="S7" s="36">
        <v>470.97</v>
      </c>
      <c r="T7" s="36">
        <v>52.29</v>
      </c>
      <c r="U7" s="36">
        <v>4032</v>
      </c>
      <c r="V7" s="36">
        <v>0.87</v>
      </c>
      <c r="W7" s="36">
        <v>4634.4799999999996</v>
      </c>
      <c r="X7" s="36">
        <v>89.26</v>
      </c>
      <c r="Y7" s="36">
        <v>94.32</v>
      </c>
      <c r="Z7" s="36">
        <v>94.7</v>
      </c>
      <c r="AA7" s="36">
        <v>99.8</v>
      </c>
      <c r="AB7" s="36">
        <v>98.06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44.99</v>
      </c>
      <c r="BH7" s="36">
        <v>0</v>
      </c>
      <c r="BI7" s="36">
        <v>0</v>
      </c>
      <c r="BJ7" s="36">
        <v>1320.98</v>
      </c>
      <c r="BK7" s="36">
        <v>1334.01</v>
      </c>
      <c r="BL7" s="36">
        <v>1273.52</v>
      </c>
      <c r="BM7" s="36">
        <v>1209.95</v>
      </c>
      <c r="BN7" s="36">
        <v>1136.5</v>
      </c>
      <c r="BO7" s="36">
        <v>776.35</v>
      </c>
      <c r="BP7" s="36">
        <v>80.39</v>
      </c>
      <c r="BQ7" s="36">
        <v>86.57</v>
      </c>
      <c r="BR7" s="36">
        <v>85.73</v>
      </c>
      <c r="BS7" s="36">
        <v>89.71</v>
      </c>
      <c r="BT7" s="36">
        <v>83.64</v>
      </c>
      <c r="BU7" s="36">
        <v>68.63</v>
      </c>
      <c r="BV7" s="36">
        <v>67.14</v>
      </c>
      <c r="BW7" s="36">
        <v>67.849999999999994</v>
      </c>
      <c r="BX7" s="36">
        <v>69.48</v>
      </c>
      <c r="BY7" s="36">
        <v>71.650000000000006</v>
      </c>
      <c r="BZ7" s="36">
        <v>96.57</v>
      </c>
      <c r="CA7" s="36">
        <v>110.49</v>
      </c>
      <c r="CB7" s="36">
        <v>118.19</v>
      </c>
      <c r="CC7" s="36">
        <v>121.1</v>
      </c>
      <c r="CD7" s="36">
        <v>124.09</v>
      </c>
      <c r="CE7" s="36">
        <v>127.74</v>
      </c>
      <c r="CF7" s="36">
        <v>222.94</v>
      </c>
      <c r="CG7" s="36">
        <v>224.83</v>
      </c>
      <c r="CH7" s="36">
        <v>224.94</v>
      </c>
      <c r="CI7" s="36">
        <v>220.67</v>
      </c>
      <c r="CJ7" s="36">
        <v>217.82</v>
      </c>
      <c r="CK7" s="36">
        <v>142.28</v>
      </c>
      <c r="CL7" s="36">
        <v>31</v>
      </c>
      <c r="CM7" s="36">
        <v>34.69</v>
      </c>
      <c r="CN7" s="36">
        <v>27.18</v>
      </c>
      <c r="CO7" s="36">
        <v>26.15</v>
      </c>
      <c r="CP7" s="36">
        <v>25.24</v>
      </c>
      <c r="CQ7" s="36">
        <v>157.25</v>
      </c>
      <c r="CR7" s="36">
        <v>181.7</v>
      </c>
      <c r="CS7" s="36">
        <v>178.57</v>
      </c>
      <c r="CT7" s="36">
        <v>151.65</v>
      </c>
      <c r="CU7" s="36">
        <v>149.82</v>
      </c>
      <c r="CV7" s="36">
        <v>86.58</v>
      </c>
      <c r="CW7" s="36">
        <v>88.79</v>
      </c>
      <c r="CX7" s="36">
        <v>89.1</v>
      </c>
      <c r="CY7" s="36">
        <v>89.59</v>
      </c>
      <c r="CZ7" s="36">
        <v>89.73</v>
      </c>
      <c r="DA7" s="36">
        <v>91.72</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cp:lastModifiedBy>
  <dcterms:created xsi:type="dcterms:W3CDTF">2016-01-14T10:43:27Z</dcterms:created>
  <dcterms:modified xsi:type="dcterms:W3CDTF">2016-02-18T02:04:33Z</dcterms:modified>
  <cp:category/>
</cp:coreProperties>
</file>