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<sst xmlns="http://schemas.openxmlformats.org/spreadsheetml/2006/main" count="221" uniqueCount="111">
  <si>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</si>
  <si>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</si>
  <si>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</si>
  <si>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</si>
  <si>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</si>
  <si>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</si>
  <si>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</si>
  <si>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</si>
  <si>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</si>
  <si>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</si>
  <si>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</si>
  <si>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</si>
  <si>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</si>
  <si>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</si>
  <si>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</si>
  <si>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</si>
  <si>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</si>
  <si>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</si>
  <si>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</si>
  <si>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</si>
  <si>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</si>
  <si>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</si>
  <si>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</si>
  <si>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</si>
  <si>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</si>
  <si>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</si>
  <si>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</si>
  <si>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</si>
  <si>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</si>
  <si>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</si>
  <si>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</si>
  <si>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</si>
  <si>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</si>
  <si>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</si>
  <si>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</si>
  <si>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</si>
  <si>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</si>
  <si>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</si>
  <si>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</si>
  <si>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</si>
  <si>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</si>
  <si>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</si>
  <si>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</si>
  <si>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</si>
  <si>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</si>
  <si>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</si>
  <si>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</si>
  <si>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</si>
  <si>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</si>
  <si>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</si>
  <si>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</si>
  <si>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</si>
  <si>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</si>
  <si>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</si>
  <si>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</si>
  <si>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</si>
  <si>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</si>
  <si>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</si>
  <si>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</si>
  <si>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</si>
  <si>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</si>
  <si>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</si>
  <si>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</si>
  <si>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</si>
  <si>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</si>
  <si>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</si>
  <si>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</si>
  <si>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</si>
  <si>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</si>
  <si>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</si>
  <si>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</si>
  <si>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</si>
  <si>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</si>
  <si>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</si>
  <si>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</si>
  <si>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</si>
  <si>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</si>
  <si>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</si>
  <si>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</si>
  <si>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</si>
  <si>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</si>
  <si>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</si>
  <si>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</si>
  <si>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</si>
  <si>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</si>
  <si>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</si>
  <si>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</si>
  <si>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</si>
  <si>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</si>
  <si>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</si>
  <si>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</si>
  <si>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</si>
  <si>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</si>
  <si>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</si>
  <si>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</si>
  <si>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</si>
  <si>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</si>
  <si>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</si>
  <si>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</si>
  <si>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</si>
  <si>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</si>
  <si>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</si>
  <si>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</si>
  <si>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</si>
  <si>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</si>
  <si>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</si>
  <si>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</si>
  <si>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</si>
  <si>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平成3年から供用開始しており、20年以上経過しているため、施設（機器類含む）の老朽化が進んでいる。</t>
    <rPh sb="1" eb="3">
      <t>ヘイセイ</t>
    </rPh>
    <rPh sb="4" eb="5">
      <t>ネン</t>
    </rPh>
    <rPh sb="7" eb="9">
      <t>キョウヨウ</t>
    </rPh>
    <rPh sb="9" eb="11">
      <t>カイシ</t>
    </rPh>
    <rPh sb="18" eb="19">
      <t>ネン</t>
    </rPh>
    <rPh sb="19" eb="21">
      <t>イジョウ</t>
    </rPh>
    <rPh sb="21" eb="23">
      <t>ケイカ</t>
    </rPh>
    <rPh sb="30" eb="32">
      <t>シセツ</t>
    </rPh>
    <rPh sb="33" eb="36">
      <t>キキルイ</t>
    </rPh>
    <rPh sb="36" eb="37">
      <t>フク</t>
    </rPh>
    <rPh sb="40" eb="43">
      <t>ロウキュウカ</t>
    </rPh>
    <rPh sb="44" eb="45">
      <t>スス</t>
    </rPh>
    <phoneticPr fontId="4"/>
  </si>
  <si>
    <t>　収益的収支比率は100%を若干割り込んでいるため、見直しが必要である。
　特定環境保全公共下水道区域について、人口減少が著しく、また、節水型等による汚水原単位の減少により収益的収支比率が減少傾向にある。</t>
    <rPh sb="1" eb="4">
      <t>シュウエキテキ</t>
    </rPh>
    <rPh sb="4" eb="6">
      <t>シュウシ</t>
    </rPh>
    <rPh sb="6" eb="8">
      <t>ヒリツ</t>
    </rPh>
    <rPh sb="14" eb="16">
      <t>ジャッカン</t>
    </rPh>
    <rPh sb="16" eb="17">
      <t>ワ</t>
    </rPh>
    <rPh sb="18" eb="19">
      <t>コ</t>
    </rPh>
    <rPh sb="26" eb="28">
      <t>ミナオ</t>
    </rPh>
    <rPh sb="30" eb="32">
      <t>ヒツヨウ</t>
    </rPh>
    <rPh sb="38" eb="40">
      <t>トクテイ</t>
    </rPh>
    <rPh sb="40" eb="42">
      <t>カンキョウ</t>
    </rPh>
    <rPh sb="42" eb="44">
      <t>ホゼン</t>
    </rPh>
    <rPh sb="44" eb="46">
      <t>コウキョウ</t>
    </rPh>
    <rPh sb="46" eb="49">
      <t>ゲスイドウ</t>
    </rPh>
    <rPh sb="49" eb="51">
      <t>クイキ</t>
    </rPh>
    <rPh sb="56" eb="58">
      <t>ジンコウ</t>
    </rPh>
    <rPh sb="58" eb="60">
      <t>ゲンショウ</t>
    </rPh>
    <rPh sb="61" eb="62">
      <t>イチジル</t>
    </rPh>
    <rPh sb="68" eb="71">
      <t>セッスイガタ</t>
    </rPh>
    <rPh sb="71" eb="72">
      <t>トウ</t>
    </rPh>
    <rPh sb="75" eb="77">
      <t>オスイ</t>
    </rPh>
    <rPh sb="77" eb="80">
      <t>ゲンタンイ</t>
    </rPh>
    <rPh sb="81" eb="83">
      <t>ゲンショウ</t>
    </rPh>
    <rPh sb="86" eb="89">
      <t>シュウエキテキ</t>
    </rPh>
    <rPh sb="89" eb="91">
      <t>シュウシ</t>
    </rPh>
    <rPh sb="91" eb="93">
      <t>ヒリツ</t>
    </rPh>
    <rPh sb="94" eb="96">
      <t>ゲンショウ</t>
    </rPh>
    <rPh sb="96" eb="98">
      <t>ケイコウ</t>
    </rPh>
    <phoneticPr fontId="4"/>
  </si>
  <si>
    <t>　20年以上経過しているため、老朽化により修繕等費用が増加しているが、現在、長寿命化事業で延命化を図っている。平成42年度までに予定している農業集落排水事業との統合により維持管理費のコスト削減を図る。また、平成32年度に予定される企業会計化に向けて下水道使用料金の見直しも視野に入れた改革が必要である。</t>
    <rPh sb="3" eb="4">
      <t>ネン</t>
    </rPh>
    <rPh sb="4" eb="6">
      <t>イジョウ</t>
    </rPh>
    <rPh sb="6" eb="8">
      <t>ケイカ</t>
    </rPh>
    <rPh sb="15" eb="18">
      <t>ロウキュウカ</t>
    </rPh>
    <rPh sb="21" eb="23">
      <t>シュウゼン</t>
    </rPh>
    <rPh sb="23" eb="24">
      <t>トウ</t>
    </rPh>
    <rPh sb="24" eb="26">
      <t>ヒヨウ</t>
    </rPh>
    <rPh sb="27" eb="29">
      <t>ゾウカ</t>
    </rPh>
    <rPh sb="35" eb="37">
      <t>ゲンザイ</t>
    </rPh>
    <rPh sb="38" eb="42">
      <t>チョウジュミョウカ</t>
    </rPh>
    <rPh sb="42" eb="44">
      <t>ジギョウ</t>
    </rPh>
    <rPh sb="45" eb="47">
      <t>エンメイ</t>
    </rPh>
    <rPh sb="47" eb="48">
      <t>カ</t>
    </rPh>
    <rPh sb="49" eb="50">
      <t>ハカ</t>
    </rPh>
    <rPh sb="55" eb="57">
      <t>ヘイセイ</t>
    </rPh>
    <rPh sb="59" eb="61">
      <t>ネンド</t>
    </rPh>
    <rPh sb="64" eb="66">
      <t>ヨテイ</t>
    </rPh>
    <rPh sb="70" eb="72">
      <t>ノウギョウ</t>
    </rPh>
    <rPh sb="72" eb="74">
      <t>シュウラク</t>
    </rPh>
    <rPh sb="74" eb="76">
      <t>ハイスイ</t>
    </rPh>
    <rPh sb="76" eb="78">
      <t>ジギョウ</t>
    </rPh>
    <rPh sb="80" eb="82">
      <t>トウゴウ</t>
    </rPh>
    <rPh sb="85" eb="87">
      <t>イジ</t>
    </rPh>
    <rPh sb="87" eb="90">
      <t>カンリヒ</t>
    </rPh>
    <rPh sb="94" eb="96">
      <t>サクゲン</t>
    </rPh>
    <rPh sb="97" eb="98">
      <t>ハカ</t>
    </rPh>
    <rPh sb="103" eb="105">
      <t>ヘイセイ</t>
    </rPh>
    <rPh sb="107" eb="109">
      <t>ネンド</t>
    </rPh>
    <rPh sb="110" eb="112">
      <t>ヨテイ</t>
    </rPh>
    <rPh sb="115" eb="117">
      <t>キギョウ</t>
    </rPh>
    <rPh sb="117" eb="119">
      <t>カイケイ</t>
    </rPh>
    <rPh sb="119" eb="120">
      <t>カ</t>
    </rPh>
    <rPh sb="121" eb="122">
      <t>ム</t>
    </rPh>
    <rPh sb="124" eb="127">
      <t>ゲスイドウ</t>
    </rPh>
    <rPh sb="127" eb="130">
      <t>シヨウリョウ</t>
    </rPh>
    <rPh sb="130" eb="131">
      <t>キン</t>
    </rPh>
    <rPh sb="132" eb="134">
      <t>ミナオ</t>
    </rPh>
    <rPh sb="136" eb="138">
      <t>シヤ</t>
    </rPh>
    <rPh sb="139" eb="140">
      <t>イ</t>
    </rPh>
    <rPh sb="142" eb="144">
      <t>カイカク</t>
    </rPh>
    <rPh sb="145" eb="1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</si>
</sst>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850432"/>
        <c:axId val="908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90850432"/>
        <c:axId val="90852352"/>
      </c:lineChart>
      <c:dateAx>
        <c:axId val="90850432"/>
        <c:scaling>
          <c:orientation val="minMax"/>
        </c:scaling>
        <c:delete val="1"/>
        <c:axPos val="b"/>
        <c:numFmt formatCode="ge" sourceLinked="1"/>
        <c:majorTickMark val="none"/>
        <c:minorTickMark val="none"/>
        <c:tickLblPos val="none"/>
        <c:crossAx val="90852352"/>
        <c:crosses val="autoZero"/>
        <c:auto val="1"/>
        <c:lblOffset val="100"/>
        <c:baseTimeUnit val="years"/>
      </c:dateAx>
      <c:valAx>
        <c:axId val="908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formatCode="#,##0.00;&quot;△&quot;#,##0.00">
                  <c:v>0</c:v>
                </c:pt>
                <c:pt idx="1">
                  <c:v>35.47</c:v>
                </c:pt>
                <c:pt idx="2">
                  <c:v>35.19</c:v>
                </c:pt>
                <c:pt idx="3">
                  <c:v>33.04</c:v>
                </c:pt>
                <c:pt idx="4">
                  <c:v>34.130000000000003</c:v>
                </c:pt>
              </c:numCache>
            </c:numRef>
          </c:val>
        </c:ser>
        <c:dLbls>
          <c:showLegendKey val="0"/>
          <c:showVal val="0"/>
          <c:showCatName val="0"/>
          <c:showSerName val="0"/>
          <c:showPercent val="0"/>
          <c:showBubbleSize val="0"/>
        </c:dLbls>
        <c:gapWidth val="150"/>
        <c:axId val="98543104"/>
        <c:axId val="9854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8543104"/>
        <c:axId val="98545024"/>
      </c:lineChart>
      <c:dateAx>
        <c:axId val="98543104"/>
        <c:scaling>
          <c:orientation val="minMax"/>
        </c:scaling>
        <c:delete val="1"/>
        <c:axPos val="b"/>
        <c:numFmt formatCode="ge" sourceLinked="1"/>
        <c:majorTickMark val="none"/>
        <c:minorTickMark val="none"/>
        <c:tickLblPos val="none"/>
        <c:crossAx val="98545024"/>
        <c:crosses val="autoZero"/>
        <c:auto val="1"/>
        <c:lblOffset val="100"/>
        <c:baseTimeUnit val="years"/>
      </c:dateAx>
      <c:valAx>
        <c:axId val="9854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73.75</c:v>
                </c:pt>
                <c:pt idx="1">
                  <c:v>74.42</c:v>
                </c:pt>
                <c:pt idx="2">
                  <c:v>74.290000000000006</c:v>
                </c:pt>
                <c:pt idx="3">
                  <c:v>75.97</c:v>
                </c:pt>
                <c:pt idx="4">
                  <c:v>75.849999999999994</c:v>
                </c:pt>
              </c:numCache>
            </c:numRef>
          </c:val>
        </c:ser>
        <c:dLbls>
          <c:showLegendKey val="0"/>
          <c:showVal val="0"/>
          <c:showCatName val="0"/>
          <c:showSerName val="0"/>
          <c:showPercent val="0"/>
          <c:showBubbleSize val="0"/>
        </c:dLbls>
        <c:gapWidth val="150"/>
        <c:axId val="100148352"/>
        <c:axId val="10015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100148352"/>
        <c:axId val="100150272"/>
      </c:lineChart>
      <c:dateAx>
        <c:axId val="100148352"/>
        <c:scaling>
          <c:orientation val="minMax"/>
        </c:scaling>
        <c:delete val="1"/>
        <c:axPos val="b"/>
        <c:numFmt formatCode="ge" sourceLinked="1"/>
        <c:majorTickMark val="none"/>
        <c:minorTickMark val="none"/>
        <c:tickLblPos val="none"/>
        <c:crossAx val="100150272"/>
        <c:crosses val="autoZero"/>
        <c:auto val="1"/>
        <c:lblOffset val="100"/>
        <c:baseTimeUnit val="years"/>
      </c:dateAx>
      <c:valAx>
        <c:axId val="10015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92.83</c:v>
                </c:pt>
                <c:pt idx="1">
                  <c:v>97.35</c:v>
                </c:pt>
                <c:pt idx="2">
                  <c:v>100.56</c:v>
                </c:pt>
                <c:pt idx="3">
                  <c:v>100</c:v>
                </c:pt>
                <c:pt idx="4">
                  <c:v>97.47</c:v>
                </c:pt>
              </c:numCache>
            </c:numRef>
          </c:val>
        </c:ser>
        <c:dLbls>
          <c:showLegendKey val="0"/>
          <c:showVal val="0"/>
          <c:showCatName val="0"/>
          <c:showSerName val="0"/>
          <c:showPercent val="0"/>
          <c:showBubbleSize val="0"/>
        </c:dLbls>
        <c:gapWidth val="150"/>
        <c:axId val="90899200"/>
        <c:axId val="9090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99200"/>
        <c:axId val="90901120"/>
      </c:lineChart>
      <c:dateAx>
        <c:axId val="90899200"/>
        <c:scaling>
          <c:orientation val="minMax"/>
        </c:scaling>
        <c:delete val="1"/>
        <c:axPos val="b"/>
        <c:numFmt formatCode="ge" sourceLinked="1"/>
        <c:majorTickMark val="none"/>
        <c:minorTickMark val="none"/>
        <c:tickLblPos val="none"/>
        <c:crossAx val="90901120"/>
        <c:crosses val="autoZero"/>
        <c:auto val="1"/>
        <c:lblOffset val="100"/>
        <c:baseTimeUnit val="years"/>
      </c:dateAx>
      <c:valAx>
        <c:axId val="9090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27488"/>
        <c:axId val="909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27488"/>
        <c:axId val="90929408"/>
      </c:lineChart>
      <c:dateAx>
        <c:axId val="90927488"/>
        <c:scaling>
          <c:orientation val="minMax"/>
        </c:scaling>
        <c:delete val="1"/>
        <c:axPos val="b"/>
        <c:numFmt formatCode="ge" sourceLinked="1"/>
        <c:majorTickMark val="none"/>
        <c:minorTickMark val="none"/>
        <c:tickLblPos val="none"/>
        <c:crossAx val="90929408"/>
        <c:crosses val="autoZero"/>
        <c:auto val="1"/>
        <c:lblOffset val="100"/>
        <c:baseTimeUnit val="years"/>
      </c:dateAx>
      <c:valAx>
        <c:axId val="90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88608"/>
        <c:axId val="979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88608"/>
        <c:axId val="97990528"/>
      </c:lineChart>
      <c:dateAx>
        <c:axId val="97988608"/>
        <c:scaling>
          <c:orientation val="minMax"/>
        </c:scaling>
        <c:delete val="1"/>
        <c:axPos val="b"/>
        <c:numFmt formatCode="ge" sourceLinked="1"/>
        <c:majorTickMark val="none"/>
        <c:minorTickMark val="none"/>
        <c:tickLblPos val="none"/>
        <c:crossAx val="97990528"/>
        <c:crosses val="autoZero"/>
        <c:auto val="1"/>
        <c:lblOffset val="100"/>
        <c:baseTimeUnit val="years"/>
      </c:dateAx>
      <c:valAx>
        <c:axId val="9799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22912"/>
        <c:axId val="9802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22912"/>
        <c:axId val="98024832"/>
      </c:lineChart>
      <c:dateAx>
        <c:axId val="98022912"/>
        <c:scaling>
          <c:orientation val="minMax"/>
        </c:scaling>
        <c:delete val="1"/>
        <c:axPos val="b"/>
        <c:numFmt formatCode="ge" sourceLinked="1"/>
        <c:majorTickMark val="none"/>
        <c:minorTickMark val="none"/>
        <c:tickLblPos val="none"/>
        <c:crossAx val="98024832"/>
        <c:crosses val="autoZero"/>
        <c:auto val="1"/>
        <c:lblOffset val="100"/>
        <c:baseTimeUnit val="years"/>
      </c:dateAx>
      <c:valAx>
        <c:axId val="9802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063872"/>
        <c:axId val="980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63872"/>
        <c:axId val="98065792"/>
      </c:lineChart>
      <c:dateAx>
        <c:axId val="98063872"/>
        <c:scaling>
          <c:orientation val="minMax"/>
        </c:scaling>
        <c:delete val="1"/>
        <c:axPos val="b"/>
        <c:numFmt formatCode="ge" sourceLinked="1"/>
        <c:majorTickMark val="none"/>
        <c:minorTickMark val="none"/>
        <c:tickLblPos val="none"/>
        <c:crossAx val="98065792"/>
        <c:crosses val="autoZero"/>
        <c:auto val="1"/>
        <c:lblOffset val="100"/>
        <c:baseTimeUnit val="years"/>
      </c:dateAx>
      <c:valAx>
        <c:axId val="980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277.92</c:v>
                </c:pt>
                <c:pt idx="1">
                  <c:v>213.24</c:v>
                </c:pt>
                <c:pt idx="2">
                  <c:v>203.68</c:v>
                </c:pt>
                <c:pt idx="3">
                  <c:v>182.96</c:v>
                </c:pt>
                <c:pt idx="4">
                  <c:v>158.04</c:v>
                </c:pt>
              </c:numCache>
            </c:numRef>
          </c:val>
        </c:ser>
        <c:dLbls>
          <c:showLegendKey val="0"/>
          <c:showVal val="0"/>
          <c:showCatName val="0"/>
          <c:showSerName val="0"/>
          <c:showPercent val="0"/>
          <c:showBubbleSize val="0"/>
        </c:dLbls>
        <c:gapWidth val="150"/>
        <c:axId val="98100352"/>
        <c:axId val="981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8100352"/>
        <c:axId val="98102272"/>
      </c:lineChart>
      <c:dateAx>
        <c:axId val="98100352"/>
        <c:scaling>
          <c:orientation val="minMax"/>
        </c:scaling>
        <c:delete val="1"/>
        <c:axPos val="b"/>
        <c:numFmt formatCode="ge" sourceLinked="1"/>
        <c:majorTickMark val="none"/>
        <c:minorTickMark val="none"/>
        <c:tickLblPos val="none"/>
        <c:crossAx val="98102272"/>
        <c:crosses val="autoZero"/>
        <c:auto val="1"/>
        <c:lblOffset val="100"/>
        <c:baseTimeUnit val="years"/>
      </c:dateAx>
      <c:valAx>
        <c:axId val="981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0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62.32</c:v>
                </c:pt>
                <c:pt idx="1">
                  <c:v>54.33</c:v>
                </c:pt>
                <c:pt idx="2">
                  <c:v>76.78</c:v>
                </c:pt>
                <c:pt idx="3">
                  <c:v>60.88</c:v>
                </c:pt>
                <c:pt idx="4">
                  <c:v>61.83</c:v>
                </c:pt>
              </c:numCache>
            </c:numRef>
          </c:val>
        </c:ser>
        <c:dLbls>
          <c:showLegendKey val="0"/>
          <c:showVal val="0"/>
          <c:showCatName val="0"/>
          <c:showSerName val="0"/>
          <c:showPercent val="0"/>
          <c:showBubbleSize val="0"/>
        </c:dLbls>
        <c:gapWidth val="150"/>
        <c:axId val="98196480"/>
        <c:axId val="98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8196480"/>
        <c:axId val="98223232"/>
      </c:lineChart>
      <c:dateAx>
        <c:axId val="98196480"/>
        <c:scaling>
          <c:orientation val="minMax"/>
        </c:scaling>
        <c:delete val="1"/>
        <c:axPos val="b"/>
        <c:numFmt formatCode="ge" sourceLinked="1"/>
        <c:majorTickMark val="none"/>
        <c:minorTickMark val="none"/>
        <c:tickLblPos val="none"/>
        <c:crossAx val="98223232"/>
        <c:crosses val="autoZero"/>
        <c:auto val="1"/>
        <c:lblOffset val="100"/>
        <c:baseTimeUnit val="years"/>
      </c:dateAx>
      <c:valAx>
        <c:axId val="9822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213.22</c:v>
                </c:pt>
                <c:pt idx="1">
                  <c:v>246.02</c:v>
                </c:pt>
                <c:pt idx="2">
                  <c:v>174.19</c:v>
                </c:pt>
                <c:pt idx="3">
                  <c:v>219.93</c:v>
                </c:pt>
                <c:pt idx="4">
                  <c:v>178.01</c:v>
                </c:pt>
              </c:numCache>
            </c:numRef>
          </c:val>
        </c:ser>
        <c:dLbls>
          <c:showLegendKey val="0"/>
          <c:showVal val="0"/>
          <c:showCatName val="0"/>
          <c:showSerName val="0"/>
          <c:showPercent val="0"/>
          <c:showBubbleSize val="0"/>
        </c:dLbls>
        <c:gapWidth val="150"/>
        <c:axId val="98514816"/>
        <c:axId val="9851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8514816"/>
        <c:axId val="98516992"/>
      </c:lineChart>
      <c:dateAx>
        <c:axId val="98514816"/>
        <c:scaling>
          <c:orientation val="minMax"/>
        </c:scaling>
        <c:delete val="1"/>
        <c:axPos val="b"/>
        <c:numFmt formatCode="ge" sourceLinked="1"/>
        <c:majorTickMark val="none"/>
        <c:minorTickMark val="none"/>
        <c:tickLblPos val="none"/>
        <c:crossAx val="98516992"/>
        <c:crosses val="autoZero"/>
        <c:auto val="1"/>
        <c:lblOffset val="100"/>
        <c:baseTimeUnit val="years"/>
      </c:dateAx>
      <c:valAx>
        <c:axId val="9851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高知県　香南市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34161</v>
      </c>
      <c r="AM8" s="64"/>
      <c r="AN8" s="64"/>
      <c r="AO8" s="64"/>
      <c r="AP8" s="64"/>
      <c r="AQ8" s="64"/>
      <c r="AR8" s="64"/>
      <c r="AS8" s="64"/>
      <c r="AT8" s="63">
        <f>データ!S6</f>
        <v>126.48</v>
      </c>
      <c r="AU8" s="63"/>
      <c r="AV8" s="63"/>
      <c r="AW8" s="63"/>
      <c r="AX8" s="63"/>
      <c r="AY8" s="63"/>
      <c r="AZ8" s="63"/>
      <c r="BA8" s="63"/>
      <c r="BB8" s="63">
        <f>データ!T6</f>
        <v>270.08999999999997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10.43</v>
      </c>
      <c r="Q10" s="63"/>
      <c r="R10" s="63"/>
      <c r="S10" s="63"/>
      <c r="T10" s="63"/>
      <c r="U10" s="63"/>
      <c r="V10" s="63"/>
      <c r="W10" s="63">
        <f>データ!P6</f>
        <v>82.55</v>
      </c>
      <c r="X10" s="63"/>
      <c r="Y10" s="63"/>
      <c r="Z10" s="63"/>
      <c r="AA10" s="63"/>
      <c r="AB10" s="63"/>
      <c r="AC10" s="63"/>
      <c r="AD10" s="64">
        <f>データ!Q6</f>
        <v>1830</v>
      </c>
      <c r="AE10" s="64"/>
      <c r="AF10" s="64"/>
      <c r="AG10" s="64"/>
      <c r="AH10" s="64"/>
      <c r="AI10" s="64"/>
      <c r="AJ10" s="64"/>
      <c r="AK10" s="2"/>
      <c r="AL10" s="64">
        <f>データ!U6</f>
        <v>3548</v>
      </c>
      <c r="AM10" s="64"/>
      <c r="AN10" s="64"/>
      <c r="AO10" s="64"/>
      <c r="AP10" s="64"/>
      <c r="AQ10" s="64"/>
      <c r="AR10" s="64"/>
      <c r="AS10" s="64"/>
      <c r="AT10" s="63">
        <f>データ!V6</f>
        <v>1.57</v>
      </c>
      <c r="AU10" s="63"/>
      <c r="AV10" s="63"/>
      <c r="AW10" s="63"/>
      <c r="AX10" s="63"/>
      <c r="AY10" s="63"/>
      <c r="AZ10" s="63"/>
      <c r="BA10" s="63"/>
      <c r="BB10" s="63">
        <f>データ!W6</f>
        <v>2259.87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392111</v>
      </c>
      <c r="D6" s="31">
        <f t="shared" si="3"/>
        <v>47</v>
      </c>
      <c r="E6" s="31">
        <f t="shared" si="3"/>
        <v>17</v>
      </c>
      <c r="F6" s="31">
        <f t="shared" si="3"/>
        <v>4</v>
      </c>
      <c r="G6" s="31">
        <f t="shared" si="3"/>
        <v>0</v>
      </c>
      <c r="H6" s="31" t="str">
        <f t="shared" si="3"/>
        <v>高知県　香南市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10.43</v>
      </c>
      <c r="P6" s="32">
        <f t="shared" si="3"/>
        <v>82.55</v>
      </c>
      <c r="Q6" s="32">
        <f t="shared" si="3"/>
        <v>1830</v>
      </c>
      <c r="R6" s="32">
        <f t="shared" si="3"/>
        <v>34161</v>
      </c>
      <c r="S6" s="32">
        <f t="shared" si="3"/>
        <v>126.48</v>
      </c>
      <c r="T6" s="32">
        <f t="shared" si="3"/>
        <v>270.08999999999997</v>
      </c>
      <c r="U6" s="32">
        <f t="shared" si="3"/>
        <v>3548</v>
      </c>
      <c r="V6" s="32">
        <f t="shared" si="3"/>
        <v>1.57</v>
      </c>
      <c r="W6" s="32">
        <f t="shared" si="3"/>
        <v>2259.87</v>
      </c>
      <c r="X6" s="33">
        <f>IF(X7="",NA(),X7)</f>
        <v>92.83</v>
      </c>
      <c r="Y6" s="33">
        <f t="shared" ref="Y6:AG6" si="4">IF(Y7="",NA(),Y7)</f>
        <v>97.35</v>
      </c>
      <c r="Z6" s="33">
        <f t="shared" si="4"/>
        <v>100.56</v>
      </c>
      <c r="AA6" s="33">
        <f t="shared" si="4"/>
        <v>100</v>
      </c>
      <c r="AB6" s="33">
        <f t="shared" si="4"/>
        <v>97.47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277.92</v>
      </c>
      <c r="BF6" s="33">
        <f t="shared" ref="BF6:BN6" si="7">IF(BF7="",NA(),BF7)</f>
        <v>213.24</v>
      </c>
      <c r="BG6" s="33">
        <f t="shared" si="7"/>
        <v>203.68</v>
      </c>
      <c r="BH6" s="33">
        <f t="shared" si="7"/>
        <v>182.96</v>
      </c>
      <c r="BI6" s="33">
        <f t="shared" si="7"/>
        <v>158.04</v>
      </c>
      <c r="BJ6" s="33">
        <f t="shared" si="7"/>
        <v>1812.65</v>
      </c>
      <c r="BK6" s="33">
        <f t="shared" si="7"/>
        <v>1764.87</v>
      </c>
      <c r="BL6" s="33">
        <f t="shared" si="7"/>
        <v>1622.51</v>
      </c>
      <c r="BM6" s="33">
        <f t="shared" si="7"/>
        <v>1569.13</v>
      </c>
      <c r="BN6" s="33">
        <f t="shared" si="7"/>
        <v>1436</v>
      </c>
      <c r="BO6" s="32" t="str">
        <f>IF(BO7="","",IF(BO7="-","【-】","【"&amp;SUBSTITUTE(TEXT(BO7,"#,##0.00"),"-","△")&amp;"】"))</f>
        <v>【1,479.31】</v>
      </c>
      <c r="BP6" s="33">
        <f>IF(BP7="",NA(),BP7)</f>
        <v>62.32</v>
      </c>
      <c r="BQ6" s="33">
        <f t="shared" ref="BQ6:BY6" si="8">IF(BQ7="",NA(),BQ7)</f>
        <v>54.33</v>
      </c>
      <c r="BR6" s="33">
        <f t="shared" si="8"/>
        <v>76.78</v>
      </c>
      <c r="BS6" s="33">
        <f t="shared" si="8"/>
        <v>60.88</v>
      </c>
      <c r="BT6" s="33">
        <f t="shared" si="8"/>
        <v>61.83</v>
      </c>
      <c r="BU6" s="33">
        <f t="shared" si="8"/>
        <v>59.35</v>
      </c>
      <c r="BV6" s="33">
        <f t="shared" si="8"/>
        <v>60.75</v>
      </c>
      <c r="BW6" s="33">
        <f t="shared" si="8"/>
        <v>62.83</v>
      </c>
      <c r="BX6" s="33">
        <f t="shared" si="8"/>
        <v>64.63</v>
      </c>
      <c r="BY6" s="33">
        <f t="shared" si="8"/>
        <v>66.56</v>
      </c>
      <c r="BZ6" s="32" t="str">
        <f>IF(BZ7="","",IF(BZ7="-","【-】","【"&amp;SUBSTITUTE(TEXT(BZ7,"#,##0.00"),"-","△")&amp;"】"))</f>
        <v>【63.50】</v>
      </c>
      <c r="CA6" s="33">
        <f>IF(CA7="",NA(),CA7)</f>
        <v>213.22</v>
      </c>
      <c r="CB6" s="33">
        <f t="shared" ref="CB6:CJ6" si="9">IF(CB7="",NA(),CB7)</f>
        <v>246.02</v>
      </c>
      <c r="CC6" s="33">
        <f t="shared" si="9"/>
        <v>174.19</v>
      </c>
      <c r="CD6" s="33">
        <f t="shared" si="9"/>
        <v>219.93</v>
      </c>
      <c r="CE6" s="33">
        <f t="shared" si="9"/>
        <v>178.01</v>
      </c>
      <c r="CF6" s="33">
        <f t="shared" si="9"/>
        <v>260.48</v>
      </c>
      <c r="CG6" s="33">
        <f t="shared" si="9"/>
        <v>256</v>
      </c>
      <c r="CH6" s="33">
        <f t="shared" si="9"/>
        <v>250.43</v>
      </c>
      <c r="CI6" s="33">
        <f t="shared" si="9"/>
        <v>245.75</v>
      </c>
      <c r="CJ6" s="33">
        <f t="shared" si="9"/>
        <v>244.29</v>
      </c>
      <c r="CK6" s="32" t="str">
        <f>IF(CK7="","",IF(CK7="-","【-】","【"&amp;SUBSTITUTE(TEXT(CK7,"#,##0.00"),"-","△")&amp;"】"))</f>
        <v>【253.12】</v>
      </c>
      <c r="CL6" s="32">
        <f>IF(CL7="",NA(),CL7)</f>
        <v>0</v>
      </c>
      <c r="CM6" s="33">
        <f t="shared" ref="CM6:CU6" si="10">IF(CM7="",NA(),CM7)</f>
        <v>35.47</v>
      </c>
      <c r="CN6" s="33">
        <f t="shared" si="10"/>
        <v>35.19</v>
      </c>
      <c r="CO6" s="33">
        <f t="shared" si="10"/>
        <v>33.04</v>
      </c>
      <c r="CP6" s="33">
        <f t="shared" si="10"/>
        <v>34.130000000000003</v>
      </c>
      <c r="CQ6" s="33">
        <f t="shared" si="10"/>
        <v>40.56</v>
      </c>
      <c r="CR6" s="33">
        <f t="shared" si="10"/>
        <v>41.59</v>
      </c>
      <c r="CS6" s="33">
        <f t="shared" si="10"/>
        <v>42.31</v>
      </c>
      <c r="CT6" s="33">
        <f t="shared" si="10"/>
        <v>43.65</v>
      </c>
      <c r="CU6" s="33">
        <f t="shared" si="10"/>
        <v>43.58</v>
      </c>
      <c r="CV6" s="32" t="str">
        <f>IF(CV7="","",IF(CV7="-","【-】","【"&amp;SUBSTITUTE(TEXT(CV7,"#,##0.00"),"-","△")&amp;"】"))</f>
        <v>【41.06】</v>
      </c>
      <c r="CW6" s="33">
        <f>IF(CW7="",NA(),CW7)</f>
        <v>73.75</v>
      </c>
      <c r="CX6" s="33">
        <f t="shared" ref="CX6:DF6" si="11">IF(CX7="",NA(),CX7)</f>
        <v>74.42</v>
      </c>
      <c r="CY6" s="33">
        <f t="shared" si="11"/>
        <v>74.290000000000006</v>
      </c>
      <c r="CZ6" s="33">
        <f t="shared" si="11"/>
        <v>75.97</v>
      </c>
      <c r="DA6" s="33">
        <f t="shared" si="11"/>
        <v>75.849999999999994</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392111</v>
      </c>
      <c r="D7" s="35">
        <v>47</v>
      </c>
      <c r="E7" s="35">
        <v>17</v>
      </c>
      <c r="F7" s="35">
        <v>4</v>
      </c>
      <c r="G7" s="35">
        <v>0</v>
      </c>
      <c r="H7" s="35" t="s">
        <v>96</v>
      </c>
      <c r="I7" s="35" t="s">
        <v>97</v>
      </c>
      <c r="J7" s="35" t="s">
        <v>98</v>
      </c>
      <c r="K7" s="35" t="s">
        <v>99</v>
      </c>
      <c r="L7" s="35" t="s">
        <v>100</v>
      </c>
      <c r="M7" s="36" t="s">
        <v>101</v>
      </c>
      <c r="N7" s="36" t="s">
        <v>102</v>
      </c>
      <c r="O7" s="36">
        <v>10.43</v>
      </c>
      <c r="P7" s="36">
        <v>82.55</v>
      </c>
      <c r="Q7" s="36">
        <v>1830</v>
      </c>
      <c r="R7" s="36">
        <v>34161</v>
      </c>
      <c r="S7" s="36">
        <v>126.48</v>
      </c>
      <c r="T7" s="36">
        <v>270.08999999999997</v>
      </c>
      <c r="U7" s="36">
        <v>3548</v>
      </c>
      <c r="V7" s="36">
        <v>1.57</v>
      </c>
      <c r="W7" s="36">
        <v>2259.87</v>
      </c>
      <c r="X7" s="36">
        <v>92.83</v>
      </c>
      <c r="Y7" s="36">
        <v>97.35</v>
      </c>
      <c r="Z7" s="36">
        <v>100.56</v>
      </c>
      <c r="AA7" s="36">
        <v>100</v>
      </c>
      <c r="AB7" s="36">
        <v>97.47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277.92</v>
      </c>
      <c r="BF7" s="36">
        <v>213.24</v>
      </c>
      <c r="BG7" s="36">
        <v>203.68</v>
      </c>
      <c r="BH7" s="36">
        <v>182.96</v>
      </c>
      <c r="BI7" s="36">
        <v>158.04</v>
      </c>
      <c r="BJ7" s="36">
        <v>1812.65</v>
      </c>
      <c r="BK7" s="36">
        <v>1764.87</v>
      </c>
      <c r="BL7" s="36">
        <v>1622.51</v>
      </c>
      <c r="BM7" s="36">
        <v>1569.13</v>
      </c>
      <c r="BN7" s="36">
        <v>1436</v>
      </c>
      <c r="BO7" s="36">
        <v>1479.31</v>
      </c>
      <c r="BP7" s="36">
        <v>62.32</v>
      </c>
      <c r="BQ7" s="36">
        <v>54.33</v>
      </c>
      <c r="BR7" s="36">
        <v>76.78</v>
      </c>
      <c r="BS7" s="36">
        <v>60.88</v>
      </c>
      <c r="BT7" s="36">
        <v>61.83</v>
      </c>
      <c r="BU7" s="36">
        <v>59.35</v>
      </c>
      <c r="BV7" s="36">
        <v>60.75</v>
      </c>
      <c r="BW7" s="36">
        <v>62.83</v>
      </c>
      <c r="BX7" s="36">
        <v>64.63</v>
      </c>
      <c r="BY7" s="36">
        <v>66.56</v>
      </c>
      <c r="BZ7" s="36">
        <v>63.5</v>
      </c>
      <c r="CA7" s="36">
        <v>213.22</v>
      </c>
      <c r="CB7" s="36">
        <v>246.02</v>
      </c>
      <c r="CC7" s="36">
        <v>174.19</v>
      </c>
      <c r="CD7" s="36">
        <v>219.93</v>
      </c>
      <c r="CE7" s="36">
        <v>178.01</v>
      </c>
      <c r="CF7" s="36">
        <v>260.48</v>
      </c>
      <c r="CG7" s="36">
        <v>256</v>
      </c>
      <c r="CH7" s="36">
        <v>250.43</v>
      </c>
      <c r="CI7" s="36">
        <v>245.75</v>
      </c>
      <c r="CJ7" s="36">
        <v>244.29</v>
      </c>
      <c r="CK7" s="36">
        <v>253.12</v>
      </c>
      <c r="CL7" s="36">
        <v>0</v>
      </c>
      <c r="CM7" s="36">
        <v>35.47</v>
      </c>
      <c r="CN7" s="36">
        <v>35.19</v>
      </c>
      <c r="CO7" s="36">
        <v>33.04</v>
      </c>
      <c r="CP7" s="36">
        <v>34.130000000000003</v>
      </c>
      <c r="CQ7" s="36">
        <v>40.56</v>
      </c>
      <c r="CR7" s="36">
        <v>41.59</v>
      </c>
      <c r="CS7" s="36">
        <v>42.31</v>
      </c>
      <c r="CT7" s="36">
        <v>43.65</v>
      </c>
      <c r="CU7" s="36">
        <v>43.58</v>
      </c>
      <c r="CV7" s="36">
        <v>41.06</v>
      </c>
      <c r="CW7" s="36">
        <v>73.75</v>
      </c>
      <c r="CX7" s="36">
        <v>74.42</v>
      </c>
      <c r="CY7" s="36">
        <v>74.290000000000006</v>
      </c>
      <c r="CZ7" s="36">
        <v>75.97</v>
      </c>
      <c r="DA7" s="36">
        <v>75.849999999999994</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KonanCity</cp:lastModifiedBy>
  <cp:lastPrinted>2016-02-24T01:17:49Z</cp:lastPrinted>
  <dcterms:created xsi:type="dcterms:W3CDTF">2016-02-03T09:06:54Z</dcterms:created>
  <dcterms:modified xsi:type="dcterms:W3CDTF">2016-02-24T01:21:10Z</dcterms:modified>
  <cp:category/>
</cp:coreProperties>
</file>