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8490\Desktop\28.02.09：公営企業会計における経営比較分析表の分析等について（依頼及び情報提供）\28.02.10：公営企業会計における経営比較分析表の分析等について（補足及び資料差替）\"/>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<sst xmlns="http://schemas.openxmlformats.org/spreadsheetml/2006/main" count="221" uniqueCount="111">
  <si>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</si>
  <si>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</si>
  <si>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</si>
  <si>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</si>
  <si>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</si>
  <si>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</si>
  <si>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</si>
  <si>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</si>
  <si>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</si>
  <si>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</si>
  <si>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</si>
  <si>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</si>
  <si>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</si>
  <si>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</si>
  <si>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</si>
  <si>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</si>
  <si>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</si>
  <si>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</si>
  <si>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</si>
  <si>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</si>
  <si>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</si>
  <si>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</si>
  <si>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</si>
  <si>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</si>
  <si>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</si>
  <si>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</si>
  <si>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</si>
  <si>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</si>
  <si>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</si>
  <si>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</si>
  <si>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</si>
  <si>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</si>
  <si>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</si>
  <si>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</si>
  <si>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</si>
  <si>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</si>
  <si>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</si>
  <si>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</si>
  <si>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</si>
  <si>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</si>
  <si>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</si>
  <si>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</si>
  <si>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</si>
  <si>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</si>
  <si>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</si>
  <si>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</si>
  <si>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</si>
  <si>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</si>
  <si>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</si>
  <si>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</si>
  <si>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</si>
  <si>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</si>
  <si>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</si>
  <si>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</si>
  <si>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</si>
  <si>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</si>
  <si>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</si>
  <si>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</si>
  <si>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</si>
  <si>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</si>
  <si>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</si>
  <si>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</si>
  <si>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</si>
  <si>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</si>
  <si>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</si>
  <si>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</si>
  <si>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</si>
  <si>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</si>
  <si>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</si>
  <si>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</si>
  <si>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</si>
  <si>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</si>
  <si>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</si>
  <si>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</si>
  <si>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</si>
  <si>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</si>
  <si>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</si>
  <si>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</si>
  <si>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</si>
  <si>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</si>
  <si>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</si>
  <si>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</si>
  <si>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</si>
  <si>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</si>
  <si>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</si>
  <si>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</si>
  <si>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</si>
  <si>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</si>
  <si>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</si>
  <si>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</si>
  <si>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</si>
  <si>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</si>
  <si>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</si>
  <si>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</si>
  <si>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</si>
  <si>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</si>
  <si>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高知市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</si>
  <si>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</si>
  <si>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</si>
  <si>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</si>
  <si>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</si>
  <si>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</si>
  <si>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</si>
  <si>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</si>
  <si>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</si>
  <si>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</si>
  <si>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</si>
  <si>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</si>
  <si>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費回収率は全国平均より高く，汚水処理原価は類似団体平均よりも低くなっている。また，収益的収支比率についても着実に上昇している，これまでの経費の削減効果等により，効率的に健全な経営が保たれている状況と考えられる。
　ただし，水洗化率については，毎年上昇してきているが，類似団体平均よりも低くなっていることから，普及促進の取組み強化による水洗化率の向上が必要である。</t>
    <rPh sb="1" eb="3">
      <t>ケイヒ</t>
    </rPh>
    <rPh sb="16" eb="18">
      <t>オスイ</t>
    </rPh>
    <rPh sb="18" eb="20">
      <t>ショリ</t>
    </rPh>
    <rPh sb="55" eb="57">
      <t>チャクジツ</t>
    </rPh>
    <rPh sb="58" eb="60">
      <t>ジョウショウ</t>
    </rPh>
    <rPh sb="113" eb="116">
      <t>スイセンカ</t>
    </rPh>
    <rPh sb="116" eb="117">
      <t>リツ</t>
    </rPh>
    <rPh sb="123" eb="125">
      <t>マイトシ</t>
    </rPh>
    <rPh sb="125" eb="127">
      <t>ジョウショウ</t>
    </rPh>
    <rPh sb="156" eb="158">
      <t>フキュウ</t>
    </rPh>
    <rPh sb="158" eb="160">
      <t>ソクシン</t>
    </rPh>
    <rPh sb="161" eb="163">
      <t>トリク</t>
    </rPh>
    <rPh sb="164" eb="166">
      <t>キョウカ</t>
    </rPh>
    <rPh sb="169" eb="172">
      <t>スイセンカ</t>
    </rPh>
    <rPh sb="172" eb="173">
      <t>リツ</t>
    </rPh>
    <rPh sb="174" eb="176">
      <t>コウジョウ</t>
    </rPh>
    <rPh sb="177" eb="179">
      <t>ヒツヨウ</t>
    </rPh>
    <phoneticPr fontId="4"/>
  </si>
  <si>
    <t>　人口減少や節水意識の定着等による有収水量の減少に伴う収益の減少が見込まれるなか，今後老朽化した施設や管渠の更新が想定される。
　今後も長期的に安定したサービスの提供に向け，普及促進活動の強化による水洗化率の向上を始めとする収益の向上を図っていきたいと考える。</t>
    <rPh sb="41" eb="43">
      <t>コンゴ</t>
    </rPh>
    <rPh sb="51" eb="52">
      <t>カン</t>
    </rPh>
    <rPh sb="52" eb="53">
      <t>キョ</t>
    </rPh>
    <rPh sb="57" eb="59">
      <t>ソウテイ</t>
    </rPh>
    <rPh sb="65" eb="67">
      <t>コンゴ</t>
    </rPh>
    <rPh sb="87" eb="89">
      <t>フキュウ</t>
    </rPh>
    <rPh sb="89" eb="91">
      <t>ソクシン</t>
    </rPh>
    <rPh sb="91" eb="93">
      <t>カツドウ</t>
    </rPh>
    <rPh sb="94" eb="96">
      <t>キョウカ</t>
    </rPh>
    <rPh sb="99" eb="102">
      <t>スイセンカ</t>
    </rPh>
    <rPh sb="102" eb="103">
      <t>リツ</t>
    </rPh>
    <rPh sb="104" eb="106">
      <t>コウジョウ</t>
    </rPh>
    <rPh sb="107" eb="108">
      <t>ハジ</t>
    </rPh>
    <rPh sb="112" eb="114">
      <t>シュウエキ</t>
    </rPh>
    <rPh sb="115" eb="117">
      <t>コウジョウ</t>
    </rPh>
    <rPh sb="118" eb="119">
      <t>ハカ</t>
    </rPh>
    <rPh sb="126" eb="127">
      <t>カンガ</t>
    </rPh>
    <phoneticPr fontId="4"/>
  </si>
  <si>
    <t>　今年度から実施している各処理施設及び管渠等の機能診断の結果などを踏まえ，今後，必要に応じて老朽化施設の更新を実施していく。</t>
    <rPh sb="1" eb="3">
      <t>コトシ</t>
    </rPh>
    <rPh sb="3" eb="4">
      <t>ド</t>
    </rPh>
    <rPh sb="6" eb="8">
      <t>ジッシ</t>
    </rPh>
    <rPh sb="12" eb="13">
      <t>カク</t>
    </rPh>
    <rPh sb="13" eb="15">
      <t>ショリ</t>
    </rPh>
    <rPh sb="15" eb="17">
      <t>シセツ</t>
    </rPh>
    <rPh sb="17" eb="18">
      <t>オヨ</t>
    </rPh>
    <rPh sb="19" eb="20">
      <t>カン</t>
    </rPh>
    <rPh sb="20" eb="21">
      <t>キョ</t>
    </rPh>
    <rPh sb="21" eb="22">
      <t>トウ</t>
    </rPh>
    <rPh sb="23" eb="25">
      <t>キノウ</t>
    </rPh>
    <rPh sb="25" eb="27">
      <t>シンダン</t>
    </rPh>
    <rPh sb="28" eb="30">
      <t>ケッカ</t>
    </rPh>
    <rPh sb="33" eb="34">
      <t>フ</t>
    </rPh>
    <rPh sb="37" eb="39">
      <t>コンゴ</t>
    </rPh>
    <rPh sb="40" eb="42">
      <t>ヒツヨウ</t>
    </rPh>
    <rPh sb="43" eb="44">
      <t>オウ</t>
    </rPh>
    <rPh sb="46" eb="49">
      <t>ロウキュウカ</t>
    </rPh>
    <rPh sb="49" eb="51">
      <t>シセツ</t>
    </rPh>
    <rPh sb="52" eb="54">
      <t>コウシン</t>
    </rPh>
    <rPh sb="55" eb="57">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</si>
</sst>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3888720"/>
        <c:axId val="204692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0.04</c:v>
                </c:pt>
                <c:pt idx="3">
                  <c:v>0.03</c:v>
                </c:pt>
                <c:pt idx="4">
                  <c:v>0.02</c:v>
                </c:pt>
              </c:numCache>
            </c:numRef>
          </c:val>
          <c:smooth val="0"/>
        </c:ser>
        <c:dLbls>
          <c:showLegendKey val="0"/>
          <c:showVal val="0"/>
          <c:showCatName val="0"/>
          <c:showSerName val="0"/>
          <c:showPercent val="0"/>
          <c:showBubbleSize val="0"/>
        </c:dLbls>
        <c:marker val="1"/>
        <c:smooth val="0"/>
        <c:axId val="203888720"/>
        <c:axId val="204692104"/>
      </c:lineChart>
      <c:dateAx>
        <c:axId val="203888720"/>
        <c:scaling>
          <c:orientation val="minMax"/>
        </c:scaling>
        <c:delete val="1"/>
        <c:axPos val="b"/>
        <c:numFmt formatCode="ge" sourceLinked="1"/>
        <c:majorTickMark val="none"/>
        <c:minorTickMark val="none"/>
        <c:tickLblPos val="none"/>
        <c:crossAx val="204692104"/>
        <c:crosses val="autoZero"/>
        <c:auto val="1"/>
        <c:lblOffset val="100"/>
        <c:baseTimeUnit val="years"/>
      </c:dateAx>
      <c:valAx>
        <c:axId val="204692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88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39.159999999999997</c:v>
                </c:pt>
                <c:pt idx="1">
                  <c:v>39.159999999999997</c:v>
                </c:pt>
                <c:pt idx="2">
                  <c:v>39.159999999999997</c:v>
                </c:pt>
                <c:pt idx="3">
                  <c:v>39.159999999999997</c:v>
                </c:pt>
                <c:pt idx="4">
                  <c:v>39.159999999999997</c:v>
                </c:pt>
              </c:numCache>
            </c:numRef>
          </c:val>
        </c:ser>
        <c:dLbls>
          <c:showLegendKey val="0"/>
          <c:showVal val="0"/>
          <c:showCatName val="0"/>
          <c:showSerName val="0"/>
          <c:showPercent val="0"/>
          <c:showBubbleSize val="0"/>
        </c:dLbls>
        <c:gapWidth val="150"/>
        <c:axId val="312382576"/>
        <c:axId val="312382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54.74</c:v>
                </c:pt>
                <c:pt idx="3">
                  <c:v>53.78</c:v>
                </c:pt>
                <c:pt idx="4">
                  <c:v>53.24</c:v>
                </c:pt>
              </c:numCache>
            </c:numRef>
          </c:val>
          <c:smooth val="0"/>
        </c:ser>
        <c:dLbls>
          <c:showLegendKey val="0"/>
          <c:showVal val="0"/>
          <c:showCatName val="0"/>
          <c:showSerName val="0"/>
          <c:showPercent val="0"/>
          <c:showBubbleSize val="0"/>
        </c:dLbls>
        <c:marker val="1"/>
        <c:smooth val="0"/>
        <c:axId val="312382576"/>
        <c:axId val="312382968"/>
      </c:lineChart>
      <c:dateAx>
        <c:axId val="312382576"/>
        <c:scaling>
          <c:orientation val="minMax"/>
        </c:scaling>
        <c:delete val="1"/>
        <c:axPos val="b"/>
        <c:numFmt formatCode="ge" sourceLinked="1"/>
        <c:majorTickMark val="none"/>
        <c:minorTickMark val="none"/>
        <c:tickLblPos val="none"/>
        <c:crossAx val="312382968"/>
        <c:crosses val="autoZero"/>
        <c:auto val="1"/>
        <c:lblOffset val="100"/>
        <c:baseTimeUnit val="years"/>
      </c:dateAx>
      <c:valAx>
        <c:axId val="312382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38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53.68</c:v>
                </c:pt>
                <c:pt idx="1">
                  <c:v>56.06</c:v>
                </c:pt>
                <c:pt idx="2">
                  <c:v>57.21</c:v>
                </c:pt>
                <c:pt idx="3">
                  <c:v>61.24</c:v>
                </c:pt>
                <c:pt idx="4">
                  <c:v>62.06</c:v>
                </c:pt>
              </c:numCache>
            </c:numRef>
          </c:val>
        </c:ser>
        <c:dLbls>
          <c:showLegendKey val="0"/>
          <c:showVal val="0"/>
          <c:showCatName val="0"/>
          <c:showSerName val="0"/>
          <c:showPercent val="0"/>
          <c:showBubbleSize val="0"/>
        </c:dLbls>
        <c:gapWidth val="150"/>
        <c:axId val="312384144"/>
        <c:axId val="312384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83.88</c:v>
                </c:pt>
                <c:pt idx="3">
                  <c:v>84.06</c:v>
                </c:pt>
                <c:pt idx="4">
                  <c:v>84.07</c:v>
                </c:pt>
              </c:numCache>
            </c:numRef>
          </c:val>
          <c:smooth val="0"/>
        </c:ser>
        <c:dLbls>
          <c:showLegendKey val="0"/>
          <c:showVal val="0"/>
          <c:showCatName val="0"/>
          <c:showSerName val="0"/>
          <c:showPercent val="0"/>
          <c:showBubbleSize val="0"/>
        </c:dLbls>
        <c:marker val="1"/>
        <c:smooth val="0"/>
        <c:axId val="312384144"/>
        <c:axId val="312384536"/>
      </c:lineChart>
      <c:dateAx>
        <c:axId val="312384144"/>
        <c:scaling>
          <c:orientation val="minMax"/>
        </c:scaling>
        <c:delete val="1"/>
        <c:axPos val="b"/>
        <c:numFmt formatCode="ge" sourceLinked="1"/>
        <c:majorTickMark val="none"/>
        <c:minorTickMark val="none"/>
        <c:tickLblPos val="none"/>
        <c:crossAx val="312384536"/>
        <c:crosses val="autoZero"/>
        <c:auto val="1"/>
        <c:lblOffset val="100"/>
        <c:baseTimeUnit val="years"/>
      </c:dateAx>
      <c:valAx>
        <c:axId val="312384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38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76.900000000000006</c:v>
                </c:pt>
                <c:pt idx="1">
                  <c:v>77.11</c:v>
                </c:pt>
                <c:pt idx="2">
                  <c:v>77.19</c:v>
                </c:pt>
                <c:pt idx="3">
                  <c:v>76.84</c:v>
                </c:pt>
                <c:pt idx="4">
                  <c:v>77.19</c:v>
                </c:pt>
              </c:numCache>
            </c:numRef>
          </c:val>
        </c:ser>
        <c:dLbls>
          <c:showLegendKey val="0"/>
          <c:showVal val="0"/>
          <c:showCatName val="0"/>
          <c:showSerName val="0"/>
          <c:showPercent val="0"/>
          <c:showBubbleSize val="0"/>
        </c:dLbls>
        <c:gapWidth val="150"/>
        <c:axId val="311842632"/>
        <c:axId val="311843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1842632"/>
        <c:axId val="311843016"/>
      </c:lineChart>
      <c:dateAx>
        <c:axId val="311842632"/>
        <c:scaling>
          <c:orientation val="minMax"/>
        </c:scaling>
        <c:delete val="1"/>
        <c:axPos val="b"/>
        <c:numFmt formatCode="ge" sourceLinked="1"/>
        <c:majorTickMark val="none"/>
        <c:minorTickMark val="none"/>
        <c:tickLblPos val="none"/>
        <c:crossAx val="311843016"/>
        <c:crosses val="autoZero"/>
        <c:auto val="1"/>
        <c:lblOffset val="100"/>
        <c:baseTimeUnit val="years"/>
      </c:dateAx>
      <c:valAx>
        <c:axId val="311843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842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1905528"/>
        <c:axId val="31195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1905528"/>
        <c:axId val="311957488"/>
      </c:lineChart>
      <c:dateAx>
        <c:axId val="311905528"/>
        <c:scaling>
          <c:orientation val="minMax"/>
        </c:scaling>
        <c:delete val="1"/>
        <c:axPos val="b"/>
        <c:numFmt formatCode="ge" sourceLinked="1"/>
        <c:majorTickMark val="none"/>
        <c:minorTickMark val="none"/>
        <c:tickLblPos val="none"/>
        <c:crossAx val="311957488"/>
        <c:crosses val="autoZero"/>
        <c:auto val="1"/>
        <c:lblOffset val="100"/>
        <c:baseTimeUnit val="years"/>
      </c:dateAx>
      <c:valAx>
        <c:axId val="31195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90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2012872"/>
        <c:axId val="312021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2012872"/>
        <c:axId val="312021448"/>
      </c:lineChart>
      <c:dateAx>
        <c:axId val="312012872"/>
        <c:scaling>
          <c:orientation val="minMax"/>
        </c:scaling>
        <c:delete val="1"/>
        <c:axPos val="b"/>
        <c:numFmt formatCode="ge" sourceLinked="1"/>
        <c:majorTickMark val="none"/>
        <c:minorTickMark val="none"/>
        <c:tickLblPos val="none"/>
        <c:crossAx val="312021448"/>
        <c:crosses val="autoZero"/>
        <c:auto val="1"/>
        <c:lblOffset val="100"/>
        <c:baseTimeUnit val="years"/>
      </c:dateAx>
      <c:valAx>
        <c:axId val="312021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012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5924336"/>
        <c:axId val="205924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5924336"/>
        <c:axId val="205924728"/>
      </c:lineChart>
      <c:dateAx>
        <c:axId val="205924336"/>
        <c:scaling>
          <c:orientation val="minMax"/>
        </c:scaling>
        <c:delete val="1"/>
        <c:axPos val="b"/>
        <c:numFmt formatCode="ge" sourceLinked="1"/>
        <c:majorTickMark val="none"/>
        <c:minorTickMark val="none"/>
        <c:tickLblPos val="none"/>
        <c:crossAx val="205924728"/>
        <c:crosses val="autoZero"/>
        <c:auto val="1"/>
        <c:lblOffset val="100"/>
        <c:baseTimeUnit val="years"/>
      </c:dateAx>
      <c:valAx>
        <c:axId val="205924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92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5926296"/>
        <c:axId val="20592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5926296"/>
        <c:axId val="205926688"/>
      </c:lineChart>
      <c:dateAx>
        <c:axId val="205926296"/>
        <c:scaling>
          <c:orientation val="minMax"/>
        </c:scaling>
        <c:delete val="1"/>
        <c:axPos val="b"/>
        <c:numFmt formatCode="ge" sourceLinked="1"/>
        <c:majorTickMark val="none"/>
        <c:minorTickMark val="none"/>
        <c:tickLblPos val="none"/>
        <c:crossAx val="205926688"/>
        <c:crosses val="autoZero"/>
        <c:auto val="1"/>
        <c:lblOffset val="100"/>
        <c:baseTimeUnit val="years"/>
      </c:dateAx>
      <c:valAx>
        <c:axId val="20592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926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75.260000000000005</c:v>
                </c:pt>
                <c:pt idx="1">
                  <c:v>70.430000000000007</c:v>
                </c:pt>
                <c:pt idx="2">
                  <c:v>68.28</c:v>
                </c:pt>
                <c:pt idx="3">
                  <c:v>55.88</c:v>
                </c:pt>
                <c:pt idx="4">
                  <c:v>45.88</c:v>
                </c:pt>
              </c:numCache>
            </c:numRef>
          </c:val>
        </c:ser>
        <c:dLbls>
          <c:showLegendKey val="0"/>
          <c:showVal val="0"/>
          <c:showCatName val="0"/>
          <c:showSerName val="0"/>
          <c:showPercent val="0"/>
          <c:showBubbleSize val="0"/>
        </c:dLbls>
        <c:gapWidth val="150"/>
        <c:axId val="205927864"/>
        <c:axId val="20592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1197.82</c:v>
                </c:pt>
                <c:pt idx="3">
                  <c:v>1126.77</c:v>
                </c:pt>
                <c:pt idx="4">
                  <c:v>1044.8</c:v>
                </c:pt>
              </c:numCache>
            </c:numRef>
          </c:val>
          <c:smooth val="0"/>
        </c:ser>
        <c:dLbls>
          <c:showLegendKey val="0"/>
          <c:showVal val="0"/>
          <c:showCatName val="0"/>
          <c:showSerName val="0"/>
          <c:showPercent val="0"/>
          <c:showBubbleSize val="0"/>
        </c:dLbls>
        <c:marker val="1"/>
        <c:smooth val="0"/>
        <c:axId val="205927864"/>
        <c:axId val="205928256"/>
      </c:lineChart>
      <c:dateAx>
        <c:axId val="205927864"/>
        <c:scaling>
          <c:orientation val="minMax"/>
        </c:scaling>
        <c:delete val="1"/>
        <c:axPos val="b"/>
        <c:numFmt formatCode="ge" sourceLinked="1"/>
        <c:majorTickMark val="none"/>
        <c:minorTickMark val="none"/>
        <c:tickLblPos val="none"/>
        <c:crossAx val="205928256"/>
        <c:crosses val="autoZero"/>
        <c:auto val="1"/>
        <c:lblOffset val="100"/>
        <c:baseTimeUnit val="years"/>
      </c:dateAx>
      <c:valAx>
        <c:axId val="20592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927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75.400000000000006</c:v>
                </c:pt>
                <c:pt idx="1">
                  <c:v>85.83</c:v>
                </c:pt>
                <c:pt idx="2">
                  <c:v>75.94</c:v>
                </c:pt>
                <c:pt idx="3">
                  <c:v>78.59</c:v>
                </c:pt>
                <c:pt idx="4">
                  <c:v>72.52</c:v>
                </c:pt>
              </c:numCache>
            </c:numRef>
          </c:val>
        </c:ser>
        <c:dLbls>
          <c:showLegendKey val="0"/>
          <c:showVal val="0"/>
          <c:showCatName val="0"/>
          <c:showSerName val="0"/>
          <c:showPercent val="0"/>
          <c:showBubbleSize val="0"/>
        </c:dLbls>
        <c:gapWidth val="150"/>
        <c:axId val="205925904"/>
        <c:axId val="205929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51.03</c:v>
                </c:pt>
                <c:pt idx="3">
                  <c:v>50.9</c:v>
                </c:pt>
                <c:pt idx="4">
                  <c:v>50.82</c:v>
                </c:pt>
              </c:numCache>
            </c:numRef>
          </c:val>
          <c:smooth val="0"/>
        </c:ser>
        <c:dLbls>
          <c:showLegendKey val="0"/>
          <c:showVal val="0"/>
          <c:showCatName val="0"/>
          <c:showSerName val="0"/>
          <c:showPercent val="0"/>
          <c:showBubbleSize val="0"/>
        </c:dLbls>
        <c:marker val="1"/>
        <c:smooth val="0"/>
        <c:axId val="205925904"/>
        <c:axId val="205929432"/>
      </c:lineChart>
      <c:dateAx>
        <c:axId val="205925904"/>
        <c:scaling>
          <c:orientation val="minMax"/>
        </c:scaling>
        <c:delete val="1"/>
        <c:axPos val="b"/>
        <c:numFmt formatCode="ge" sourceLinked="1"/>
        <c:majorTickMark val="none"/>
        <c:minorTickMark val="none"/>
        <c:tickLblPos val="none"/>
        <c:crossAx val="205929432"/>
        <c:crosses val="autoZero"/>
        <c:auto val="1"/>
        <c:lblOffset val="100"/>
        <c:baseTimeUnit val="years"/>
      </c:dateAx>
      <c:valAx>
        <c:axId val="205929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92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219.81</c:v>
                </c:pt>
                <c:pt idx="1">
                  <c:v>198.44</c:v>
                </c:pt>
                <c:pt idx="2">
                  <c:v>221.71</c:v>
                </c:pt>
                <c:pt idx="3">
                  <c:v>215.02</c:v>
                </c:pt>
                <c:pt idx="4">
                  <c:v>239.91</c:v>
                </c:pt>
              </c:numCache>
            </c:numRef>
          </c:val>
        </c:ser>
        <c:dLbls>
          <c:showLegendKey val="0"/>
          <c:showVal val="0"/>
          <c:showCatName val="0"/>
          <c:showSerName val="0"/>
          <c:showPercent val="0"/>
          <c:showBubbleSize val="0"/>
        </c:dLbls>
        <c:gapWidth val="150"/>
        <c:axId val="312381008"/>
        <c:axId val="312381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312381008"/>
        <c:axId val="312381400"/>
      </c:lineChart>
      <c:dateAx>
        <c:axId val="312381008"/>
        <c:scaling>
          <c:orientation val="minMax"/>
        </c:scaling>
        <c:delete val="1"/>
        <c:axPos val="b"/>
        <c:numFmt formatCode="ge" sourceLinked="1"/>
        <c:majorTickMark val="none"/>
        <c:minorTickMark val="none"/>
        <c:tickLblPos val="none"/>
        <c:crossAx val="312381400"/>
        <c:crosses val="autoZero"/>
        <c:auto val="1"/>
        <c:lblOffset val="100"/>
        <c:baseTimeUnit val="years"/>
      </c:dateAx>
      <c:valAx>
        <c:axId val="312381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38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topLeftCell="AZ61" zoomScaleNormal="100" zoomScaleSheetLayoutView="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高知県　高知市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337412</v>
      </c>
      <c r="AM8" s="64"/>
      <c r="AN8" s="64"/>
      <c r="AO8" s="64"/>
      <c r="AP8" s="64"/>
      <c r="AQ8" s="64"/>
      <c r="AR8" s="64"/>
      <c r="AS8" s="64"/>
      <c r="AT8" s="63">
        <f>データ!S6</f>
        <v>308.99</v>
      </c>
      <c r="AU8" s="63"/>
      <c r="AV8" s="63"/>
      <c r="AW8" s="63"/>
      <c r="AX8" s="63"/>
      <c r="AY8" s="63"/>
      <c r="AZ8" s="63"/>
      <c r="BA8" s="63"/>
      <c r="BB8" s="63">
        <f>データ!T6</f>
        <v>1091.98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1.21</v>
      </c>
      <c r="Q10" s="63"/>
      <c r="R10" s="63"/>
      <c r="S10" s="63"/>
      <c r="T10" s="63"/>
      <c r="U10" s="63"/>
      <c r="V10" s="63"/>
      <c r="W10" s="63">
        <f>データ!P6</f>
        <v>86.39</v>
      </c>
      <c r="X10" s="63"/>
      <c r="Y10" s="63"/>
      <c r="Z10" s="63"/>
      <c r="AA10" s="63"/>
      <c r="AB10" s="63"/>
      <c r="AC10" s="63"/>
      <c r="AD10" s="64">
        <f>データ!Q6</f>
        <v>2548</v>
      </c>
      <c r="AE10" s="64"/>
      <c r="AF10" s="64"/>
      <c r="AG10" s="64"/>
      <c r="AH10" s="64"/>
      <c r="AI10" s="64"/>
      <c r="AJ10" s="64"/>
      <c r="AK10" s="2"/>
      <c r="AL10" s="64">
        <f>データ!U6</f>
        <v>4062</v>
      </c>
      <c r="AM10" s="64"/>
      <c r="AN10" s="64"/>
      <c r="AO10" s="64"/>
      <c r="AP10" s="64"/>
      <c r="AQ10" s="64"/>
      <c r="AR10" s="64"/>
      <c r="AS10" s="64"/>
      <c r="AT10" s="63">
        <f>データ!V6</f>
        <v>6.3</v>
      </c>
      <c r="AU10" s="63"/>
      <c r="AV10" s="63"/>
      <c r="AW10" s="63"/>
      <c r="AX10" s="63"/>
      <c r="AY10" s="63"/>
      <c r="AZ10" s="63"/>
      <c r="BA10" s="63"/>
      <c r="BB10" s="63">
        <f>データ!W6</f>
        <v>644.76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392014</v>
      </c>
      <c r="D6" s="31">
        <f t="shared" si="3"/>
        <v>47</v>
      </c>
      <c r="E6" s="31">
        <f t="shared" si="3"/>
        <v>17</v>
      </c>
      <c r="F6" s="31">
        <f t="shared" si="3"/>
        <v>5</v>
      </c>
      <c r="G6" s="31">
        <f t="shared" si="3"/>
        <v>0</v>
      </c>
      <c r="H6" s="31" t="str">
        <f t="shared" si="3"/>
        <v>高知県　高知市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1.21</v>
      </c>
      <c r="P6" s="32">
        <f t="shared" si="3"/>
        <v>86.39</v>
      </c>
      <c r="Q6" s="32">
        <f t="shared" si="3"/>
        <v>2548</v>
      </c>
      <c r="R6" s="32">
        <f t="shared" si="3"/>
        <v>337412</v>
      </c>
      <c r="S6" s="32">
        <f t="shared" si="3"/>
        <v>308.99</v>
      </c>
      <c r="T6" s="32">
        <f t="shared" si="3"/>
        <v>1091.98</v>
      </c>
      <c r="U6" s="32">
        <f t="shared" si="3"/>
        <v>4062</v>
      </c>
      <c r="V6" s="32">
        <f t="shared" si="3"/>
        <v>6.3</v>
      </c>
      <c r="W6" s="32">
        <f t="shared" si="3"/>
        <v>644.76</v>
      </c>
      <c r="X6" s="33">
        <f>IF(X7="",NA(),X7)</f>
        <v>76.900000000000006</v>
      </c>
      <c r="Y6" s="33">
        <f t="shared" ref="Y6:AG6" si="4">IF(Y7="",NA(),Y7)</f>
        <v>77.11</v>
      </c>
      <c r="Z6" s="33">
        <f t="shared" si="4"/>
        <v>77.19</v>
      </c>
      <c r="AA6" s="33">
        <f t="shared" si="4"/>
        <v>76.84</v>
      </c>
      <c r="AB6" s="33">
        <f t="shared" si="4"/>
        <v>77.19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75.260000000000005</v>
      </c>
      <c r="BF6" s="33">
        <f t="shared" ref="BF6:BN6" si="7">IF(BF7="",NA(),BF7)</f>
        <v>70.430000000000007</v>
      </c>
      <c r="BG6" s="33">
        <f t="shared" si="7"/>
        <v>68.28</v>
      </c>
      <c r="BH6" s="33">
        <f t="shared" si="7"/>
        <v>55.88</v>
      </c>
      <c r="BI6" s="33">
        <f t="shared" si="7"/>
        <v>45.88</v>
      </c>
      <c r="BJ6" s="33">
        <f t="shared" si="7"/>
        <v>1316.7</v>
      </c>
      <c r="BK6" s="33">
        <f t="shared" si="7"/>
        <v>1224.75</v>
      </c>
      <c r="BL6" s="33">
        <f t="shared" si="7"/>
        <v>1197.82</v>
      </c>
      <c r="BM6" s="33">
        <f t="shared" si="7"/>
        <v>1126.77</v>
      </c>
      <c r="BN6" s="33">
        <f t="shared" si="7"/>
        <v>1044.8</v>
      </c>
      <c r="BO6" s="32" t="str">
        <f>IF(BO7="","",IF(BO7="-","【-】","【"&amp;SUBSTITUTE(TEXT(BO7,"#,##0.00"),"-","△")&amp;"】"))</f>
        <v>【992.47】</v>
      </c>
      <c r="BP6" s="33">
        <f>IF(BP7="",NA(),BP7)</f>
        <v>75.400000000000006</v>
      </c>
      <c r="BQ6" s="33">
        <f t="shared" ref="BQ6:BY6" si="8">IF(BQ7="",NA(),BQ7)</f>
        <v>85.83</v>
      </c>
      <c r="BR6" s="33">
        <f t="shared" si="8"/>
        <v>75.94</v>
      </c>
      <c r="BS6" s="33">
        <f t="shared" si="8"/>
        <v>78.59</v>
      </c>
      <c r="BT6" s="33">
        <f t="shared" si="8"/>
        <v>72.52</v>
      </c>
      <c r="BU6" s="33">
        <f t="shared" si="8"/>
        <v>43.24</v>
      </c>
      <c r="BV6" s="33">
        <f t="shared" si="8"/>
        <v>42.13</v>
      </c>
      <c r="BW6" s="33">
        <f t="shared" si="8"/>
        <v>51.03</v>
      </c>
      <c r="BX6" s="33">
        <f t="shared" si="8"/>
        <v>50.9</v>
      </c>
      <c r="BY6" s="33">
        <f t="shared" si="8"/>
        <v>50.82</v>
      </c>
      <c r="BZ6" s="32" t="str">
        <f>IF(BZ7="","",IF(BZ7="-","【-】","【"&amp;SUBSTITUTE(TEXT(BZ7,"#,##0.00"),"-","△")&amp;"】"))</f>
        <v>【51.49】</v>
      </c>
      <c r="CA6" s="33">
        <f>IF(CA7="",NA(),CA7)</f>
        <v>219.81</v>
      </c>
      <c r="CB6" s="33">
        <f t="shared" ref="CB6:CJ6" si="9">IF(CB7="",NA(),CB7)</f>
        <v>198.44</v>
      </c>
      <c r="CC6" s="33">
        <f t="shared" si="9"/>
        <v>221.71</v>
      </c>
      <c r="CD6" s="33">
        <f t="shared" si="9"/>
        <v>215.02</v>
      </c>
      <c r="CE6" s="33">
        <f t="shared" si="9"/>
        <v>239.91</v>
      </c>
      <c r="CF6" s="33">
        <f t="shared" si="9"/>
        <v>338.76</v>
      </c>
      <c r="CG6" s="33">
        <f t="shared" si="9"/>
        <v>348.41</v>
      </c>
      <c r="CH6" s="33">
        <f t="shared" si="9"/>
        <v>289.60000000000002</v>
      </c>
      <c r="CI6" s="33">
        <f t="shared" si="9"/>
        <v>293.27</v>
      </c>
      <c r="CJ6" s="33">
        <f t="shared" si="9"/>
        <v>300.52</v>
      </c>
      <c r="CK6" s="32" t="str">
        <f>IF(CK7="","",IF(CK7="-","【-】","【"&amp;SUBSTITUTE(TEXT(CK7,"#,##0.00"),"-","△")&amp;"】"))</f>
        <v>【295.10】</v>
      </c>
      <c r="CL6" s="33">
        <f>IF(CL7="",NA(),CL7)</f>
        <v>39.159999999999997</v>
      </c>
      <c r="CM6" s="33">
        <f t="shared" ref="CM6:CU6" si="10">IF(CM7="",NA(),CM7)</f>
        <v>39.159999999999997</v>
      </c>
      <c r="CN6" s="33">
        <f t="shared" si="10"/>
        <v>39.159999999999997</v>
      </c>
      <c r="CO6" s="33">
        <f t="shared" si="10"/>
        <v>39.159999999999997</v>
      </c>
      <c r="CP6" s="33">
        <f t="shared" si="10"/>
        <v>39.159999999999997</v>
      </c>
      <c r="CQ6" s="33">
        <f t="shared" si="10"/>
        <v>44.65</v>
      </c>
      <c r="CR6" s="33">
        <f t="shared" si="10"/>
        <v>46.85</v>
      </c>
      <c r="CS6" s="33">
        <f t="shared" si="10"/>
        <v>54.74</v>
      </c>
      <c r="CT6" s="33">
        <f t="shared" si="10"/>
        <v>53.78</v>
      </c>
      <c r="CU6" s="33">
        <f t="shared" si="10"/>
        <v>53.24</v>
      </c>
      <c r="CV6" s="32" t="str">
        <f>IF(CV7="","",IF(CV7="-","【-】","【"&amp;SUBSTITUTE(TEXT(CV7,"#,##0.00"),"-","△")&amp;"】"))</f>
        <v>【53.32】</v>
      </c>
      <c r="CW6" s="33">
        <f>IF(CW7="",NA(),CW7)</f>
        <v>53.68</v>
      </c>
      <c r="CX6" s="33">
        <f t="shared" ref="CX6:DF6" si="11">IF(CX7="",NA(),CX7)</f>
        <v>56.06</v>
      </c>
      <c r="CY6" s="33">
        <f t="shared" si="11"/>
        <v>57.21</v>
      </c>
      <c r="CZ6" s="33">
        <f t="shared" si="11"/>
        <v>61.24</v>
      </c>
      <c r="DA6" s="33">
        <f t="shared" si="11"/>
        <v>62.06</v>
      </c>
      <c r="DB6" s="33">
        <f t="shared" si="11"/>
        <v>73.599999999999994</v>
      </c>
      <c r="DC6" s="33">
        <f t="shared" si="11"/>
        <v>73.78</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0.04</v>
      </c>
      <c r="EL6" s="33">
        <f t="shared" si="14"/>
        <v>0.03</v>
      </c>
      <c r="EM6" s="33">
        <f t="shared" si="14"/>
        <v>0.02</v>
      </c>
      <c r="EN6" s="32" t="str">
        <f>IF(EN7="","",IF(EN7="-","【-】","【"&amp;SUBSTITUTE(TEXT(EN7,"#,##0.00"),"-","△")&amp;"】"))</f>
        <v>【0.03】</v>
      </c>
    </row>
    <row r="7" spans="1:144" s="34" customFormat="1">
      <c r="A7" s="26"/>
      <c r="B7" s="35">
        <v>2014</v>
      </c>
      <c r="C7" s="35">
        <v>392014</v>
      </c>
      <c r="D7" s="35">
        <v>47</v>
      </c>
      <c r="E7" s="35">
        <v>17</v>
      </c>
      <c r="F7" s="35">
        <v>5</v>
      </c>
      <c r="G7" s="35">
        <v>0</v>
      </c>
      <c r="H7" s="35" t="s">
        <v>96</v>
      </c>
      <c r="I7" s="35" t="s">
        <v>97</v>
      </c>
      <c r="J7" s="35" t="s">
        <v>98</v>
      </c>
      <c r="K7" s="35" t="s">
        <v>99</v>
      </c>
      <c r="L7" s="35" t="s">
        <v>100</v>
      </c>
      <c r="M7" s="36" t="s">
        <v>101</v>
      </c>
      <c r="N7" s="36" t="s">
        <v>102</v>
      </c>
      <c r="O7" s="36">
        <v>1.21</v>
      </c>
      <c r="P7" s="36">
        <v>86.39</v>
      </c>
      <c r="Q7" s="36">
        <v>2548</v>
      </c>
      <c r="R7" s="36">
        <v>337412</v>
      </c>
      <c r="S7" s="36">
        <v>308.99</v>
      </c>
      <c r="T7" s="36">
        <v>1091.98</v>
      </c>
      <c r="U7" s="36">
        <v>4062</v>
      </c>
      <c r="V7" s="36">
        <v>6.3</v>
      </c>
      <c r="W7" s="36">
        <v>644.76</v>
      </c>
      <c r="X7" s="36">
        <v>76.900000000000006</v>
      </c>
      <c r="Y7" s="36">
        <v>77.11</v>
      </c>
      <c r="Z7" s="36">
        <v>77.19</v>
      </c>
      <c r="AA7" s="36">
        <v>76.84</v>
      </c>
      <c r="AB7" s="36">
        <v>77.19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75.260000000000005</v>
      </c>
      <c r="BF7" s="36">
        <v>70.430000000000007</v>
      </c>
      <c r="BG7" s="36">
        <v>68.28</v>
      </c>
      <c r="BH7" s="36">
        <v>55.88</v>
      </c>
      <c r="BI7" s="36">
        <v>45.88</v>
      </c>
      <c r="BJ7" s="36">
        <v>1316.7</v>
      </c>
      <c r="BK7" s="36">
        <v>1224.75</v>
      </c>
      <c r="BL7" s="36">
        <v>1197.82</v>
      </c>
      <c r="BM7" s="36">
        <v>1126.77</v>
      </c>
      <c r="BN7" s="36">
        <v>1044.8</v>
      </c>
      <c r="BO7" s="36">
        <v>992.47</v>
      </c>
      <c r="BP7" s="36">
        <v>75.400000000000006</v>
      </c>
      <c r="BQ7" s="36">
        <v>85.83</v>
      </c>
      <c r="BR7" s="36">
        <v>75.94</v>
      </c>
      <c r="BS7" s="36">
        <v>78.59</v>
      </c>
      <c r="BT7" s="36">
        <v>72.52</v>
      </c>
      <c r="BU7" s="36">
        <v>43.24</v>
      </c>
      <c r="BV7" s="36">
        <v>42.13</v>
      </c>
      <c r="BW7" s="36">
        <v>51.03</v>
      </c>
      <c r="BX7" s="36">
        <v>50.9</v>
      </c>
      <c r="BY7" s="36">
        <v>50.82</v>
      </c>
      <c r="BZ7" s="36">
        <v>51.49</v>
      </c>
      <c r="CA7" s="36">
        <v>219.81</v>
      </c>
      <c r="CB7" s="36">
        <v>198.44</v>
      </c>
      <c r="CC7" s="36">
        <v>221.71</v>
      </c>
      <c r="CD7" s="36">
        <v>215.02</v>
      </c>
      <c r="CE7" s="36">
        <v>239.91</v>
      </c>
      <c r="CF7" s="36">
        <v>338.76</v>
      </c>
      <c r="CG7" s="36">
        <v>348.41</v>
      </c>
      <c r="CH7" s="36">
        <v>289.60000000000002</v>
      </c>
      <c r="CI7" s="36">
        <v>293.27</v>
      </c>
      <c r="CJ7" s="36">
        <v>300.52</v>
      </c>
      <c r="CK7" s="36">
        <v>295.10000000000002</v>
      </c>
      <c r="CL7" s="36">
        <v>39.159999999999997</v>
      </c>
      <c r="CM7" s="36">
        <v>39.159999999999997</v>
      </c>
      <c r="CN7" s="36">
        <v>39.159999999999997</v>
      </c>
      <c r="CO7" s="36">
        <v>39.159999999999997</v>
      </c>
      <c r="CP7" s="36">
        <v>39.159999999999997</v>
      </c>
      <c r="CQ7" s="36">
        <v>44.65</v>
      </c>
      <c r="CR7" s="36">
        <v>46.85</v>
      </c>
      <c r="CS7" s="36">
        <v>54.74</v>
      </c>
      <c r="CT7" s="36">
        <v>53.78</v>
      </c>
      <c r="CU7" s="36">
        <v>53.24</v>
      </c>
      <c r="CV7" s="36">
        <v>53.32</v>
      </c>
      <c r="CW7" s="36">
        <v>53.68</v>
      </c>
      <c r="CX7" s="36">
        <v>56.06</v>
      </c>
      <c r="CY7" s="36">
        <v>57.21</v>
      </c>
      <c r="CZ7" s="36">
        <v>61.24</v>
      </c>
      <c r="DA7" s="36">
        <v>62.06</v>
      </c>
      <c r="DB7" s="36">
        <v>73.599999999999994</v>
      </c>
      <c r="DC7" s="36">
        <v>73.78</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森下　智弘</cp:lastModifiedBy>
  <cp:lastPrinted>2016-02-22T10:07:10Z</cp:lastPrinted>
  <dcterms:created xsi:type="dcterms:W3CDTF">2016-02-03T09:17:38Z</dcterms:created>
  <dcterms:modified xsi:type="dcterms:W3CDTF">2016-02-22T10:09:10Z</dcterms:modified>
  <cp:category/>
</cp:coreProperties>
</file>