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<sst xmlns="http://schemas.openxmlformats.org/spreadsheetml/2006/main" count="221" uniqueCount="111">
  <si>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</si>
  <si>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</si>
  <si>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</si>
  <si>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</si>
  <si>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</si>
  <si>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</si>
  <si>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</si>
  <si>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</si>
  <si>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</si>
  <si>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</si>
  <si>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</si>
  <si>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</si>
  <si>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</si>
  <si>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</si>
  <si>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</si>
  <si>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</si>
  <si>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</si>
  <si>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</si>
  <si>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</si>
  <si>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</si>
  <si>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</si>
  <si>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</si>
  <si>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</si>
  <si>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</si>
  <si>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</si>
  <si>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</si>
  <si>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</si>
  <si>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</si>
  <si>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</si>
  <si>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</si>
  <si>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</si>
  <si>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</si>
  <si>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</si>
  <si>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</si>
  <si>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</si>
  <si>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</si>
  <si>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</si>
  <si>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</si>
  <si>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</si>
  <si>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</si>
  <si>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</si>
  <si>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</si>
  <si>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</si>
  <si>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</si>
  <si>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</si>
  <si>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</si>
  <si>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</si>
  <si>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</si>
  <si>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</si>
  <si>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</si>
  <si>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</si>
  <si>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</si>
  <si>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</si>
  <si>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</si>
  <si>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</si>
  <si>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</si>
  <si>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</si>
  <si>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</si>
  <si>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</si>
  <si>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</si>
  <si>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</si>
  <si>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</si>
  <si>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</si>
  <si>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</si>
  <si>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</si>
  <si>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</si>
  <si>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</si>
  <si>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</si>
  <si>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</si>
  <si>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</si>
  <si>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</si>
  <si>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</si>
  <si>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</si>
  <si>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</si>
  <si>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</si>
  <si>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</si>
  <si>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</si>
  <si>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</si>
  <si>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</si>
  <si>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</si>
  <si>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</si>
  <si>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</si>
  <si>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</si>
  <si>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</si>
  <si>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</si>
  <si>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</si>
  <si>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</si>
  <si>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</si>
  <si>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</si>
  <si>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</si>
  <si>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</si>
  <si>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</si>
  <si>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</si>
  <si>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</si>
  <si>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</si>
  <si>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</si>
  <si>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宿毛市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</si>
  <si>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</si>
  <si>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</si>
  <si>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</si>
  <si>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</si>
  <si>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</si>
  <si>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</si>
  <si>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</si>
  <si>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</si>
  <si>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</si>
  <si>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</si>
  <si>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</si>
  <si>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排水施設は、経営の健全化・効率化の一環として平成27年度より維持費の削減を目的に処理施設機器の機能強化を図ると共に、翌28年度より公共下水道への編入を視野に最適化事業計画の策定を予定している。</t>
    <rPh sb="7" eb="9">
      <t>ケイエイ</t>
    </rPh>
    <rPh sb="10" eb="13">
      <t>ケンゼンカ</t>
    </rPh>
    <rPh sb="14" eb="17">
      <t>コウリツカ</t>
    </rPh>
    <rPh sb="18" eb="20">
      <t>イッカン</t>
    </rPh>
    <phoneticPr fontId="4"/>
  </si>
  <si>
    <t>当施設は供用開始から18年を経過し、処理施設に関する機器の老朽化も懸念されている中、平成27年度より、効率的な機能強化（機械機器の更新）に取り組んでおり、継続的な維持費の削減に取り組んでいる状況です。</t>
    <rPh sb="0" eb="1">
      <t>トウ</t>
    </rPh>
    <rPh sb="1" eb="3">
      <t>シセツ</t>
    </rPh>
    <rPh sb="4" eb="6">
      <t>キョウヨウ</t>
    </rPh>
    <rPh sb="6" eb="8">
      <t>カイシ</t>
    </rPh>
    <rPh sb="12" eb="13">
      <t>ネン</t>
    </rPh>
    <rPh sb="14" eb="16">
      <t>ケイカ</t>
    </rPh>
    <rPh sb="18" eb="20">
      <t>ショリ</t>
    </rPh>
    <rPh sb="20" eb="22">
      <t>シセツ</t>
    </rPh>
    <rPh sb="23" eb="24">
      <t>カン</t>
    </rPh>
    <rPh sb="26" eb="28">
      <t>キキ</t>
    </rPh>
    <rPh sb="29" eb="32">
      <t>ロウキュウカ</t>
    </rPh>
    <rPh sb="33" eb="35">
      <t>ケネン</t>
    </rPh>
    <rPh sb="40" eb="41">
      <t>ナカ</t>
    </rPh>
    <rPh sb="42" eb="44">
      <t>ヘイセイ</t>
    </rPh>
    <rPh sb="46" eb="48">
      <t>ネンド</t>
    </rPh>
    <rPh sb="51" eb="54">
      <t>コウリツテキ</t>
    </rPh>
    <rPh sb="55" eb="57">
      <t>キノウ</t>
    </rPh>
    <rPh sb="57" eb="59">
      <t>キョウカ</t>
    </rPh>
    <rPh sb="60" eb="62">
      <t>キカイ</t>
    </rPh>
    <rPh sb="62" eb="64">
      <t>キキ</t>
    </rPh>
    <rPh sb="65" eb="67">
      <t>コウシン</t>
    </rPh>
    <rPh sb="69" eb="70">
      <t>ト</t>
    </rPh>
    <rPh sb="71" eb="72">
      <t>ク</t>
    </rPh>
    <rPh sb="77" eb="80">
      <t>ケイゾクテキ</t>
    </rPh>
    <rPh sb="81" eb="84">
      <t>イジヒ</t>
    </rPh>
    <rPh sb="85" eb="87">
      <t>サクゲン</t>
    </rPh>
    <rPh sb="88" eb="89">
      <t>ト</t>
    </rPh>
    <rPh sb="90" eb="91">
      <t>ク</t>
    </rPh>
    <rPh sb="95" eb="97">
      <t>ジョウキョウ</t>
    </rPh>
    <phoneticPr fontId="4"/>
  </si>
  <si>
    <t>　農業集落排水事業の経営状況については依然として非常に厳しい状況に変わりは無く、更なる効率化が課題となっている現状であります。
　最大の問題点は加入率の低さ、施設利用率の低さであり、併せて処理区域内人口の自然減・高齢化が顕著となっており、更なる経費回収率の低下が懸念されています。
　このことから、引き続き加入率の向上と維持経費の節減に向けた取り組みを強化しなければなりません。
　</t>
    <rPh sb="1" eb="3">
      <t>ノウギョウ</t>
    </rPh>
    <rPh sb="3" eb="5">
      <t>シュウラク</t>
    </rPh>
    <rPh sb="5" eb="7">
      <t>ハイスイ</t>
    </rPh>
    <rPh sb="7" eb="9">
      <t>ジギョウ</t>
    </rPh>
    <rPh sb="10" eb="12">
      <t>ケイエイ</t>
    </rPh>
    <rPh sb="12" eb="14">
      <t>ジョウキョウ</t>
    </rPh>
    <rPh sb="19" eb="21">
      <t>イゼン</t>
    </rPh>
    <rPh sb="24" eb="26">
      <t>ヒジョウ</t>
    </rPh>
    <rPh sb="27" eb="28">
      <t>キビ</t>
    </rPh>
    <rPh sb="30" eb="32">
      <t>ジョウキョウ</t>
    </rPh>
    <rPh sb="33" eb="34">
      <t>カ</t>
    </rPh>
    <rPh sb="37" eb="38">
      <t>ナ</t>
    </rPh>
    <rPh sb="40" eb="41">
      <t>サラ</t>
    </rPh>
    <rPh sb="43" eb="45">
      <t>コウリツ</t>
    </rPh>
    <rPh sb="45" eb="46">
      <t>カ</t>
    </rPh>
    <rPh sb="47" eb="49">
      <t>カダイ</t>
    </rPh>
    <rPh sb="55" eb="57">
      <t>ゲンジョウ</t>
    </rPh>
    <rPh sb="65" eb="67">
      <t>サイダイ</t>
    </rPh>
    <rPh sb="68" eb="71">
      <t>モンダイテン</t>
    </rPh>
    <rPh sb="72" eb="74">
      <t>カニュウ</t>
    </rPh>
    <rPh sb="74" eb="75">
      <t>リツ</t>
    </rPh>
    <rPh sb="76" eb="77">
      <t>ヒク</t>
    </rPh>
    <rPh sb="79" eb="81">
      <t>シセツ</t>
    </rPh>
    <rPh sb="81" eb="84">
      <t>リヨウリツ</t>
    </rPh>
    <rPh sb="85" eb="86">
      <t>ヒク</t>
    </rPh>
    <rPh sb="91" eb="92">
      <t>アワ</t>
    </rPh>
    <rPh sb="94" eb="96">
      <t>ショリ</t>
    </rPh>
    <rPh sb="96" eb="98">
      <t>クイキ</t>
    </rPh>
    <rPh sb="98" eb="99">
      <t>ナイ</t>
    </rPh>
    <rPh sb="99" eb="101">
      <t>ジンコウ</t>
    </rPh>
    <rPh sb="102" eb="105">
      <t>シゼンゲン</t>
    </rPh>
    <rPh sb="106" eb="109">
      <t>コウレイカ</t>
    </rPh>
    <rPh sb="110" eb="112">
      <t>ケンチョ</t>
    </rPh>
    <rPh sb="119" eb="120">
      <t>サラ</t>
    </rPh>
    <rPh sb="122" eb="124">
      <t>ケイヒ</t>
    </rPh>
    <rPh sb="124" eb="126">
      <t>カイシュウ</t>
    </rPh>
    <rPh sb="126" eb="127">
      <t>リツ</t>
    </rPh>
    <rPh sb="128" eb="130">
      <t>テイカ</t>
    </rPh>
    <rPh sb="131" eb="133">
      <t>ケネン</t>
    </rPh>
    <rPh sb="149" eb="150">
      <t>ヒ</t>
    </rPh>
    <rPh sb="151" eb="152">
      <t>ツヅ</t>
    </rPh>
    <rPh sb="153" eb="155">
      <t>カニュウ</t>
    </rPh>
    <rPh sb="155" eb="156">
      <t>リツ</t>
    </rPh>
    <rPh sb="157" eb="159">
      <t>コウジョウ</t>
    </rPh>
    <rPh sb="168" eb="169">
      <t>ム</t>
    </rPh>
    <rPh sb="171" eb="172">
      <t>ト</t>
    </rPh>
    <rPh sb="173" eb="174">
      <t>ク</t>
    </rPh>
    <rPh sb="176" eb="178">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</si>
</sst>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19968"/>
        <c:axId val="996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99619968"/>
        <c:axId val="99621888"/>
      </c:lineChart>
      <c:dateAx>
        <c:axId val="99619968"/>
        <c:scaling>
          <c:orientation val="minMax"/>
        </c:scaling>
        <c:delete val="1"/>
        <c:axPos val="b"/>
        <c:numFmt formatCode="ge" sourceLinked="1"/>
        <c:majorTickMark val="none"/>
        <c:minorTickMark val="none"/>
        <c:tickLblPos val="none"/>
        <c:crossAx val="99621888"/>
        <c:crosses val="autoZero"/>
        <c:auto val="1"/>
        <c:lblOffset val="100"/>
        <c:baseTimeUnit val="years"/>
      </c:dateAx>
      <c:valAx>
        <c:axId val="996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55.98</c:v>
                </c:pt>
                <c:pt idx="1">
                  <c:v>55.98</c:v>
                </c:pt>
                <c:pt idx="2">
                  <c:v>55.98</c:v>
                </c:pt>
                <c:pt idx="3">
                  <c:v>57.61</c:v>
                </c:pt>
                <c:pt idx="4">
                  <c:v>57.61</c:v>
                </c:pt>
              </c:numCache>
            </c:numRef>
          </c:val>
        </c:ser>
        <c:dLbls>
          <c:showLegendKey val="0"/>
          <c:showVal val="0"/>
          <c:showCatName val="0"/>
          <c:showSerName val="0"/>
          <c:showPercent val="0"/>
          <c:showBubbleSize val="0"/>
        </c:dLbls>
        <c:gapWidth val="150"/>
        <c:axId val="105743872"/>
        <c:axId val="1057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105743872"/>
        <c:axId val="105745792"/>
      </c:lineChart>
      <c:dateAx>
        <c:axId val="105743872"/>
        <c:scaling>
          <c:orientation val="minMax"/>
        </c:scaling>
        <c:delete val="1"/>
        <c:axPos val="b"/>
        <c:numFmt formatCode="ge" sourceLinked="1"/>
        <c:majorTickMark val="none"/>
        <c:minorTickMark val="none"/>
        <c:tickLblPos val="none"/>
        <c:crossAx val="105745792"/>
        <c:crosses val="autoZero"/>
        <c:auto val="1"/>
        <c:lblOffset val="100"/>
        <c:baseTimeUnit val="years"/>
      </c:dateAx>
      <c:valAx>
        <c:axId val="1057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69.38</c:v>
                </c:pt>
                <c:pt idx="1">
                  <c:v>69.11</c:v>
                </c:pt>
                <c:pt idx="2">
                  <c:v>71.430000000000007</c:v>
                </c:pt>
                <c:pt idx="3">
                  <c:v>72.849999999999994</c:v>
                </c:pt>
                <c:pt idx="4">
                  <c:v>72.849999999999994</c:v>
                </c:pt>
              </c:numCache>
            </c:numRef>
          </c:val>
        </c:ser>
        <c:dLbls>
          <c:showLegendKey val="0"/>
          <c:showVal val="0"/>
          <c:showCatName val="0"/>
          <c:showSerName val="0"/>
          <c:showPercent val="0"/>
          <c:showBubbleSize val="0"/>
        </c:dLbls>
        <c:gapWidth val="150"/>
        <c:axId val="106042496"/>
        <c:axId val="1060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106042496"/>
        <c:axId val="106044416"/>
      </c:lineChart>
      <c:dateAx>
        <c:axId val="106042496"/>
        <c:scaling>
          <c:orientation val="minMax"/>
        </c:scaling>
        <c:delete val="1"/>
        <c:axPos val="b"/>
        <c:numFmt formatCode="ge" sourceLinked="1"/>
        <c:majorTickMark val="none"/>
        <c:minorTickMark val="none"/>
        <c:tickLblPos val="none"/>
        <c:crossAx val="106044416"/>
        <c:crosses val="autoZero"/>
        <c:auto val="1"/>
        <c:lblOffset val="100"/>
        <c:baseTimeUnit val="years"/>
      </c:dateAx>
      <c:valAx>
        <c:axId val="1060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99.52</c:v>
                </c:pt>
                <c:pt idx="1">
                  <c:v>93.28</c:v>
                </c:pt>
                <c:pt idx="2">
                  <c:v>91.88</c:v>
                </c:pt>
                <c:pt idx="3">
                  <c:v>70.5</c:v>
                </c:pt>
                <c:pt idx="4">
                  <c:v>91.14</c:v>
                </c:pt>
              </c:numCache>
            </c:numRef>
          </c:val>
        </c:ser>
        <c:dLbls>
          <c:showLegendKey val="0"/>
          <c:showVal val="0"/>
          <c:showCatName val="0"/>
          <c:showSerName val="0"/>
          <c:showPercent val="0"/>
          <c:showBubbleSize val="0"/>
        </c:dLbls>
        <c:gapWidth val="150"/>
        <c:axId val="99664640"/>
        <c:axId val="996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64640"/>
        <c:axId val="99666560"/>
      </c:lineChart>
      <c:dateAx>
        <c:axId val="99664640"/>
        <c:scaling>
          <c:orientation val="minMax"/>
        </c:scaling>
        <c:delete val="1"/>
        <c:axPos val="b"/>
        <c:numFmt formatCode="ge" sourceLinked="1"/>
        <c:majorTickMark val="none"/>
        <c:minorTickMark val="none"/>
        <c:tickLblPos val="none"/>
        <c:crossAx val="99666560"/>
        <c:crosses val="autoZero"/>
        <c:auto val="1"/>
        <c:lblOffset val="100"/>
        <c:baseTimeUnit val="years"/>
      </c:dateAx>
      <c:valAx>
        <c:axId val="996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41312"/>
        <c:axId val="1053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41312"/>
        <c:axId val="105343232"/>
      </c:lineChart>
      <c:dateAx>
        <c:axId val="105341312"/>
        <c:scaling>
          <c:orientation val="minMax"/>
        </c:scaling>
        <c:delete val="1"/>
        <c:axPos val="b"/>
        <c:numFmt formatCode="ge" sourceLinked="1"/>
        <c:majorTickMark val="none"/>
        <c:minorTickMark val="none"/>
        <c:tickLblPos val="none"/>
        <c:crossAx val="105343232"/>
        <c:crosses val="autoZero"/>
        <c:auto val="1"/>
        <c:lblOffset val="100"/>
        <c:baseTimeUnit val="years"/>
      </c:dateAx>
      <c:valAx>
        <c:axId val="1053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69600"/>
        <c:axId val="1053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69600"/>
        <c:axId val="105371520"/>
      </c:lineChart>
      <c:dateAx>
        <c:axId val="105369600"/>
        <c:scaling>
          <c:orientation val="minMax"/>
        </c:scaling>
        <c:delete val="1"/>
        <c:axPos val="b"/>
        <c:numFmt formatCode="ge" sourceLinked="1"/>
        <c:majorTickMark val="none"/>
        <c:minorTickMark val="none"/>
        <c:tickLblPos val="none"/>
        <c:crossAx val="105371520"/>
        <c:crosses val="autoZero"/>
        <c:auto val="1"/>
        <c:lblOffset val="100"/>
        <c:baseTimeUnit val="years"/>
      </c:dateAx>
      <c:valAx>
        <c:axId val="105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89920"/>
        <c:axId val="1054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89920"/>
        <c:axId val="105491840"/>
      </c:lineChart>
      <c:dateAx>
        <c:axId val="105489920"/>
        <c:scaling>
          <c:orientation val="minMax"/>
        </c:scaling>
        <c:delete val="1"/>
        <c:axPos val="b"/>
        <c:numFmt formatCode="ge" sourceLinked="1"/>
        <c:majorTickMark val="none"/>
        <c:minorTickMark val="none"/>
        <c:tickLblPos val="none"/>
        <c:crossAx val="105491840"/>
        <c:crosses val="autoZero"/>
        <c:auto val="1"/>
        <c:lblOffset val="100"/>
        <c:baseTimeUnit val="years"/>
      </c:dateAx>
      <c:valAx>
        <c:axId val="1054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34976"/>
        <c:axId val="1055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34976"/>
        <c:axId val="105536896"/>
      </c:lineChart>
      <c:dateAx>
        <c:axId val="105534976"/>
        <c:scaling>
          <c:orientation val="minMax"/>
        </c:scaling>
        <c:delete val="1"/>
        <c:axPos val="b"/>
        <c:numFmt formatCode="ge" sourceLinked="1"/>
        <c:majorTickMark val="none"/>
        <c:minorTickMark val="none"/>
        <c:tickLblPos val="none"/>
        <c:crossAx val="105536896"/>
        <c:crosses val="autoZero"/>
        <c:auto val="1"/>
        <c:lblOffset val="100"/>
        <c:baseTimeUnit val="years"/>
      </c:dateAx>
      <c:valAx>
        <c:axId val="1055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67360"/>
        <c:axId val="1055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05567360"/>
        <c:axId val="105569280"/>
      </c:lineChart>
      <c:dateAx>
        <c:axId val="105567360"/>
        <c:scaling>
          <c:orientation val="minMax"/>
        </c:scaling>
        <c:delete val="1"/>
        <c:axPos val="b"/>
        <c:numFmt formatCode="ge" sourceLinked="1"/>
        <c:majorTickMark val="none"/>
        <c:minorTickMark val="none"/>
        <c:tickLblPos val="none"/>
        <c:crossAx val="105569280"/>
        <c:crosses val="autoZero"/>
        <c:auto val="1"/>
        <c:lblOffset val="100"/>
        <c:baseTimeUnit val="years"/>
      </c:dateAx>
      <c:valAx>
        <c:axId val="1055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122.93</c:v>
                </c:pt>
                <c:pt idx="1">
                  <c:v>141.4</c:v>
                </c:pt>
                <c:pt idx="2">
                  <c:v>75.349999999999994</c:v>
                </c:pt>
                <c:pt idx="3">
                  <c:v>109.1</c:v>
                </c:pt>
                <c:pt idx="4">
                  <c:v>68.47</c:v>
                </c:pt>
              </c:numCache>
            </c:numRef>
          </c:val>
        </c:ser>
        <c:dLbls>
          <c:showLegendKey val="0"/>
          <c:showVal val="0"/>
          <c:showCatName val="0"/>
          <c:showSerName val="0"/>
          <c:showPercent val="0"/>
          <c:showBubbleSize val="0"/>
        </c:dLbls>
        <c:gapWidth val="150"/>
        <c:axId val="105612032"/>
        <c:axId val="1056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05612032"/>
        <c:axId val="105613952"/>
      </c:lineChart>
      <c:dateAx>
        <c:axId val="105612032"/>
        <c:scaling>
          <c:orientation val="minMax"/>
        </c:scaling>
        <c:delete val="1"/>
        <c:axPos val="b"/>
        <c:numFmt formatCode="ge" sourceLinked="1"/>
        <c:majorTickMark val="none"/>
        <c:minorTickMark val="none"/>
        <c:tickLblPos val="none"/>
        <c:crossAx val="105613952"/>
        <c:crosses val="autoZero"/>
        <c:auto val="1"/>
        <c:lblOffset val="100"/>
        <c:baseTimeUnit val="years"/>
      </c:dateAx>
      <c:valAx>
        <c:axId val="1056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97.46</c:v>
                </c:pt>
                <c:pt idx="1">
                  <c:v>86.78</c:v>
                </c:pt>
                <c:pt idx="2">
                  <c:v>165.78</c:v>
                </c:pt>
                <c:pt idx="3">
                  <c:v>114.08</c:v>
                </c:pt>
                <c:pt idx="4">
                  <c:v>186.9</c:v>
                </c:pt>
              </c:numCache>
            </c:numRef>
          </c:val>
        </c:ser>
        <c:dLbls>
          <c:showLegendKey val="0"/>
          <c:showVal val="0"/>
          <c:showCatName val="0"/>
          <c:showSerName val="0"/>
          <c:showPercent val="0"/>
          <c:showBubbleSize val="0"/>
        </c:dLbls>
        <c:gapWidth val="150"/>
        <c:axId val="105641856"/>
        <c:axId val="105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05641856"/>
        <c:axId val="105717760"/>
      </c:lineChart>
      <c:dateAx>
        <c:axId val="105641856"/>
        <c:scaling>
          <c:orientation val="minMax"/>
        </c:scaling>
        <c:delete val="1"/>
        <c:axPos val="b"/>
        <c:numFmt formatCode="ge" sourceLinked="1"/>
        <c:majorTickMark val="none"/>
        <c:minorTickMark val="none"/>
        <c:tickLblPos val="none"/>
        <c:crossAx val="105717760"/>
        <c:crosses val="autoZero"/>
        <c:auto val="1"/>
        <c:lblOffset val="100"/>
        <c:baseTimeUnit val="years"/>
      </c:dateAx>
      <c:valAx>
        <c:axId val="105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宿毛市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21899</v>
      </c>
      <c r="AM8" s="47"/>
      <c r="AN8" s="47"/>
      <c r="AO8" s="47"/>
      <c r="AP8" s="47"/>
      <c r="AQ8" s="47"/>
      <c r="AR8" s="47"/>
      <c r="AS8" s="47"/>
      <c r="AT8" s="43">
        <f>データ!S6</f>
        <v>286.19</v>
      </c>
      <c r="AU8" s="43"/>
      <c r="AV8" s="43"/>
      <c r="AW8" s="43"/>
      <c r="AX8" s="43"/>
      <c r="AY8" s="43"/>
      <c r="AZ8" s="43"/>
      <c r="BA8" s="43"/>
      <c r="BB8" s="43">
        <f>データ!T6</f>
        <v>76.52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2.46</v>
      </c>
      <c r="Q10" s="43"/>
      <c r="R10" s="43"/>
      <c r="S10" s="43"/>
      <c r="T10" s="43"/>
      <c r="U10" s="43"/>
      <c r="V10" s="43"/>
      <c r="W10" s="43">
        <f>データ!P6</f>
        <v>83.33</v>
      </c>
      <c r="X10" s="43"/>
      <c r="Y10" s="43"/>
      <c r="Z10" s="43"/>
      <c r="AA10" s="43"/>
      <c r="AB10" s="43"/>
      <c r="AC10" s="43"/>
      <c r="AD10" s="47">
        <f>データ!Q6</f>
        <v>2205</v>
      </c>
      <c r="AE10" s="47"/>
      <c r="AF10" s="47"/>
      <c r="AG10" s="47"/>
      <c r="AH10" s="47"/>
      <c r="AI10" s="47"/>
      <c r="AJ10" s="47"/>
      <c r="AK10" s="2"/>
      <c r="AL10" s="47">
        <f>データ!U6</f>
        <v>534</v>
      </c>
      <c r="AM10" s="47"/>
      <c r="AN10" s="47"/>
      <c r="AO10" s="47"/>
      <c r="AP10" s="47"/>
      <c r="AQ10" s="47"/>
      <c r="AR10" s="47"/>
      <c r="AS10" s="47"/>
      <c r="AT10" s="43">
        <f>データ!V6</f>
        <v>0.12</v>
      </c>
      <c r="AU10" s="43"/>
      <c r="AV10" s="43"/>
      <c r="AW10" s="43"/>
      <c r="AX10" s="43"/>
      <c r="AY10" s="43"/>
      <c r="AZ10" s="43"/>
      <c r="BA10" s="43"/>
      <c r="BB10" s="43">
        <f>データ!W6</f>
        <v>4450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392081</v>
      </c>
      <c r="D6" s="31">
        <f t="shared" si="3"/>
        <v>47</v>
      </c>
      <c r="E6" s="31">
        <f t="shared" si="3"/>
        <v>17</v>
      </c>
      <c r="F6" s="31">
        <f t="shared" si="3"/>
        <v>5</v>
      </c>
      <c r="G6" s="31">
        <f t="shared" si="3"/>
        <v>0</v>
      </c>
      <c r="H6" s="31" t="str">
        <f t="shared" si="3"/>
        <v>高知県　宿毛市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2.46</v>
      </c>
      <c r="P6" s="32">
        <f t="shared" si="3"/>
        <v>83.33</v>
      </c>
      <c r="Q6" s="32">
        <f t="shared" si="3"/>
        <v>2205</v>
      </c>
      <c r="R6" s="32">
        <f t="shared" si="3"/>
        <v>21899</v>
      </c>
      <c r="S6" s="32">
        <f t="shared" si="3"/>
        <v>286.19</v>
      </c>
      <c r="T6" s="32">
        <f t="shared" si="3"/>
        <v>76.52</v>
      </c>
      <c r="U6" s="32">
        <f t="shared" si="3"/>
        <v>534</v>
      </c>
      <c r="V6" s="32">
        <f t="shared" si="3"/>
        <v>0.12</v>
      </c>
      <c r="W6" s="32">
        <f t="shared" si="3"/>
        <v>4450</v>
      </c>
      <c r="X6" s="33">
        <f>IF(X7="",NA(),X7)</f>
        <v>99.52</v>
      </c>
      <c r="Y6" s="33">
        <f t="shared" ref="Y6:AG6" si="4">IF(Y7="",NA(),Y7)</f>
        <v>93.28</v>
      </c>
      <c r="Z6" s="33">
        <f t="shared" si="4"/>
        <v>91.88</v>
      </c>
      <c r="AA6" s="33">
        <f t="shared" si="4"/>
        <v>70.5</v>
      </c>
      <c r="AB6" s="33">
        <f t="shared" si="4"/>
        <v>91.14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122.93</v>
      </c>
      <c r="BQ6" s="33">
        <f t="shared" ref="BQ6:BY6" si="8">IF(BQ7="",NA(),BQ7)</f>
        <v>141.4</v>
      </c>
      <c r="BR6" s="33">
        <f t="shared" si="8"/>
        <v>75.349999999999994</v>
      </c>
      <c r="BS6" s="33">
        <f t="shared" si="8"/>
        <v>109.1</v>
      </c>
      <c r="BT6" s="33">
        <f t="shared" si="8"/>
        <v>68.47</v>
      </c>
      <c r="BU6" s="33">
        <f t="shared" si="8"/>
        <v>43.24</v>
      </c>
      <c r="BV6" s="33">
        <f t="shared" si="8"/>
        <v>42.13</v>
      </c>
      <c r="BW6" s="33">
        <f t="shared" si="8"/>
        <v>42.48</v>
      </c>
      <c r="BX6" s="33">
        <f t="shared" si="8"/>
        <v>50.9</v>
      </c>
      <c r="BY6" s="33">
        <f t="shared" si="8"/>
        <v>50.82</v>
      </c>
      <c r="BZ6" s="32" t="str">
        <f>IF(BZ7="","",IF(BZ7="-","【-】","【"&amp;SUBSTITUTE(TEXT(BZ7,"#,##0.00"),"-","△")&amp;"】"))</f>
        <v>【51.49】</v>
      </c>
      <c r="CA6" s="33">
        <f>IF(CA7="",NA(),CA7)</f>
        <v>97.46</v>
      </c>
      <c r="CB6" s="33">
        <f t="shared" ref="CB6:CJ6" si="9">IF(CB7="",NA(),CB7)</f>
        <v>86.78</v>
      </c>
      <c r="CC6" s="33">
        <f t="shared" si="9"/>
        <v>165.78</v>
      </c>
      <c r="CD6" s="33">
        <f t="shared" si="9"/>
        <v>114.08</v>
      </c>
      <c r="CE6" s="33">
        <f t="shared" si="9"/>
        <v>186.9</v>
      </c>
      <c r="CF6" s="33">
        <f t="shared" si="9"/>
        <v>338.76</v>
      </c>
      <c r="CG6" s="33">
        <f t="shared" si="9"/>
        <v>348.41</v>
      </c>
      <c r="CH6" s="33">
        <f t="shared" si="9"/>
        <v>343.8</v>
      </c>
      <c r="CI6" s="33">
        <f t="shared" si="9"/>
        <v>293.27</v>
      </c>
      <c r="CJ6" s="33">
        <f t="shared" si="9"/>
        <v>300.52</v>
      </c>
      <c r="CK6" s="32" t="str">
        <f>IF(CK7="","",IF(CK7="-","【-】","【"&amp;SUBSTITUTE(TEXT(CK7,"#,##0.00"),"-","△")&amp;"】"))</f>
        <v>【295.10】</v>
      </c>
      <c r="CL6" s="33">
        <f>IF(CL7="",NA(),CL7)</f>
        <v>55.98</v>
      </c>
      <c r="CM6" s="33">
        <f t="shared" ref="CM6:CU6" si="10">IF(CM7="",NA(),CM7)</f>
        <v>55.98</v>
      </c>
      <c r="CN6" s="33">
        <f t="shared" si="10"/>
        <v>55.98</v>
      </c>
      <c r="CO6" s="33">
        <f t="shared" si="10"/>
        <v>57.61</v>
      </c>
      <c r="CP6" s="33">
        <f t="shared" si="10"/>
        <v>57.61</v>
      </c>
      <c r="CQ6" s="33">
        <f t="shared" si="10"/>
        <v>44.78</v>
      </c>
      <c r="CR6" s="33">
        <f t="shared" si="10"/>
        <v>47.19</v>
      </c>
      <c r="CS6" s="33">
        <f t="shared" si="10"/>
        <v>46.59</v>
      </c>
      <c r="CT6" s="33">
        <f t="shared" si="10"/>
        <v>54.36</v>
      </c>
      <c r="CU6" s="33">
        <f t="shared" si="10"/>
        <v>53.52</v>
      </c>
      <c r="CV6" s="32" t="str">
        <f>IF(CV7="","",IF(CV7="-","【-】","【"&amp;SUBSTITUTE(TEXT(CV7,"#,##0.00"),"-","△")&amp;"】"))</f>
        <v>【53.65】</v>
      </c>
      <c r="CW6" s="33">
        <f>IF(CW7="",NA(),CW7)</f>
        <v>69.38</v>
      </c>
      <c r="CX6" s="33">
        <f t="shared" ref="CX6:DF6" si="11">IF(CX7="",NA(),CX7)</f>
        <v>69.11</v>
      </c>
      <c r="CY6" s="33">
        <f t="shared" si="11"/>
        <v>71.430000000000007</v>
      </c>
      <c r="CZ6" s="33">
        <f t="shared" si="11"/>
        <v>72.849999999999994</v>
      </c>
      <c r="DA6" s="33">
        <f t="shared" si="11"/>
        <v>72.849999999999994</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392081</v>
      </c>
      <c r="D7" s="35">
        <v>47</v>
      </c>
      <c r="E7" s="35">
        <v>17</v>
      </c>
      <c r="F7" s="35">
        <v>5</v>
      </c>
      <c r="G7" s="35">
        <v>0</v>
      </c>
      <c r="H7" s="35" t="s">
        <v>96</v>
      </c>
      <c r="I7" s="35" t="s">
        <v>97</v>
      </c>
      <c r="J7" s="35" t="s">
        <v>98</v>
      </c>
      <c r="K7" s="35" t="s">
        <v>99</v>
      </c>
      <c r="L7" s="35" t="s">
        <v>100</v>
      </c>
      <c r="M7" s="36" t="s">
        <v>101</v>
      </c>
      <c r="N7" s="36" t="s">
        <v>102</v>
      </c>
      <c r="O7" s="36">
        <v>2.46</v>
      </c>
      <c r="P7" s="36">
        <v>83.33</v>
      </c>
      <c r="Q7" s="36">
        <v>2205</v>
      </c>
      <c r="R7" s="36">
        <v>21899</v>
      </c>
      <c r="S7" s="36">
        <v>286.19</v>
      </c>
      <c r="T7" s="36">
        <v>76.52</v>
      </c>
      <c r="U7" s="36">
        <v>534</v>
      </c>
      <c r="V7" s="36">
        <v>0.12</v>
      </c>
      <c r="W7" s="36">
        <v>4450</v>
      </c>
      <c r="X7" s="36">
        <v>99.52</v>
      </c>
      <c r="Y7" s="36">
        <v>93.28</v>
      </c>
      <c r="Z7" s="36">
        <v>91.88</v>
      </c>
      <c r="AA7" s="36">
        <v>70.5</v>
      </c>
      <c r="AB7" s="36">
        <v>91.14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122.93</v>
      </c>
      <c r="BQ7" s="36">
        <v>141.4</v>
      </c>
      <c r="BR7" s="36">
        <v>75.349999999999994</v>
      </c>
      <c r="BS7" s="36">
        <v>109.1</v>
      </c>
      <c r="BT7" s="36">
        <v>68.47</v>
      </c>
      <c r="BU7" s="36">
        <v>43.24</v>
      </c>
      <c r="BV7" s="36">
        <v>42.13</v>
      </c>
      <c r="BW7" s="36">
        <v>42.48</v>
      </c>
      <c r="BX7" s="36">
        <v>50.9</v>
      </c>
      <c r="BY7" s="36">
        <v>50.82</v>
      </c>
      <c r="BZ7" s="36">
        <v>51.49</v>
      </c>
      <c r="CA7" s="36">
        <v>97.46</v>
      </c>
      <c r="CB7" s="36">
        <v>86.78</v>
      </c>
      <c r="CC7" s="36">
        <v>165.78</v>
      </c>
      <c r="CD7" s="36">
        <v>114.08</v>
      </c>
      <c r="CE7" s="36">
        <v>186.9</v>
      </c>
      <c r="CF7" s="36">
        <v>338.76</v>
      </c>
      <c r="CG7" s="36">
        <v>348.41</v>
      </c>
      <c r="CH7" s="36">
        <v>343.8</v>
      </c>
      <c r="CI7" s="36">
        <v>293.27</v>
      </c>
      <c r="CJ7" s="36">
        <v>300.52</v>
      </c>
      <c r="CK7" s="36">
        <v>295.10000000000002</v>
      </c>
      <c r="CL7" s="36">
        <v>55.98</v>
      </c>
      <c r="CM7" s="36">
        <v>55.98</v>
      </c>
      <c r="CN7" s="36">
        <v>55.98</v>
      </c>
      <c r="CO7" s="36">
        <v>57.61</v>
      </c>
      <c r="CP7" s="36">
        <v>57.61</v>
      </c>
      <c r="CQ7" s="36">
        <v>44.78</v>
      </c>
      <c r="CR7" s="36">
        <v>47.19</v>
      </c>
      <c r="CS7" s="36">
        <v>46.59</v>
      </c>
      <c r="CT7" s="36">
        <v>54.36</v>
      </c>
      <c r="CU7" s="36">
        <v>53.52</v>
      </c>
      <c r="CV7" s="36">
        <v>53.65</v>
      </c>
      <c r="CW7" s="36">
        <v>69.38</v>
      </c>
      <c r="CX7" s="36">
        <v>69.11</v>
      </c>
      <c r="CY7" s="36">
        <v>71.430000000000007</v>
      </c>
      <c r="CZ7" s="36">
        <v>72.849999999999994</v>
      </c>
      <c r="DA7" s="36">
        <v>72.849999999999994</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2016-02-19T05:20:25Z</cp:lastPrinted>
  <dcterms:created xsi:type="dcterms:W3CDTF">2016-01-14T11:04:40Z</dcterms:created>
  <dcterms:modified xsi:type="dcterms:W3CDTF">2016-02-24T23:43:03Z</dcterms:modified>
</cp:coreProperties>
</file>