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<sst xmlns="http://schemas.openxmlformats.org/spreadsheetml/2006/main" count="221" uniqueCount="111">
  <si>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</si>
  <si>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</si>
  <si>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</si>
  <si>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</si>
  <si>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</si>
  <si>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</si>
  <si>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</si>
  <si>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</si>
  <si>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</si>
  <si>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</si>
  <si>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</si>
  <si>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</si>
  <si>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</si>
  <si>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</si>
  <si>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</si>
  <si>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</si>
  <si>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</si>
  <si>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</si>
  <si>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</si>
  <si>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</si>
  <si>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</si>
  <si>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</si>
  <si>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</si>
  <si>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</si>
  <si>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</si>
  <si>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</si>
  <si>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</si>
  <si>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</si>
  <si>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</si>
  <si>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</si>
  <si>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</si>
  <si>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</si>
  <si>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</si>
  <si>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</si>
  <si>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</si>
  <si>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</si>
  <si>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</si>
  <si>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</si>
  <si>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</si>
  <si>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</si>
  <si>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</si>
  <si>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</si>
  <si>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</si>
  <si>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</si>
  <si>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</si>
  <si>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</si>
  <si>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</si>
  <si>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</si>
  <si>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</si>
  <si>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</si>
  <si>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</si>
  <si>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</si>
  <si>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</si>
  <si>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</si>
  <si>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</si>
  <si>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</si>
  <si>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</si>
  <si>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</si>
  <si>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</si>
  <si>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</si>
  <si>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</si>
  <si>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</si>
  <si>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</si>
  <si>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</si>
  <si>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</si>
  <si>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</si>
  <si>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</si>
  <si>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</si>
  <si>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</si>
  <si>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</si>
  <si>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</si>
  <si>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</si>
  <si>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</si>
  <si>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</si>
  <si>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</si>
  <si>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</si>
  <si>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</si>
  <si>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</si>
  <si>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</si>
  <si>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</si>
  <si>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</si>
  <si>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</si>
  <si>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</si>
  <si>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</si>
  <si>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</si>
  <si>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</si>
  <si>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</si>
  <si>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</si>
  <si>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</si>
  <si>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</si>
  <si>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</si>
  <si>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</si>
  <si>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</si>
  <si>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</si>
  <si>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</si>
  <si>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</si>
  <si>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中土佐町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</si>
  <si>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</si>
  <si>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</si>
  <si>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</si>
  <si>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</si>
  <si>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</si>
  <si>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</si>
  <si>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</si>
  <si>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</si>
  <si>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</si>
  <si>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</si>
  <si>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</si>
  <si>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管渠については耐用年数も十分あることから現時点で問題点は見当たらない。今後も適正な維持管理に努めていきたい。</t>
    <rPh sb="1" eb="3">
      <t>カンキョ</t>
    </rPh>
    <rPh sb="8" eb="10">
      <t>タイヨウ</t>
    </rPh>
    <rPh sb="10" eb="12">
      <t>ネンスウ</t>
    </rPh>
    <rPh sb="13" eb="15">
      <t>ジュウブン</t>
    </rPh>
    <rPh sb="21" eb="24">
      <t>ゲンジテン</t>
    </rPh>
    <rPh sb="25" eb="28">
      <t>モンダイテン</t>
    </rPh>
    <rPh sb="29" eb="31">
      <t>ミア</t>
    </rPh>
    <rPh sb="36" eb="38">
      <t>コンゴ</t>
    </rPh>
    <rPh sb="39" eb="41">
      <t>テキセイ</t>
    </rPh>
    <rPh sb="42" eb="44">
      <t>イジ</t>
    </rPh>
    <rPh sb="44" eb="46">
      <t>カンリ</t>
    </rPh>
    <rPh sb="47" eb="48">
      <t>ツト</t>
    </rPh>
    <phoneticPr fontId="4"/>
  </si>
  <si>
    <t>　施設利用率について人口減少など社会的要因によるものが大きく、流入の少ない施設においては運転方法を工夫して省エネ運転を心掛けて運用している。
　概ね健全に経営できていると考える。今後もこの状態で推移できるよう努力していく。</t>
    <rPh sb="1" eb="3">
      <t>シセツ</t>
    </rPh>
    <rPh sb="3" eb="6">
      <t>リヨウリツ</t>
    </rPh>
    <rPh sb="10" eb="12">
      <t>ジンコウ</t>
    </rPh>
    <rPh sb="12" eb="14">
      <t>ゲンショウ</t>
    </rPh>
    <rPh sb="16" eb="19">
      <t>シャカイテキ</t>
    </rPh>
    <rPh sb="19" eb="21">
      <t>ヨウイン</t>
    </rPh>
    <rPh sb="27" eb="28">
      <t>オオ</t>
    </rPh>
    <rPh sb="31" eb="33">
      <t>リュウニュウ</t>
    </rPh>
    <rPh sb="34" eb="35">
      <t>スク</t>
    </rPh>
    <rPh sb="37" eb="39">
      <t>シセツ</t>
    </rPh>
    <rPh sb="44" eb="46">
      <t>ウンテン</t>
    </rPh>
    <rPh sb="46" eb="48">
      <t>ホウホウ</t>
    </rPh>
    <rPh sb="49" eb="51">
      <t>クフウ</t>
    </rPh>
    <rPh sb="53" eb="54">
      <t>ショウ</t>
    </rPh>
    <rPh sb="56" eb="58">
      <t>ウンテン</t>
    </rPh>
    <rPh sb="59" eb="61">
      <t>ココロガ</t>
    </rPh>
    <rPh sb="63" eb="65">
      <t>ウンヨウ</t>
    </rPh>
    <rPh sb="72" eb="73">
      <t>オオム</t>
    </rPh>
    <rPh sb="74" eb="76">
      <t>ケンゼン</t>
    </rPh>
    <rPh sb="77" eb="79">
      <t>ケイエイ</t>
    </rPh>
    <rPh sb="85" eb="86">
      <t>カンガ</t>
    </rPh>
    <rPh sb="89" eb="91">
      <t>コンゴ</t>
    </rPh>
    <rPh sb="94" eb="96">
      <t>ジョウタイ</t>
    </rPh>
    <rPh sb="97" eb="99">
      <t>スイイ</t>
    </rPh>
    <rPh sb="104" eb="106">
      <t>ドリョク</t>
    </rPh>
    <phoneticPr fontId="4"/>
  </si>
  <si>
    <t>　概ね健全に経営できていると考えることから、随時適正な維持管理に努めるとともに、設備の老朽化についても補助事業を活用しながら更新をしていきたい。</t>
    <rPh sb="1" eb="2">
      <t>オオム</t>
    </rPh>
    <rPh sb="3" eb="5">
      <t>ケンゼン</t>
    </rPh>
    <rPh sb="6" eb="8">
      <t>ケイエイ</t>
    </rPh>
    <rPh sb="14" eb="15">
      <t>カンガ</t>
    </rPh>
    <rPh sb="22" eb="24">
      <t>ズイジ</t>
    </rPh>
    <rPh sb="24" eb="26">
      <t>テキセイ</t>
    </rPh>
    <rPh sb="27" eb="29">
      <t>イジ</t>
    </rPh>
    <rPh sb="29" eb="31">
      <t>カンリ</t>
    </rPh>
    <rPh sb="32" eb="33">
      <t>ツト</t>
    </rPh>
    <rPh sb="40" eb="42">
      <t>セツビ</t>
    </rPh>
    <rPh sb="43" eb="46">
      <t>ロウキュウカ</t>
    </rPh>
    <rPh sb="51" eb="53">
      <t>ホジョ</t>
    </rPh>
    <rPh sb="53" eb="55">
      <t>ジギョウ</t>
    </rPh>
    <rPh sb="56" eb="58">
      <t>カツヨウ</t>
    </rPh>
    <rPh sb="62" eb="6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</si>
</sst>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472000"/>
        <c:axId val="474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47472000"/>
        <c:axId val="47478272"/>
      </c:lineChart>
      <c:dateAx>
        <c:axId val="47472000"/>
        <c:scaling>
          <c:orientation val="minMax"/>
        </c:scaling>
        <c:delete val="1"/>
        <c:axPos val="b"/>
        <c:numFmt formatCode="ge" sourceLinked="1"/>
        <c:majorTickMark val="none"/>
        <c:minorTickMark val="none"/>
        <c:tickLblPos val="none"/>
        <c:crossAx val="47478272"/>
        <c:crosses val="autoZero"/>
        <c:auto val="1"/>
        <c:lblOffset val="100"/>
        <c:baseTimeUnit val="years"/>
      </c:dateAx>
      <c:valAx>
        <c:axId val="474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52.3</c:v>
                </c:pt>
                <c:pt idx="1">
                  <c:v>52.95</c:v>
                </c:pt>
                <c:pt idx="2">
                  <c:v>49.45</c:v>
                </c:pt>
                <c:pt idx="3">
                  <c:v>50.33</c:v>
                </c:pt>
                <c:pt idx="4">
                  <c:v>50.33</c:v>
                </c:pt>
              </c:numCache>
            </c:numRef>
          </c:val>
        </c:ser>
        <c:dLbls>
          <c:showLegendKey val="0"/>
          <c:showVal val="0"/>
          <c:showCatName val="0"/>
          <c:showSerName val="0"/>
          <c:showPercent val="0"/>
          <c:showBubbleSize val="0"/>
        </c:dLbls>
        <c:gapWidth val="150"/>
        <c:axId val="81686528"/>
        <c:axId val="816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45.82</c:v>
                </c:pt>
                <c:pt idx="4">
                  <c:v>44.36</c:v>
                </c:pt>
              </c:numCache>
            </c:numRef>
          </c:val>
          <c:smooth val="0"/>
        </c:ser>
        <c:dLbls>
          <c:showLegendKey val="0"/>
          <c:showVal val="0"/>
          <c:showCatName val="0"/>
          <c:showSerName val="0"/>
          <c:showPercent val="0"/>
          <c:showBubbleSize val="0"/>
        </c:dLbls>
        <c:marker val="1"/>
        <c:smooth val="0"/>
        <c:axId val="81686528"/>
        <c:axId val="81688448"/>
      </c:lineChart>
      <c:dateAx>
        <c:axId val="81686528"/>
        <c:scaling>
          <c:orientation val="minMax"/>
        </c:scaling>
        <c:delete val="1"/>
        <c:axPos val="b"/>
        <c:numFmt formatCode="ge" sourceLinked="1"/>
        <c:majorTickMark val="none"/>
        <c:minorTickMark val="none"/>
        <c:tickLblPos val="none"/>
        <c:crossAx val="81688448"/>
        <c:crosses val="autoZero"/>
        <c:auto val="1"/>
        <c:lblOffset val="100"/>
        <c:baseTimeUnit val="years"/>
      </c:dateAx>
      <c:valAx>
        <c:axId val="81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91.13</c:v>
                </c:pt>
                <c:pt idx="1">
                  <c:v>90.43</c:v>
                </c:pt>
                <c:pt idx="2">
                  <c:v>92.87</c:v>
                </c:pt>
                <c:pt idx="3">
                  <c:v>92.1</c:v>
                </c:pt>
                <c:pt idx="4">
                  <c:v>92.4</c:v>
                </c:pt>
              </c:numCache>
            </c:numRef>
          </c:val>
        </c:ser>
        <c:dLbls>
          <c:showLegendKey val="0"/>
          <c:showVal val="0"/>
          <c:showCatName val="0"/>
          <c:showSerName val="0"/>
          <c:showPercent val="0"/>
          <c:showBubbleSize val="0"/>
        </c:dLbls>
        <c:gapWidth val="150"/>
        <c:axId val="81702272"/>
        <c:axId val="933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1702272"/>
        <c:axId val="93324800"/>
      </c:lineChart>
      <c:dateAx>
        <c:axId val="81702272"/>
        <c:scaling>
          <c:orientation val="minMax"/>
        </c:scaling>
        <c:delete val="1"/>
        <c:axPos val="b"/>
        <c:numFmt formatCode="ge" sourceLinked="1"/>
        <c:majorTickMark val="none"/>
        <c:minorTickMark val="none"/>
        <c:tickLblPos val="none"/>
        <c:crossAx val="93324800"/>
        <c:crosses val="autoZero"/>
        <c:auto val="1"/>
        <c:lblOffset val="100"/>
        <c:baseTimeUnit val="years"/>
      </c:dateAx>
      <c:valAx>
        <c:axId val="933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98.74</c:v>
                </c:pt>
                <c:pt idx="1">
                  <c:v>100.65</c:v>
                </c:pt>
                <c:pt idx="2">
                  <c:v>98.53</c:v>
                </c:pt>
                <c:pt idx="3">
                  <c:v>101.61</c:v>
                </c:pt>
                <c:pt idx="4">
                  <c:v>101.24</c:v>
                </c:pt>
              </c:numCache>
            </c:numRef>
          </c:val>
        </c:ser>
        <c:dLbls>
          <c:showLegendKey val="0"/>
          <c:showVal val="0"/>
          <c:showCatName val="0"/>
          <c:showSerName val="0"/>
          <c:showPercent val="0"/>
          <c:showBubbleSize val="0"/>
        </c:dLbls>
        <c:gapWidth val="150"/>
        <c:axId val="47508480"/>
        <c:axId val="485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08480"/>
        <c:axId val="48563328"/>
      </c:lineChart>
      <c:dateAx>
        <c:axId val="47508480"/>
        <c:scaling>
          <c:orientation val="minMax"/>
        </c:scaling>
        <c:delete val="1"/>
        <c:axPos val="b"/>
        <c:numFmt formatCode="ge" sourceLinked="1"/>
        <c:majorTickMark val="none"/>
        <c:minorTickMark val="none"/>
        <c:tickLblPos val="none"/>
        <c:crossAx val="48563328"/>
        <c:crosses val="autoZero"/>
        <c:auto val="1"/>
        <c:lblOffset val="100"/>
        <c:baseTimeUnit val="years"/>
      </c:dateAx>
      <c:valAx>
        <c:axId val="485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573056"/>
        <c:axId val="485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73056"/>
        <c:axId val="48591616"/>
      </c:lineChart>
      <c:dateAx>
        <c:axId val="48573056"/>
        <c:scaling>
          <c:orientation val="minMax"/>
        </c:scaling>
        <c:delete val="1"/>
        <c:axPos val="b"/>
        <c:numFmt formatCode="ge" sourceLinked="1"/>
        <c:majorTickMark val="none"/>
        <c:minorTickMark val="none"/>
        <c:tickLblPos val="none"/>
        <c:crossAx val="48591616"/>
        <c:crosses val="autoZero"/>
        <c:auto val="1"/>
        <c:lblOffset val="100"/>
        <c:baseTimeUnit val="years"/>
      </c:dateAx>
      <c:valAx>
        <c:axId val="485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634112"/>
        <c:axId val="486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634112"/>
        <c:axId val="48640384"/>
      </c:lineChart>
      <c:dateAx>
        <c:axId val="48634112"/>
        <c:scaling>
          <c:orientation val="minMax"/>
        </c:scaling>
        <c:delete val="1"/>
        <c:axPos val="b"/>
        <c:numFmt formatCode="ge" sourceLinked="1"/>
        <c:majorTickMark val="none"/>
        <c:minorTickMark val="none"/>
        <c:tickLblPos val="none"/>
        <c:crossAx val="48640384"/>
        <c:crosses val="autoZero"/>
        <c:auto val="1"/>
        <c:lblOffset val="100"/>
        <c:baseTimeUnit val="years"/>
      </c:dateAx>
      <c:valAx>
        <c:axId val="486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668672"/>
        <c:axId val="486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668672"/>
        <c:axId val="48670592"/>
      </c:lineChart>
      <c:dateAx>
        <c:axId val="48668672"/>
        <c:scaling>
          <c:orientation val="minMax"/>
        </c:scaling>
        <c:delete val="1"/>
        <c:axPos val="b"/>
        <c:numFmt formatCode="ge" sourceLinked="1"/>
        <c:majorTickMark val="none"/>
        <c:minorTickMark val="none"/>
        <c:tickLblPos val="none"/>
        <c:crossAx val="48670592"/>
        <c:crosses val="autoZero"/>
        <c:auto val="1"/>
        <c:lblOffset val="100"/>
        <c:baseTimeUnit val="years"/>
      </c:dateAx>
      <c:valAx>
        <c:axId val="486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707840"/>
        <c:axId val="487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707840"/>
        <c:axId val="48718208"/>
      </c:lineChart>
      <c:dateAx>
        <c:axId val="48707840"/>
        <c:scaling>
          <c:orientation val="minMax"/>
        </c:scaling>
        <c:delete val="1"/>
        <c:axPos val="b"/>
        <c:numFmt formatCode="ge" sourceLinked="1"/>
        <c:majorTickMark val="none"/>
        <c:minorTickMark val="none"/>
        <c:tickLblPos val="none"/>
        <c:crossAx val="48718208"/>
        <c:crosses val="autoZero"/>
        <c:auto val="1"/>
        <c:lblOffset val="100"/>
        <c:baseTimeUnit val="years"/>
      </c:dateAx>
      <c:valAx>
        <c:axId val="487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736128"/>
        <c:axId val="487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48736128"/>
        <c:axId val="48738304"/>
      </c:lineChart>
      <c:dateAx>
        <c:axId val="48736128"/>
        <c:scaling>
          <c:orientation val="minMax"/>
        </c:scaling>
        <c:delete val="1"/>
        <c:axPos val="b"/>
        <c:numFmt formatCode="ge" sourceLinked="1"/>
        <c:majorTickMark val="none"/>
        <c:minorTickMark val="none"/>
        <c:tickLblPos val="none"/>
        <c:crossAx val="48738304"/>
        <c:crosses val="autoZero"/>
        <c:auto val="1"/>
        <c:lblOffset val="100"/>
        <c:baseTimeUnit val="years"/>
      </c:dateAx>
      <c:valAx>
        <c:axId val="48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115.61</c:v>
                </c:pt>
                <c:pt idx="1">
                  <c:v>103.23</c:v>
                </c:pt>
                <c:pt idx="2">
                  <c:v>90.72</c:v>
                </c:pt>
                <c:pt idx="3">
                  <c:v>83.21</c:v>
                </c:pt>
                <c:pt idx="4">
                  <c:v>103.04</c:v>
                </c:pt>
              </c:numCache>
            </c:numRef>
          </c:val>
        </c:ser>
        <c:dLbls>
          <c:showLegendKey val="0"/>
          <c:showVal val="0"/>
          <c:showCatName val="0"/>
          <c:showSerName val="0"/>
          <c:showPercent val="0"/>
          <c:showBubbleSize val="0"/>
        </c:dLbls>
        <c:gapWidth val="150"/>
        <c:axId val="48837760"/>
        <c:axId val="488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48837760"/>
        <c:axId val="48839680"/>
      </c:lineChart>
      <c:dateAx>
        <c:axId val="48837760"/>
        <c:scaling>
          <c:orientation val="minMax"/>
        </c:scaling>
        <c:delete val="1"/>
        <c:axPos val="b"/>
        <c:numFmt formatCode="ge" sourceLinked="1"/>
        <c:majorTickMark val="none"/>
        <c:minorTickMark val="none"/>
        <c:tickLblPos val="none"/>
        <c:crossAx val="48839680"/>
        <c:crosses val="autoZero"/>
        <c:auto val="1"/>
        <c:lblOffset val="100"/>
        <c:baseTimeUnit val="years"/>
      </c:dateAx>
      <c:valAx>
        <c:axId val="48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105.93</c:v>
                </c:pt>
                <c:pt idx="1">
                  <c:v>120.11</c:v>
                </c:pt>
                <c:pt idx="2">
                  <c:v>135.06</c:v>
                </c:pt>
                <c:pt idx="3">
                  <c:v>144.4</c:v>
                </c:pt>
                <c:pt idx="4">
                  <c:v>125.52</c:v>
                </c:pt>
              </c:numCache>
            </c:numRef>
          </c:val>
        </c:ser>
        <c:dLbls>
          <c:showLegendKey val="0"/>
          <c:showVal val="0"/>
          <c:showCatName val="0"/>
          <c:showSerName val="0"/>
          <c:showPercent val="0"/>
          <c:showBubbleSize val="0"/>
        </c:dLbls>
        <c:gapWidth val="150"/>
        <c:axId val="48869760"/>
        <c:axId val="488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48869760"/>
        <c:axId val="48871680"/>
      </c:lineChart>
      <c:dateAx>
        <c:axId val="48869760"/>
        <c:scaling>
          <c:orientation val="minMax"/>
        </c:scaling>
        <c:delete val="1"/>
        <c:axPos val="b"/>
        <c:numFmt formatCode="ge" sourceLinked="1"/>
        <c:majorTickMark val="none"/>
        <c:minorTickMark val="none"/>
        <c:tickLblPos val="none"/>
        <c:crossAx val="48871680"/>
        <c:crosses val="autoZero"/>
        <c:auto val="1"/>
        <c:lblOffset val="100"/>
        <c:baseTimeUnit val="years"/>
      </c:dateAx>
      <c:valAx>
        <c:axId val="488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 zoomScale="70" zoomScaleNormal="7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中土佐町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7520</v>
      </c>
      <c r="AM8" s="64"/>
      <c r="AN8" s="64"/>
      <c r="AO8" s="64"/>
      <c r="AP8" s="64"/>
      <c r="AQ8" s="64"/>
      <c r="AR8" s="64"/>
      <c r="AS8" s="64"/>
      <c r="AT8" s="63">
        <f>データ!S6</f>
        <v>193.28</v>
      </c>
      <c r="AU8" s="63"/>
      <c r="AV8" s="63"/>
      <c r="AW8" s="63"/>
      <c r="AX8" s="63"/>
      <c r="AY8" s="63"/>
      <c r="AZ8" s="63"/>
      <c r="BA8" s="63"/>
      <c r="BB8" s="63">
        <f>データ!T6</f>
        <v>38.909999999999997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12.16</v>
      </c>
      <c r="Q10" s="63"/>
      <c r="R10" s="63"/>
      <c r="S10" s="63"/>
      <c r="T10" s="63"/>
      <c r="U10" s="63"/>
      <c r="V10" s="63"/>
      <c r="W10" s="63">
        <f>データ!P6</f>
        <v>100.46</v>
      </c>
      <c r="X10" s="63"/>
      <c r="Y10" s="63"/>
      <c r="Z10" s="63"/>
      <c r="AA10" s="63"/>
      <c r="AB10" s="63"/>
      <c r="AC10" s="63"/>
      <c r="AD10" s="64">
        <f>データ!Q6</f>
        <v>2370</v>
      </c>
      <c r="AE10" s="64"/>
      <c r="AF10" s="64"/>
      <c r="AG10" s="64"/>
      <c r="AH10" s="64"/>
      <c r="AI10" s="64"/>
      <c r="AJ10" s="64"/>
      <c r="AK10" s="2"/>
      <c r="AL10" s="64">
        <f>データ!U6</f>
        <v>908</v>
      </c>
      <c r="AM10" s="64"/>
      <c r="AN10" s="64"/>
      <c r="AO10" s="64"/>
      <c r="AP10" s="64"/>
      <c r="AQ10" s="64"/>
      <c r="AR10" s="64"/>
      <c r="AS10" s="64"/>
      <c r="AT10" s="63">
        <f>データ!V6</f>
        <v>0.49</v>
      </c>
      <c r="AU10" s="63"/>
      <c r="AV10" s="63"/>
      <c r="AW10" s="63"/>
      <c r="AX10" s="63"/>
      <c r="AY10" s="63"/>
      <c r="AZ10" s="63"/>
      <c r="BA10" s="63"/>
      <c r="BB10" s="63">
        <f>データ!W6</f>
        <v>1853.06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394017</v>
      </c>
      <c r="D6" s="31">
        <f t="shared" si="3"/>
        <v>47</v>
      </c>
      <c r="E6" s="31">
        <f t="shared" si="3"/>
        <v>17</v>
      </c>
      <c r="F6" s="31">
        <f t="shared" si="3"/>
        <v>5</v>
      </c>
      <c r="G6" s="31">
        <f t="shared" si="3"/>
        <v>0</v>
      </c>
      <c r="H6" s="31" t="str">
        <f t="shared" si="3"/>
        <v>高知県　中土佐町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12.16</v>
      </c>
      <c r="P6" s="32">
        <f t="shared" si="3"/>
        <v>100.46</v>
      </c>
      <c r="Q6" s="32">
        <f t="shared" si="3"/>
        <v>2370</v>
      </c>
      <c r="R6" s="32">
        <f t="shared" si="3"/>
        <v>7520</v>
      </c>
      <c r="S6" s="32">
        <f t="shared" si="3"/>
        <v>193.28</v>
      </c>
      <c r="T6" s="32">
        <f t="shared" si="3"/>
        <v>38.909999999999997</v>
      </c>
      <c r="U6" s="32">
        <f t="shared" si="3"/>
        <v>908</v>
      </c>
      <c r="V6" s="32">
        <f t="shared" si="3"/>
        <v>0.49</v>
      </c>
      <c r="W6" s="32">
        <f t="shared" si="3"/>
        <v>1853.06</v>
      </c>
      <c r="X6" s="33">
        <f>IF(X7="",NA(),X7)</f>
        <v>98.74</v>
      </c>
      <c r="Y6" s="33">
        <f t="shared" ref="Y6:AG6" si="4">IF(Y7="",NA(),Y7)</f>
        <v>100.65</v>
      </c>
      <c r="Z6" s="33">
        <f t="shared" si="4"/>
        <v>98.53</v>
      </c>
      <c r="AA6" s="33">
        <f t="shared" si="4"/>
        <v>101.61</v>
      </c>
      <c r="AB6" s="33">
        <f t="shared" si="4"/>
        <v>101.24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115.61</v>
      </c>
      <c r="BQ6" s="33">
        <f t="shared" ref="BQ6:BY6" si="8">IF(BQ7="",NA(),BQ7)</f>
        <v>103.23</v>
      </c>
      <c r="BR6" s="33">
        <f t="shared" si="8"/>
        <v>90.72</v>
      </c>
      <c r="BS6" s="33">
        <f t="shared" si="8"/>
        <v>83.21</v>
      </c>
      <c r="BT6" s="33">
        <f t="shared" si="8"/>
        <v>103.04</v>
      </c>
      <c r="BU6" s="33">
        <f t="shared" si="8"/>
        <v>43.24</v>
      </c>
      <c r="BV6" s="33">
        <f t="shared" si="8"/>
        <v>42.13</v>
      </c>
      <c r="BW6" s="33">
        <f t="shared" si="8"/>
        <v>42.48</v>
      </c>
      <c r="BX6" s="33">
        <f t="shared" si="8"/>
        <v>41.04</v>
      </c>
      <c r="BY6" s="33">
        <f t="shared" si="8"/>
        <v>41.08</v>
      </c>
      <c r="BZ6" s="32" t="str">
        <f>IF(BZ7="","",IF(BZ7="-","【-】","【"&amp;SUBSTITUTE(TEXT(BZ7,"#,##0.00"),"-","△")&amp;"】"))</f>
        <v>【51.49】</v>
      </c>
      <c r="CA6" s="33">
        <f>IF(CA7="",NA(),CA7)</f>
        <v>105.93</v>
      </c>
      <c r="CB6" s="33">
        <f t="shared" ref="CB6:CJ6" si="9">IF(CB7="",NA(),CB7)</f>
        <v>120.11</v>
      </c>
      <c r="CC6" s="33">
        <f t="shared" si="9"/>
        <v>135.06</v>
      </c>
      <c r="CD6" s="33">
        <f t="shared" si="9"/>
        <v>144.4</v>
      </c>
      <c r="CE6" s="33">
        <f t="shared" si="9"/>
        <v>125.52</v>
      </c>
      <c r="CF6" s="33">
        <f t="shared" si="9"/>
        <v>338.76</v>
      </c>
      <c r="CG6" s="33">
        <f t="shared" si="9"/>
        <v>348.41</v>
      </c>
      <c r="CH6" s="33">
        <f t="shared" si="9"/>
        <v>343.8</v>
      </c>
      <c r="CI6" s="33">
        <f t="shared" si="9"/>
        <v>357.08</v>
      </c>
      <c r="CJ6" s="33">
        <f t="shared" si="9"/>
        <v>378.08</v>
      </c>
      <c r="CK6" s="32" t="str">
        <f>IF(CK7="","",IF(CK7="-","【-】","【"&amp;SUBSTITUTE(TEXT(CK7,"#,##0.00"),"-","△")&amp;"】"))</f>
        <v>【295.10】</v>
      </c>
      <c r="CL6" s="33">
        <f>IF(CL7="",NA(),CL7)</f>
        <v>52.3</v>
      </c>
      <c r="CM6" s="33">
        <f t="shared" ref="CM6:CU6" si="10">IF(CM7="",NA(),CM7)</f>
        <v>52.95</v>
      </c>
      <c r="CN6" s="33">
        <f t="shared" si="10"/>
        <v>49.45</v>
      </c>
      <c r="CO6" s="33">
        <f t="shared" si="10"/>
        <v>50.33</v>
      </c>
      <c r="CP6" s="33">
        <f t="shared" si="10"/>
        <v>50.33</v>
      </c>
      <c r="CQ6" s="33">
        <f t="shared" si="10"/>
        <v>44.78</v>
      </c>
      <c r="CR6" s="33">
        <f t="shared" si="10"/>
        <v>47.19</v>
      </c>
      <c r="CS6" s="33">
        <f t="shared" si="10"/>
        <v>46.59</v>
      </c>
      <c r="CT6" s="33">
        <f t="shared" si="10"/>
        <v>45.82</v>
      </c>
      <c r="CU6" s="33">
        <f t="shared" si="10"/>
        <v>44.36</v>
      </c>
      <c r="CV6" s="32" t="str">
        <f>IF(CV7="","",IF(CV7="-","【-】","【"&amp;SUBSTITUTE(TEXT(CV7,"#,##0.00"),"-","△")&amp;"】"))</f>
        <v>【53.65】</v>
      </c>
      <c r="CW6" s="33">
        <f>IF(CW7="",NA(),CW7)</f>
        <v>91.13</v>
      </c>
      <c r="CX6" s="33">
        <f t="shared" ref="CX6:DF6" si="11">IF(CX7="",NA(),CX7)</f>
        <v>90.43</v>
      </c>
      <c r="CY6" s="33">
        <f t="shared" si="11"/>
        <v>92.87</v>
      </c>
      <c r="CZ6" s="33">
        <f t="shared" si="11"/>
        <v>92.1</v>
      </c>
      <c r="DA6" s="33">
        <f t="shared" si="11"/>
        <v>92.4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394017</v>
      </c>
      <c r="D7" s="35">
        <v>47</v>
      </c>
      <c r="E7" s="35">
        <v>17</v>
      </c>
      <c r="F7" s="35">
        <v>5</v>
      </c>
      <c r="G7" s="35">
        <v>0</v>
      </c>
      <c r="H7" s="35" t="s">
        <v>96</v>
      </c>
      <c r="I7" s="35" t="s">
        <v>97</v>
      </c>
      <c r="J7" s="35" t="s">
        <v>98</v>
      </c>
      <c r="K7" s="35" t="s">
        <v>99</v>
      </c>
      <c r="L7" s="35" t="s">
        <v>100</v>
      </c>
      <c r="M7" s="36" t="s">
        <v>101</v>
      </c>
      <c r="N7" s="36" t="s">
        <v>102</v>
      </c>
      <c r="O7" s="36">
        <v>12.16</v>
      </c>
      <c r="P7" s="36">
        <v>100.46</v>
      </c>
      <c r="Q7" s="36">
        <v>2370</v>
      </c>
      <c r="R7" s="36">
        <v>7520</v>
      </c>
      <c r="S7" s="36">
        <v>193.28</v>
      </c>
      <c r="T7" s="36">
        <v>38.909999999999997</v>
      </c>
      <c r="U7" s="36">
        <v>908</v>
      </c>
      <c r="V7" s="36">
        <v>0.49</v>
      </c>
      <c r="W7" s="36">
        <v>1853.06</v>
      </c>
      <c r="X7" s="36">
        <v>98.74</v>
      </c>
      <c r="Y7" s="36">
        <v>100.65</v>
      </c>
      <c r="Z7" s="36">
        <v>98.53</v>
      </c>
      <c r="AA7" s="36">
        <v>101.61</v>
      </c>
      <c r="AB7" s="36">
        <v>101.24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115.61</v>
      </c>
      <c r="BQ7" s="36">
        <v>103.23</v>
      </c>
      <c r="BR7" s="36">
        <v>90.72</v>
      </c>
      <c r="BS7" s="36">
        <v>83.21</v>
      </c>
      <c r="BT7" s="36">
        <v>103.04</v>
      </c>
      <c r="BU7" s="36">
        <v>43.24</v>
      </c>
      <c r="BV7" s="36">
        <v>42.13</v>
      </c>
      <c r="BW7" s="36">
        <v>42.48</v>
      </c>
      <c r="BX7" s="36">
        <v>41.04</v>
      </c>
      <c r="BY7" s="36">
        <v>41.08</v>
      </c>
      <c r="BZ7" s="36">
        <v>51.49</v>
      </c>
      <c r="CA7" s="36">
        <v>105.93</v>
      </c>
      <c r="CB7" s="36">
        <v>120.11</v>
      </c>
      <c r="CC7" s="36">
        <v>135.06</v>
      </c>
      <c r="CD7" s="36">
        <v>144.4</v>
      </c>
      <c r="CE7" s="36">
        <v>125.52</v>
      </c>
      <c r="CF7" s="36">
        <v>338.76</v>
      </c>
      <c r="CG7" s="36">
        <v>348.41</v>
      </c>
      <c r="CH7" s="36">
        <v>343.8</v>
      </c>
      <c r="CI7" s="36">
        <v>357.08</v>
      </c>
      <c r="CJ7" s="36">
        <v>378.08</v>
      </c>
      <c r="CK7" s="36">
        <v>295.10000000000002</v>
      </c>
      <c r="CL7" s="36">
        <v>52.3</v>
      </c>
      <c r="CM7" s="36">
        <v>52.95</v>
      </c>
      <c r="CN7" s="36">
        <v>49.45</v>
      </c>
      <c r="CO7" s="36">
        <v>50.33</v>
      </c>
      <c r="CP7" s="36">
        <v>50.33</v>
      </c>
      <c r="CQ7" s="36">
        <v>44.78</v>
      </c>
      <c r="CR7" s="36">
        <v>47.19</v>
      </c>
      <c r="CS7" s="36">
        <v>46.59</v>
      </c>
      <c r="CT7" s="36">
        <v>45.82</v>
      </c>
      <c r="CU7" s="36">
        <v>44.36</v>
      </c>
      <c r="CV7" s="36">
        <v>53.65</v>
      </c>
      <c r="CW7" s="36">
        <v>91.13</v>
      </c>
      <c r="CX7" s="36">
        <v>90.43</v>
      </c>
      <c r="CY7" s="36">
        <v>92.87</v>
      </c>
      <c r="CZ7" s="36">
        <v>92.1</v>
      </c>
      <c r="DA7" s="36">
        <v>92.4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中土佐</cp:lastModifiedBy>
  <dcterms:created xsi:type="dcterms:W3CDTF">2016-01-14T11:04:47Z</dcterms:created>
  <dcterms:modified xsi:type="dcterms:W3CDTF">2016-02-18T02:56:47Z</dcterms:modified>
</cp:coreProperties>
</file>