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shino_takahito\Desktop\39高知県（市区町村）（差替え）\13 奈半利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<sst xmlns="http://schemas.openxmlformats.org/spreadsheetml/2006/main" count="221" uniqueCount="111">
  <si>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</si>
  <si>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</si>
  <si>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</si>
  <si>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</si>
  <si>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</si>
  <si>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</si>
  <si>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</si>
  <si>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</si>
  <si>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</si>
  <si>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</si>
  <si>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</si>
  <si>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</si>
  <si>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</si>
  <si>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</si>
  <si>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</si>
  <si>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</si>
  <si>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</si>
  <si>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</si>
  <si>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</si>
  <si>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</si>
  <si>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</si>
  <si>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</si>
  <si>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</si>
  <si>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</si>
  <si>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</si>
  <si>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</si>
  <si>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</si>
  <si>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</si>
  <si>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</si>
  <si>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</si>
  <si>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</si>
  <si>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</si>
  <si>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</si>
  <si>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</si>
  <si>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</si>
  <si>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</si>
  <si>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</si>
  <si>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</si>
  <si>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</si>
  <si>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</si>
  <si>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</si>
  <si>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</si>
  <si>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</si>
  <si>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</si>
  <si>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</si>
  <si>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</si>
  <si>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</si>
  <si>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</si>
  <si>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</si>
  <si>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</si>
  <si>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</si>
  <si>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</si>
  <si>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</si>
  <si>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</si>
  <si>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</si>
  <si>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</si>
  <si>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</si>
  <si>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</si>
  <si>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</si>
  <si>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</si>
  <si>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</si>
  <si>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</si>
  <si>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</si>
  <si>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</si>
  <si>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</si>
  <si>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</si>
  <si>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</si>
  <si>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</si>
  <si>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</si>
  <si>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</si>
  <si>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</si>
  <si>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</si>
  <si>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</si>
  <si>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</si>
  <si>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</si>
  <si>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</si>
  <si>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</si>
  <si>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</si>
  <si>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</si>
  <si>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</si>
  <si>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</si>
  <si>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</si>
  <si>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</si>
  <si>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</si>
  <si>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</si>
  <si>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</si>
  <si>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</si>
  <si>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</si>
  <si>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</si>
  <si>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</si>
  <si>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</si>
  <si>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</si>
  <si>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</si>
  <si>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</si>
  <si>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</si>
  <si>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</si>
  <si>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奈半利町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</si>
  <si>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</si>
  <si>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</si>
  <si>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</si>
  <si>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</si>
  <si>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</si>
  <si>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</si>
  <si>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</si>
  <si>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</si>
  <si>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</si>
  <si>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</si>
  <si>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</si>
  <si>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内の機材経過年数や機材の耐用年数を見ると今後定期的な整備、更新が必要である。しかし、町単独予算での対応が厳しい状況であり、今後設備の突発的な不具合が生じた場合、多額の修繕費用の捻出が厳しいと思われる。そのため、町の財政状況に配慮しながら、施設の機能を維持するために早期の予防保全対策として、アセットマネジメント事業による更新が必要となる。</t>
    <rPh sb="0" eb="2">
      <t>シセツ</t>
    </rPh>
    <rPh sb="2" eb="3">
      <t>ナイ</t>
    </rPh>
    <rPh sb="4" eb="6">
      <t>キザイ</t>
    </rPh>
    <rPh sb="6" eb="8">
      <t>ケイカ</t>
    </rPh>
    <rPh sb="8" eb="10">
      <t>ネンスウ</t>
    </rPh>
    <rPh sb="11" eb="13">
      <t>キザイ</t>
    </rPh>
    <rPh sb="14" eb="16">
      <t>タイヨウ</t>
    </rPh>
    <rPh sb="16" eb="18">
      <t>ネンスウ</t>
    </rPh>
    <rPh sb="19" eb="20">
      <t>ミ</t>
    </rPh>
    <rPh sb="22" eb="24">
      <t>コンゴ</t>
    </rPh>
    <rPh sb="24" eb="27">
      <t>テイキテキ</t>
    </rPh>
    <rPh sb="28" eb="30">
      <t>セイビ</t>
    </rPh>
    <rPh sb="31" eb="33">
      <t>コウシン</t>
    </rPh>
    <rPh sb="34" eb="36">
      <t>ヒツヨウ</t>
    </rPh>
    <rPh sb="44" eb="45">
      <t>チョウ</t>
    </rPh>
    <rPh sb="45" eb="47">
      <t>タンドク</t>
    </rPh>
    <rPh sb="47" eb="49">
      <t>ヨサン</t>
    </rPh>
    <rPh sb="51" eb="53">
      <t>タイオウ</t>
    </rPh>
    <rPh sb="54" eb="55">
      <t>キビ</t>
    </rPh>
    <rPh sb="57" eb="59">
      <t>ジョウキョウ</t>
    </rPh>
    <rPh sb="63" eb="65">
      <t>コンゴ</t>
    </rPh>
    <rPh sb="65" eb="67">
      <t>セツビ</t>
    </rPh>
    <rPh sb="68" eb="70">
      <t>トッパツ</t>
    </rPh>
    <rPh sb="70" eb="71">
      <t>テキ</t>
    </rPh>
    <rPh sb="72" eb="75">
      <t>フグアイ</t>
    </rPh>
    <rPh sb="76" eb="77">
      <t>ショウ</t>
    </rPh>
    <rPh sb="79" eb="81">
      <t>バアイ</t>
    </rPh>
    <rPh sb="82" eb="84">
      <t>タガク</t>
    </rPh>
    <rPh sb="85" eb="87">
      <t>シュウゼン</t>
    </rPh>
    <rPh sb="87" eb="89">
      <t>ヒヨウ</t>
    </rPh>
    <rPh sb="90" eb="92">
      <t>ネンシュツ</t>
    </rPh>
    <rPh sb="93" eb="94">
      <t>キビ</t>
    </rPh>
    <rPh sb="97" eb="98">
      <t>オモ</t>
    </rPh>
    <rPh sb="107" eb="108">
      <t>チョウ</t>
    </rPh>
    <rPh sb="109" eb="111">
      <t>ザイセイ</t>
    </rPh>
    <rPh sb="111" eb="113">
      <t>ジョウキョウ</t>
    </rPh>
    <rPh sb="114" eb="116">
      <t>ハイリョ</t>
    </rPh>
    <rPh sb="121" eb="123">
      <t>シセツ</t>
    </rPh>
    <rPh sb="124" eb="126">
      <t>キノウ</t>
    </rPh>
    <rPh sb="127" eb="129">
      <t>イジ</t>
    </rPh>
    <rPh sb="134" eb="136">
      <t>ソウキ</t>
    </rPh>
    <rPh sb="137" eb="139">
      <t>ヨボウ</t>
    </rPh>
    <rPh sb="139" eb="141">
      <t>ホゼン</t>
    </rPh>
    <rPh sb="141" eb="143">
      <t>タイサク</t>
    </rPh>
    <rPh sb="157" eb="159">
      <t>ジギョウ</t>
    </rPh>
    <rPh sb="162" eb="164">
      <t>コウシン</t>
    </rPh>
    <rPh sb="165" eb="167">
      <t>ヒツヨウ</t>
    </rPh>
    <phoneticPr fontId="4"/>
  </si>
  <si>
    <t>当町の漁業集落排水施設は、平成１０年より供用を開始し１７年が経過している。管渠については更新はしておらず、老朽化している。また施設内のポンプ等の修繕を実施しているが、耐用年数の経過により、施設の能力が下がっている。今後、施設の機能診断を実施し、設備の更新を行う必要がある。</t>
    <rPh sb="0" eb="2">
      <t>トウチョウ</t>
    </rPh>
    <rPh sb="3" eb="5">
      <t>ギョギョウ</t>
    </rPh>
    <rPh sb="5" eb="7">
      <t>シュウラク</t>
    </rPh>
    <rPh sb="7" eb="9">
      <t>ハイスイ</t>
    </rPh>
    <rPh sb="9" eb="11">
      <t>シセツ</t>
    </rPh>
    <rPh sb="13" eb="15">
      <t>ヘイセイ</t>
    </rPh>
    <rPh sb="17" eb="18">
      <t>ネン</t>
    </rPh>
    <rPh sb="20" eb="22">
      <t>キョウヨウ</t>
    </rPh>
    <rPh sb="23" eb="25">
      <t>カイシ</t>
    </rPh>
    <rPh sb="28" eb="29">
      <t>ネン</t>
    </rPh>
    <rPh sb="30" eb="32">
      <t>ケイカ</t>
    </rPh>
    <rPh sb="37" eb="39">
      <t>カンキョ</t>
    </rPh>
    <rPh sb="44" eb="46">
      <t>コウシン</t>
    </rPh>
    <rPh sb="53" eb="55">
      <t>ロウキュウ</t>
    </rPh>
    <rPh sb="55" eb="56">
      <t>カ</t>
    </rPh>
    <rPh sb="63" eb="65">
      <t>シセツ</t>
    </rPh>
    <rPh sb="65" eb="66">
      <t>ナイ</t>
    </rPh>
    <rPh sb="70" eb="71">
      <t>トウ</t>
    </rPh>
    <rPh sb="72" eb="74">
      <t>シュウゼン</t>
    </rPh>
    <rPh sb="75" eb="77">
      <t>ジッシ</t>
    </rPh>
    <rPh sb="83" eb="85">
      <t>タイヨウ</t>
    </rPh>
    <rPh sb="85" eb="87">
      <t>ネンスウ</t>
    </rPh>
    <rPh sb="88" eb="90">
      <t>ケイカ</t>
    </rPh>
    <rPh sb="94" eb="96">
      <t>シセツ</t>
    </rPh>
    <rPh sb="97" eb="99">
      <t>ノウリョク</t>
    </rPh>
    <rPh sb="100" eb="101">
      <t>サ</t>
    </rPh>
    <rPh sb="107" eb="109">
      <t>コンゴ</t>
    </rPh>
    <rPh sb="110" eb="112">
      <t>シセツ</t>
    </rPh>
    <rPh sb="113" eb="115">
      <t>キノウ</t>
    </rPh>
    <rPh sb="115" eb="117">
      <t>シンダン</t>
    </rPh>
    <rPh sb="118" eb="120">
      <t>ジッシ</t>
    </rPh>
    <rPh sb="122" eb="124">
      <t>セツビ</t>
    </rPh>
    <rPh sb="125" eb="127">
      <t>コウシン</t>
    </rPh>
    <rPh sb="128" eb="129">
      <t>オコナ</t>
    </rPh>
    <rPh sb="130" eb="132">
      <t>ヒツヨウ</t>
    </rPh>
    <phoneticPr fontId="4"/>
  </si>
  <si>
    <t>当町の下水道事業については、町内の一部の地域でのみ事業を実施しており、事業規模としては大きいものではない。そのため経費の回収率も高くなっている。しかしそれに伴い、下水道使用料金の収入額も少なく、今後大きな整備事業等を実施する場合、財源不足となる可能性がある。</t>
    <rPh sb="0" eb="2">
      <t>トウチョウ</t>
    </rPh>
    <rPh sb="3" eb="6">
      <t>ゲスイドウ</t>
    </rPh>
    <rPh sb="6" eb="8">
      <t>ジギョウ</t>
    </rPh>
    <rPh sb="14" eb="16">
      <t>チョウナイ</t>
    </rPh>
    <rPh sb="17" eb="19">
      <t>イチブ</t>
    </rPh>
    <rPh sb="20" eb="22">
      <t>チイキ</t>
    </rPh>
    <rPh sb="25" eb="27">
      <t>ジギョウ</t>
    </rPh>
    <rPh sb="28" eb="30">
      <t>ジッシ</t>
    </rPh>
    <rPh sb="35" eb="37">
      <t>ジギョウ</t>
    </rPh>
    <rPh sb="37" eb="39">
      <t>キボ</t>
    </rPh>
    <rPh sb="43" eb="44">
      <t>オオ</t>
    </rPh>
    <rPh sb="57" eb="59">
      <t>ケイヒ</t>
    </rPh>
    <rPh sb="60" eb="62">
      <t>カイシュウ</t>
    </rPh>
    <rPh sb="62" eb="63">
      <t>リツ</t>
    </rPh>
    <rPh sb="64" eb="65">
      <t>タカ</t>
    </rPh>
    <rPh sb="78" eb="79">
      <t>トモナ</t>
    </rPh>
    <rPh sb="81" eb="84">
      <t>ゲスイドウ</t>
    </rPh>
    <rPh sb="84" eb="87">
      <t>シヨウリョウ</t>
    </rPh>
    <rPh sb="87" eb="88">
      <t>キン</t>
    </rPh>
    <rPh sb="89" eb="91">
      <t>シュウニュウ</t>
    </rPh>
    <rPh sb="91" eb="92">
      <t>ガク</t>
    </rPh>
    <rPh sb="93" eb="94">
      <t>スク</t>
    </rPh>
    <rPh sb="97" eb="99">
      <t>コンゴ</t>
    </rPh>
    <rPh sb="99" eb="100">
      <t>オオ</t>
    </rPh>
    <rPh sb="102" eb="104">
      <t>セイビ</t>
    </rPh>
    <rPh sb="104" eb="106">
      <t>ジギョウ</t>
    </rPh>
    <rPh sb="106" eb="107">
      <t>トウ</t>
    </rPh>
    <rPh sb="108" eb="110">
      <t>ジッシ</t>
    </rPh>
    <rPh sb="112" eb="114">
      <t>バアイ</t>
    </rPh>
    <rPh sb="115" eb="117">
      <t>ザイゲン</t>
    </rPh>
    <rPh sb="117" eb="119">
      <t>ブソク</t>
    </rPh>
    <rPh sb="122" eb="125">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</si>
</sst>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7909704"/>
        <c:axId val="1273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0.14000000000000001</c:v>
                </c:pt>
                <c:pt idx="4">
                  <c:v>0.05</c:v>
                </c:pt>
              </c:numCache>
            </c:numRef>
          </c:val>
          <c:smooth val="0"/>
        </c:ser>
        <c:dLbls>
          <c:showLegendKey val="0"/>
          <c:showVal val="0"/>
          <c:showCatName val="0"/>
          <c:showSerName val="0"/>
          <c:showPercent val="0"/>
          <c:showBubbleSize val="0"/>
        </c:dLbls>
        <c:marker val="1"/>
        <c:smooth val="0"/>
        <c:axId val="317909704"/>
        <c:axId val="127337856"/>
      </c:lineChart>
      <c:dateAx>
        <c:axId val="317909704"/>
        <c:scaling>
          <c:orientation val="minMax"/>
        </c:scaling>
        <c:delete val="1"/>
        <c:axPos val="b"/>
        <c:numFmt formatCode="ge" sourceLinked="1"/>
        <c:majorTickMark val="none"/>
        <c:minorTickMark val="none"/>
        <c:tickLblPos val="none"/>
        <c:crossAx val="127337856"/>
        <c:crosses val="autoZero"/>
        <c:auto val="1"/>
        <c:lblOffset val="100"/>
        <c:baseTimeUnit val="years"/>
      </c:dateAx>
      <c:valAx>
        <c:axId val="1273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0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51.33</c:v>
                </c:pt>
                <c:pt idx="1">
                  <c:v>51.33</c:v>
                </c:pt>
                <c:pt idx="2">
                  <c:v>43.61</c:v>
                </c:pt>
                <c:pt idx="3">
                  <c:v>43.61</c:v>
                </c:pt>
                <c:pt idx="4">
                  <c:v>43.61</c:v>
                </c:pt>
              </c:numCache>
            </c:numRef>
          </c:val>
        </c:ser>
        <c:dLbls>
          <c:showLegendKey val="0"/>
          <c:showVal val="0"/>
          <c:showCatName val="0"/>
          <c:showSerName val="0"/>
          <c:showPercent val="0"/>
          <c:showBubbleSize val="0"/>
        </c:dLbls>
        <c:gapWidth val="150"/>
        <c:axId val="318671280"/>
        <c:axId val="31866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39.42</c:v>
                </c:pt>
                <c:pt idx="4">
                  <c:v>39.68</c:v>
                </c:pt>
              </c:numCache>
            </c:numRef>
          </c:val>
          <c:smooth val="0"/>
        </c:ser>
        <c:dLbls>
          <c:showLegendKey val="0"/>
          <c:showVal val="0"/>
          <c:showCatName val="0"/>
          <c:showSerName val="0"/>
          <c:showPercent val="0"/>
          <c:showBubbleSize val="0"/>
        </c:dLbls>
        <c:marker val="1"/>
        <c:smooth val="0"/>
        <c:axId val="318671280"/>
        <c:axId val="318667752"/>
      </c:lineChart>
      <c:dateAx>
        <c:axId val="318671280"/>
        <c:scaling>
          <c:orientation val="minMax"/>
        </c:scaling>
        <c:delete val="1"/>
        <c:axPos val="b"/>
        <c:numFmt formatCode="ge" sourceLinked="1"/>
        <c:majorTickMark val="none"/>
        <c:minorTickMark val="none"/>
        <c:tickLblPos val="none"/>
        <c:crossAx val="318667752"/>
        <c:crosses val="autoZero"/>
        <c:auto val="1"/>
        <c:lblOffset val="100"/>
        <c:baseTimeUnit val="years"/>
      </c:dateAx>
      <c:valAx>
        <c:axId val="31866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8670496"/>
        <c:axId val="31866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82.97</c:v>
                </c:pt>
                <c:pt idx="4">
                  <c:v>83.95</c:v>
                </c:pt>
              </c:numCache>
            </c:numRef>
          </c:val>
          <c:smooth val="0"/>
        </c:ser>
        <c:dLbls>
          <c:showLegendKey val="0"/>
          <c:showVal val="0"/>
          <c:showCatName val="0"/>
          <c:showSerName val="0"/>
          <c:showPercent val="0"/>
          <c:showBubbleSize val="0"/>
        </c:dLbls>
        <c:marker val="1"/>
        <c:smooth val="0"/>
        <c:axId val="318670496"/>
        <c:axId val="318665400"/>
      </c:lineChart>
      <c:dateAx>
        <c:axId val="318670496"/>
        <c:scaling>
          <c:orientation val="minMax"/>
        </c:scaling>
        <c:delete val="1"/>
        <c:axPos val="b"/>
        <c:numFmt formatCode="ge" sourceLinked="1"/>
        <c:majorTickMark val="none"/>
        <c:minorTickMark val="none"/>
        <c:tickLblPos val="none"/>
        <c:crossAx val="318665400"/>
        <c:crosses val="autoZero"/>
        <c:auto val="1"/>
        <c:lblOffset val="100"/>
        <c:baseTimeUnit val="years"/>
      </c:dateAx>
      <c:valAx>
        <c:axId val="3186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103.01</c:v>
                </c:pt>
                <c:pt idx="1">
                  <c:v>109.82</c:v>
                </c:pt>
                <c:pt idx="2">
                  <c:v>101.53</c:v>
                </c:pt>
                <c:pt idx="3">
                  <c:v>99.69</c:v>
                </c:pt>
                <c:pt idx="4">
                  <c:v>102.92</c:v>
                </c:pt>
              </c:numCache>
            </c:numRef>
          </c:val>
        </c:ser>
        <c:dLbls>
          <c:showLegendKey val="0"/>
          <c:showVal val="0"/>
          <c:showCatName val="0"/>
          <c:showSerName val="0"/>
          <c:showPercent val="0"/>
          <c:showBubbleSize val="0"/>
        </c:dLbls>
        <c:gapWidth val="150"/>
        <c:axId val="127339032"/>
        <c:axId val="3183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39032"/>
        <c:axId val="318398528"/>
      </c:lineChart>
      <c:dateAx>
        <c:axId val="127339032"/>
        <c:scaling>
          <c:orientation val="minMax"/>
        </c:scaling>
        <c:delete val="1"/>
        <c:axPos val="b"/>
        <c:numFmt formatCode="ge" sourceLinked="1"/>
        <c:majorTickMark val="none"/>
        <c:minorTickMark val="none"/>
        <c:tickLblPos val="none"/>
        <c:crossAx val="318398528"/>
        <c:crosses val="autoZero"/>
        <c:auto val="1"/>
        <c:lblOffset val="100"/>
        <c:baseTimeUnit val="years"/>
      </c:dateAx>
      <c:valAx>
        <c:axId val="3183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399312"/>
        <c:axId val="31839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399312"/>
        <c:axId val="318399704"/>
      </c:lineChart>
      <c:dateAx>
        <c:axId val="318399312"/>
        <c:scaling>
          <c:orientation val="minMax"/>
        </c:scaling>
        <c:delete val="1"/>
        <c:axPos val="b"/>
        <c:numFmt formatCode="ge" sourceLinked="1"/>
        <c:majorTickMark val="none"/>
        <c:minorTickMark val="none"/>
        <c:tickLblPos val="none"/>
        <c:crossAx val="318399704"/>
        <c:crosses val="autoZero"/>
        <c:auto val="1"/>
        <c:lblOffset val="100"/>
        <c:baseTimeUnit val="years"/>
      </c:dateAx>
      <c:valAx>
        <c:axId val="31839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9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02056"/>
        <c:axId val="3184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02056"/>
        <c:axId val="318400096"/>
      </c:lineChart>
      <c:dateAx>
        <c:axId val="318402056"/>
        <c:scaling>
          <c:orientation val="minMax"/>
        </c:scaling>
        <c:delete val="1"/>
        <c:axPos val="b"/>
        <c:numFmt formatCode="ge" sourceLinked="1"/>
        <c:majorTickMark val="none"/>
        <c:minorTickMark val="none"/>
        <c:tickLblPos val="none"/>
        <c:crossAx val="318400096"/>
        <c:crosses val="autoZero"/>
        <c:auto val="1"/>
        <c:lblOffset val="100"/>
        <c:baseTimeUnit val="years"/>
      </c:dateAx>
      <c:valAx>
        <c:axId val="3184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397744"/>
        <c:axId val="31840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397744"/>
        <c:axId val="318400488"/>
      </c:lineChart>
      <c:dateAx>
        <c:axId val="318397744"/>
        <c:scaling>
          <c:orientation val="minMax"/>
        </c:scaling>
        <c:delete val="1"/>
        <c:axPos val="b"/>
        <c:numFmt formatCode="ge" sourceLinked="1"/>
        <c:majorTickMark val="none"/>
        <c:minorTickMark val="none"/>
        <c:tickLblPos val="none"/>
        <c:crossAx val="318400488"/>
        <c:crosses val="autoZero"/>
        <c:auto val="1"/>
        <c:lblOffset val="100"/>
        <c:baseTimeUnit val="years"/>
      </c:dateAx>
      <c:valAx>
        <c:axId val="31840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9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403624"/>
        <c:axId val="31840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403624"/>
        <c:axId val="318404408"/>
      </c:lineChart>
      <c:dateAx>
        <c:axId val="318403624"/>
        <c:scaling>
          <c:orientation val="minMax"/>
        </c:scaling>
        <c:delete val="1"/>
        <c:axPos val="b"/>
        <c:numFmt formatCode="ge" sourceLinked="1"/>
        <c:majorTickMark val="none"/>
        <c:minorTickMark val="none"/>
        <c:tickLblPos val="none"/>
        <c:crossAx val="318404408"/>
        <c:crosses val="autoZero"/>
        <c:auto val="1"/>
        <c:lblOffset val="100"/>
        <c:baseTimeUnit val="years"/>
      </c:dateAx>
      <c:valAx>
        <c:axId val="31840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0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1514.76</c:v>
                </c:pt>
                <c:pt idx="2">
                  <c:v>1475.74</c:v>
                </c:pt>
                <c:pt idx="3" formatCode="#,##0.00;&quot;△&quot;#,##0.00">
                  <c:v>0</c:v>
                </c:pt>
                <c:pt idx="4" formatCode="#,##0.00;&quot;△&quot;#,##0.00">
                  <c:v>0</c:v>
                </c:pt>
              </c:numCache>
            </c:numRef>
          </c:val>
        </c:ser>
        <c:dLbls>
          <c:showLegendKey val="0"/>
          <c:showVal val="0"/>
          <c:showCatName val="0"/>
          <c:showSerName val="0"/>
          <c:showPercent val="0"/>
          <c:showBubbleSize val="0"/>
        </c:dLbls>
        <c:gapWidth val="150"/>
        <c:axId val="318403232"/>
        <c:axId val="318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817.63</c:v>
                </c:pt>
                <c:pt idx="4">
                  <c:v>830.5</c:v>
                </c:pt>
              </c:numCache>
            </c:numRef>
          </c:val>
          <c:smooth val="0"/>
        </c:ser>
        <c:dLbls>
          <c:showLegendKey val="0"/>
          <c:showVal val="0"/>
          <c:showCatName val="0"/>
          <c:showSerName val="0"/>
          <c:showPercent val="0"/>
          <c:showBubbleSize val="0"/>
        </c:dLbls>
        <c:marker val="1"/>
        <c:smooth val="0"/>
        <c:axId val="318403232"/>
        <c:axId val="318665792"/>
      </c:lineChart>
      <c:dateAx>
        <c:axId val="318403232"/>
        <c:scaling>
          <c:orientation val="minMax"/>
        </c:scaling>
        <c:delete val="1"/>
        <c:axPos val="b"/>
        <c:numFmt formatCode="ge" sourceLinked="1"/>
        <c:majorTickMark val="none"/>
        <c:minorTickMark val="none"/>
        <c:tickLblPos val="none"/>
        <c:crossAx val="318665792"/>
        <c:crosses val="autoZero"/>
        <c:auto val="1"/>
        <c:lblOffset val="100"/>
        <c:baseTimeUnit val="years"/>
      </c:dateAx>
      <c:valAx>
        <c:axId val="318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134.9</c:v>
                </c:pt>
                <c:pt idx="1">
                  <c:v>147.54</c:v>
                </c:pt>
                <c:pt idx="2">
                  <c:v>136.57</c:v>
                </c:pt>
                <c:pt idx="3">
                  <c:v>130.94</c:v>
                </c:pt>
                <c:pt idx="4">
                  <c:v>125.62</c:v>
                </c:pt>
              </c:numCache>
            </c:numRef>
          </c:val>
        </c:ser>
        <c:dLbls>
          <c:showLegendKey val="0"/>
          <c:showVal val="0"/>
          <c:showCatName val="0"/>
          <c:showSerName val="0"/>
          <c:showPercent val="0"/>
          <c:showBubbleSize val="0"/>
        </c:dLbls>
        <c:gapWidth val="150"/>
        <c:axId val="318672064"/>
        <c:axId val="31866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46.31</c:v>
                </c:pt>
                <c:pt idx="4">
                  <c:v>43.66</c:v>
                </c:pt>
              </c:numCache>
            </c:numRef>
          </c:val>
          <c:smooth val="0"/>
        </c:ser>
        <c:dLbls>
          <c:showLegendKey val="0"/>
          <c:showVal val="0"/>
          <c:showCatName val="0"/>
          <c:showSerName val="0"/>
          <c:showPercent val="0"/>
          <c:showBubbleSize val="0"/>
        </c:dLbls>
        <c:marker val="1"/>
        <c:smooth val="0"/>
        <c:axId val="318672064"/>
        <c:axId val="318669712"/>
      </c:lineChart>
      <c:dateAx>
        <c:axId val="318672064"/>
        <c:scaling>
          <c:orientation val="minMax"/>
        </c:scaling>
        <c:delete val="1"/>
        <c:axPos val="b"/>
        <c:numFmt formatCode="ge" sourceLinked="1"/>
        <c:majorTickMark val="none"/>
        <c:minorTickMark val="none"/>
        <c:tickLblPos val="none"/>
        <c:crossAx val="318669712"/>
        <c:crosses val="autoZero"/>
        <c:auto val="1"/>
        <c:lblOffset val="100"/>
        <c:baseTimeUnit val="years"/>
      </c:dateAx>
      <c:valAx>
        <c:axId val="3186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158.22999999999999</c:v>
                </c:pt>
                <c:pt idx="1">
                  <c:v>148.36000000000001</c:v>
                </c:pt>
                <c:pt idx="2">
                  <c:v>173.44</c:v>
                </c:pt>
                <c:pt idx="3">
                  <c:v>180.39</c:v>
                </c:pt>
                <c:pt idx="4">
                  <c:v>183.76</c:v>
                </c:pt>
              </c:numCache>
            </c:numRef>
          </c:val>
        </c:ser>
        <c:dLbls>
          <c:showLegendKey val="0"/>
          <c:showVal val="0"/>
          <c:showCatName val="0"/>
          <c:showSerName val="0"/>
          <c:showPercent val="0"/>
          <c:showBubbleSize val="0"/>
        </c:dLbls>
        <c:gapWidth val="150"/>
        <c:axId val="318664616"/>
        <c:axId val="3186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349.08</c:v>
                </c:pt>
                <c:pt idx="4">
                  <c:v>382.09</c:v>
                </c:pt>
              </c:numCache>
            </c:numRef>
          </c:val>
          <c:smooth val="0"/>
        </c:ser>
        <c:dLbls>
          <c:showLegendKey val="0"/>
          <c:showVal val="0"/>
          <c:showCatName val="0"/>
          <c:showSerName val="0"/>
          <c:showPercent val="0"/>
          <c:showBubbleSize val="0"/>
        </c:dLbls>
        <c:marker val="1"/>
        <c:smooth val="0"/>
        <c:axId val="318664616"/>
        <c:axId val="318667360"/>
      </c:lineChart>
      <c:dateAx>
        <c:axId val="318664616"/>
        <c:scaling>
          <c:orientation val="minMax"/>
        </c:scaling>
        <c:delete val="1"/>
        <c:axPos val="b"/>
        <c:numFmt formatCode="ge" sourceLinked="1"/>
        <c:majorTickMark val="none"/>
        <c:minorTickMark val="none"/>
        <c:tickLblPos val="none"/>
        <c:crossAx val="318667360"/>
        <c:crosses val="autoZero"/>
        <c:auto val="1"/>
        <c:lblOffset val="100"/>
        <c:baseTimeUnit val="years"/>
      </c:dateAx>
      <c:valAx>
        <c:axId val="3186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奈半利町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3459</v>
      </c>
      <c r="AM8" s="47"/>
      <c r="AN8" s="47"/>
      <c r="AO8" s="47"/>
      <c r="AP8" s="47"/>
      <c r="AQ8" s="47"/>
      <c r="AR8" s="47"/>
      <c r="AS8" s="47"/>
      <c r="AT8" s="43">
        <f>データ!S6</f>
        <v>28.36</v>
      </c>
      <c r="AU8" s="43"/>
      <c r="AV8" s="43"/>
      <c r="AW8" s="43"/>
      <c r="AX8" s="43"/>
      <c r="AY8" s="43"/>
      <c r="AZ8" s="43"/>
      <c r="BA8" s="43"/>
      <c r="BB8" s="43">
        <f>データ!T6</f>
        <v>121.97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6.96</v>
      </c>
      <c r="Q10" s="43"/>
      <c r="R10" s="43"/>
      <c r="S10" s="43"/>
      <c r="T10" s="43"/>
      <c r="U10" s="43"/>
      <c r="V10" s="43"/>
      <c r="W10" s="43">
        <f>データ!P6</f>
        <v>100</v>
      </c>
      <c r="X10" s="43"/>
      <c r="Y10" s="43"/>
      <c r="Z10" s="43"/>
      <c r="AA10" s="43"/>
      <c r="AB10" s="43"/>
      <c r="AC10" s="43"/>
      <c r="AD10" s="47">
        <f>データ!Q6</f>
        <v>4320</v>
      </c>
      <c r="AE10" s="47"/>
      <c r="AF10" s="47"/>
      <c r="AG10" s="47"/>
      <c r="AH10" s="47"/>
      <c r="AI10" s="47"/>
      <c r="AJ10" s="47"/>
      <c r="AK10" s="2"/>
      <c r="AL10" s="47">
        <f>データ!U6</f>
        <v>239</v>
      </c>
      <c r="AM10" s="47"/>
      <c r="AN10" s="47"/>
      <c r="AO10" s="47"/>
      <c r="AP10" s="47"/>
      <c r="AQ10" s="47"/>
      <c r="AR10" s="47"/>
      <c r="AS10" s="47"/>
      <c r="AT10" s="43">
        <f>データ!V6</f>
        <v>0.01</v>
      </c>
      <c r="AU10" s="43"/>
      <c r="AV10" s="43"/>
      <c r="AW10" s="43"/>
      <c r="AX10" s="43"/>
      <c r="AY10" s="43"/>
      <c r="AZ10" s="43"/>
      <c r="BA10" s="43"/>
      <c r="BB10" s="43">
        <f>データ!W6</f>
        <v>23900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393029</v>
      </c>
      <c r="D6" s="31">
        <f t="shared" si="3"/>
        <v>47</v>
      </c>
      <c r="E6" s="31">
        <f t="shared" si="3"/>
        <v>17</v>
      </c>
      <c r="F6" s="31">
        <f t="shared" si="3"/>
        <v>6</v>
      </c>
      <c r="G6" s="31">
        <f t="shared" si="3"/>
        <v>0</v>
      </c>
      <c r="H6" s="31" t="str">
        <f t="shared" si="3"/>
        <v>高知県　奈半利町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6.96</v>
      </c>
      <c r="P6" s="32">
        <f t="shared" si="3"/>
        <v>100</v>
      </c>
      <c r="Q6" s="32">
        <f t="shared" si="3"/>
        <v>4320</v>
      </c>
      <c r="R6" s="32">
        <f t="shared" si="3"/>
        <v>3459</v>
      </c>
      <c r="S6" s="32">
        <f t="shared" si="3"/>
        <v>28.36</v>
      </c>
      <c r="T6" s="32">
        <f t="shared" si="3"/>
        <v>121.97</v>
      </c>
      <c r="U6" s="32">
        <f t="shared" si="3"/>
        <v>239</v>
      </c>
      <c r="V6" s="32">
        <f t="shared" si="3"/>
        <v>0.01</v>
      </c>
      <c r="W6" s="32">
        <f t="shared" si="3"/>
        <v>23900</v>
      </c>
      <c r="X6" s="33">
        <f>IF(X7="",NA(),X7)</f>
        <v>103.01</v>
      </c>
      <c r="Y6" s="33">
        <f t="shared" ref="Y6:AG6" si="4">IF(Y7="",NA(),Y7)</f>
        <v>109.82</v>
      </c>
      <c r="Z6" s="33">
        <f t="shared" si="4"/>
        <v>101.53</v>
      </c>
      <c r="AA6" s="33">
        <f t="shared" si="4"/>
        <v>99.69</v>
      </c>
      <c r="AB6" s="33">
        <f t="shared" si="4"/>
        <v>102.92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1514.76</v>
      </c>
      <c r="BG6" s="33">
        <f t="shared" si="7"/>
        <v>1475.74</v>
      </c>
      <c r="BH6" s="32">
        <f t="shared" si="7"/>
        <v>0</v>
      </c>
      <c r="BI6" s="32">
        <f t="shared" si="7"/>
        <v>0</v>
      </c>
      <c r="BJ6" s="33">
        <f t="shared" si="7"/>
        <v>1546.01</v>
      </c>
      <c r="BK6" s="33">
        <f t="shared" si="7"/>
        <v>1723.1</v>
      </c>
      <c r="BL6" s="33">
        <f t="shared" si="7"/>
        <v>1665.33</v>
      </c>
      <c r="BM6" s="33">
        <f t="shared" si="7"/>
        <v>817.63</v>
      </c>
      <c r="BN6" s="33">
        <f t="shared" si="7"/>
        <v>830.5</v>
      </c>
      <c r="BO6" s="32" t="str">
        <f>IF(BO7="","",IF(BO7="-","【-】","【"&amp;SUBSTITUTE(TEXT(BO7,"#,##0.00"),"-","△")&amp;"】"))</f>
        <v>【1,078.58】</v>
      </c>
      <c r="BP6" s="33">
        <f>IF(BP7="",NA(),BP7)</f>
        <v>134.9</v>
      </c>
      <c r="BQ6" s="33">
        <f t="shared" ref="BQ6:BY6" si="8">IF(BQ7="",NA(),BQ7)</f>
        <v>147.54</v>
      </c>
      <c r="BR6" s="33">
        <f t="shared" si="8"/>
        <v>136.57</v>
      </c>
      <c r="BS6" s="33">
        <f t="shared" si="8"/>
        <v>130.94</v>
      </c>
      <c r="BT6" s="33">
        <f t="shared" si="8"/>
        <v>125.62</v>
      </c>
      <c r="BU6" s="33">
        <f t="shared" si="8"/>
        <v>38.049999999999997</v>
      </c>
      <c r="BV6" s="33">
        <f t="shared" si="8"/>
        <v>35.909999999999997</v>
      </c>
      <c r="BW6" s="33">
        <f t="shared" si="8"/>
        <v>37.92</v>
      </c>
      <c r="BX6" s="33">
        <f t="shared" si="8"/>
        <v>46.31</v>
      </c>
      <c r="BY6" s="33">
        <f t="shared" si="8"/>
        <v>43.66</v>
      </c>
      <c r="BZ6" s="32" t="str">
        <f>IF(BZ7="","",IF(BZ7="-","【-】","【"&amp;SUBSTITUTE(TEXT(BZ7,"#,##0.00"),"-","△")&amp;"】"))</f>
        <v>【40.39】</v>
      </c>
      <c r="CA6" s="33">
        <f>IF(CA7="",NA(),CA7)</f>
        <v>158.22999999999999</v>
      </c>
      <c r="CB6" s="33">
        <f t="shared" ref="CB6:CJ6" si="9">IF(CB7="",NA(),CB7)</f>
        <v>148.36000000000001</v>
      </c>
      <c r="CC6" s="33">
        <f t="shared" si="9"/>
        <v>173.44</v>
      </c>
      <c r="CD6" s="33">
        <f t="shared" si="9"/>
        <v>180.39</v>
      </c>
      <c r="CE6" s="33">
        <f t="shared" si="9"/>
        <v>183.76</v>
      </c>
      <c r="CF6" s="33">
        <f t="shared" si="9"/>
        <v>438.41</v>
      </c>
      <c r="CG6" s="33">
        <f t="shared" si="9"/>
        <v>459.38</v>
      </c>
      <c r="CH6" s="33">
        <f t="shared" si="9"/>
        <v>438.71</v>
      </c>
      <c r="CI6" s="33">
        <f t="shared" si="9"/>
        <v>349.08</v>
      </c>
      <c r="CJ6" s="33">
        <f t="shared" si="9"/>
        <v>382.09</v>
      </c>
      <c r="CK6" s="32" t="str">
        <f>IF(CK7="","",IF(CK7="-","【-】","【"&amp;SUBSTITUTE(TEXT(CK7,"#,##0.00"),"-","△")&amp;"】"))</f>
        <v>【419.50】</v>
      </c>
      <c r="CL6" s="33">
        <f>IF(CL7="",NA(),CL7)</f>
        <v>51.33</v>
      </c>
      <c r="CM6" s="33">
        <f t="shared" ref="CM6:CU6" si="10">IF(CM7="",NA(),CM7)</f>
        <v>51.33</v>
      </c>
      <c r="CN6" s="33">
        <f t="shared" si="10"/>
        <v>43.61</v>
      </c>
      <c r="CO6" s="33">
        <f t="shared" si="10"/>
        <v>43.61</v>
      </c>
      <c r="CP6" s="33">
        <f t="shared" si="10"/>
        <v>43.61</v>
      </c>
      <c r="CQ6" s="33">
        <f t="shared" si="10"/>
        <v>31.9</v>
      </c>
      <c r="CR6" s="33">
        <f t="shared" si="10"/>
        <v>32.04</v>
      </c>
      <c r="CS6" s="33">
        <f t="shared" si="10"/>
        <v>33.81</v>
      </c>
      <c r="CT6" s="33">
        <f t="shared" si="10"/>
        <v>39.42</v>
      </c>
      <c r="CU6" s="33">
        <f t="shared" si="10"/>
        <v>39.68</v>
      </c>
      <c r="CV6" s="32" t="str">
        <f>IF(CV7="","",IF(CV7="-","【-】","【"&amp;SUBSTITUTE(TEXT(CV7,"#,##0.00"),"-","△")&amp;"】"))</f>
        <v>【35.64】</v>
      </c>
      <c r="CW6" s="33">
        <f>IF(CW7="",NA(),CW7)</f>
        <v>100</v>
      </c>
      <c r="CX6" s="33">
        <f t="shared" ref="CX6:DF6" si="11">IF(CX7="",NA(),CX7)</f>
        <v>100</v>
      </c>
      <c r="CY6" s="33">
        <f t="shared" si="11"/>
        <v>100</v>
      </c>
      <c r="CZ6" s="33">
        <f t="shared" si="11"/>
        <v>100</v>
      </c>
      <c r="DA6" s="33">
        <f t="shared" si="11"/>
        <v>100</v>
      </c>
      <c r="DB6" s="33">
        <f t="shared" si="11"/>
        <v>69.69</v>
      </c>
      <c r="DC6" s="33">
        <f t="shared" si="11"/>
        <v>68.86</v>
      </c>
      <c r="DD6" s="33">
        <f t="shared" si="11"/>
        <v>68.7</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0.14000000000000001</v>
      </c>
      <c r="EM6" s="33">
        <f t="shared" si="14"/>
        <v>0.05</v>
      </c>
      <c r="EN6" s="32" t="str">
        <f>IF(EN7="","",IF(EN7="-","【-】","【"&amp;SUBSTITUTE(TEXT(EN7,"#,##0.00"),"-","△")&amp;"】"))</f>
        <v>【0.14】</v>
      </c>
    </row>
    <row r="7" spans="1:144" s="34" customFormat="1">
      <c r="A7" s="26"/>
      <c r="B7" s="35">
        <v>2014</v>
      </c>
      <c r="C7" s="35">
        <v>393029</v>
      </c>
      <c r="D7" s="35">
        <v>47</v>
      </c>
      <c r="E7" s="35">
        <v>17</v>
      </c>
      <c r="F7" s="35">
        <v>6</v>
      </c>
      <c r="G7" s="35">
        <v>0</v>
      </c>
      <c r="H7" s="35" t="s">
        <v>96</v>
      </c>
      <c r="I7" s="35" t="s">
        <v>97</v>
      </c>
      <c r="J7" s="35" t="s">
        <v>98</v>
      </c>
      <c r="K7" s="35" t="s">
        <v>99</v>
      </c>
      <c r="L7" s="35" t="s">
        <v>100</v>
      </c>
      <c r="M7" s="36" t="s">
        <v>101</v>
      </c>
      <c r="N7" s="36" t="s">
        <v>102</v>
      </c>
      <c r="O7" s="36">
        <v>6.96</v>
      </c>
      <c r="P7" s="36">
        <v>100</v>
      </c>
      <c r="Q7" s="36">
        <v>4320</v>
      </c>
      <c r="R7" s="36">
        <v>3459</v>
      </c>
      <c r="S7" s="36">
        <v>28.36</v>
      </c>
      <c r="T7" s="36">
        <v>121.97</v>
      </c>
      <c r="U7" s="36">
        <v>239</v>
      </c>
      <c r="V7" s="36">
        <v>0.01</v>
      </c>
      <c r="W7" s="36">
        <v>23900</v>
      </c>
      <c r="X7" s="36">
        <v>103.01</v>
      </c>
      <c r="Y7" s="36">
        <v>109.82</v>
      </c>
      <c r="Z7" s="36">
        <v>101.53</v>
      </c>
      <c r="AA7" s="36">
        <v>99.69</v>
      </c>
      <c r="AB7" s="36">
        <v>102.92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1514.76</v>
      </c>
      <c r="BG7" s="36">
        <v>1475.74</v>
      </c>
      <c r="BH7" s="36">
        <v>0</v>
      </c>
      <c r="BI7" s="36">
        <v>0</v>
      </c>
      <c r="BJ7" s="36">
        <v>1546.01</v>
      </c>
      <c r="BK7" s="36">
        <v>1723.1</v>
      </c>
      <c r="BL7" s="36">
        <v>1665.33</v>
      </c>
      <c r="BM7" s="36">
        <v>817.63</v>
      </c>
      <c r="BN7" s="36">
        <v>830.5</v>
      </c>
      <c r="BO7" s="36">
        <v>1078.58</v>
      </c>
      <c r="BP7" s="36">
        <v>134.9</v>
      </c>
      <c r="BQ7" s="36">
        <v>147.54</v>
      </c>
      <c r="BR7" s="36">
        <v>136.57</v>
      </c>
      <c r="BS7" s="36">
        <v>130.94</v>
      </c>
      <c r="BT7" s="36">
        <v>125.62</v>
      </c>
      <c r="BU7" s="36">
        <v>38.049999999999997</v>
      </c>
      <c r="BV7" s="36">
        <v>35.909999999999997</v>
      </c>
      <c r="BW7" s="36">
        <v>37.92</v>
      </c>
      <c r="BX7" s="36">
        <v>46.31</v>
      </c>
      <c r="BY7" s="36">
        <v>43.66</v>
      </c>
      <c r="BZ7" s="36">
        <v>40.39</v>
      </c>
      <c r="CA7" s="36">
        <v>158.22999999999999</v>
      </c>
      <c r="CB7" s="36">
        <v>148.36000000000001</v>
      </c>
      <c r="CC7" s="36">
        <v>173.44</v>
      </c>
      <c r="CD7" s="36">
        <v>180.39</v>
      </c>
      <c r="CE7" s="36">
        <v>183.76</v>
      </c>
      <c r="CF7" s="36">
        <v>438.41</v>
      </c>
      <c r="CG7" s="36">
        <v>459.38</v>
      </c>
      <c r="CH7" s="36">
        <v>438.71</v>
      </c>
      <c r="CI7" s="36">
        <v>349.08</v>
      </c>
      <c r="CJ7" s="36">
        <v>382.09</v>
      </c>
      <c r="CK7" s="36">
        <v>419.5</v>
      </c>
      <c r="CL7" s="36">
        <v>51.33</v>
      </c>
      <c r="CM7" s="36">
        <v>51.33</v>
      </c>
      <c r="CN7" s="36">
        <v>43.61</v>
      </c>
      <c r="CO7" s="36">
        <v>43.61</v>
      </c>
      <c r="CP7" s="36">
        <v>43.61</v>
      </c>
      <c r="CQ7" s="36">
        <v>31.9</v>
      </c>
      <c r="CR7" s="36">
        <v>32.04</v>
      </c>
      <c r="CS7" s="36">
        <v>33.81</v>
      </c>
      <c r="CT7" s="36">
        <v>39.42</v>
      </c>
      <c r="CU7" s="36">
        <v>39.68</v>
      </c>
      <c r="CV7" s="36">
        <v>35.64</v>
      </c>
      <c r="CW7" s="36">
        <v>100</v>
      </c>
      <c r="CX7" s="36">
        <v>100</v>
      </c>
      <c r="CY7" s="36">
        <v>100</v>
      </c>
      <c r="CZ7" s="36">
        <v>100</v>
      </c>
      <c r="DA7" s="36">
        <v>100</v>
      </c>
      <c r="DB7" s="36">
        <v>69.69</v>
      </c>
      <c r="DC7" s="36">
        <v>68.86</v>
      </c>
      <c r="DD7" s="36">
        <v>68.7</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nishino_takahito</cp:lastModifiedBy>
  <dcterms:created xsi:type="dcterms:W3CDTF">2016-02-03T09:21:21Z</dcterms:created>
  <dcterms:modified xsi:type="dcterms:W3CDTF">2016-02-16T23:49:11Z</dcterms:modified>
  <cp:category/>
</cp:coreProperties>
</file>