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uroto\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<sst xmlns="http://schemas.openxmlformats.org/spreadsheetml/2006/main" count="217" uniqueCount="107">
  <si>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</si>
  <si>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</si>
  <si>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</si>
  <si>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</si>
  <si>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</si>
  <si>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</si>
  <si>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</si>
  <si>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</si>
  <si>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</si>
  <si>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</si>
  <si>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</si>
  <si>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</si>
  <si>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</si>
  <si>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</si>
  <si>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</si>
  <si>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</si>
  <si>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</si>
  <si>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</si>
  <si>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</si>
  <si>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</si>
  <si>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</si>
  <si>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</si>
  <si>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</si>
  <si>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</si>
  <si>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</si>
  <si>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</si>
  <si>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</si>
  <si>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</si>
  <si>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</si>
  <si>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</si>
  <si>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</si>
  <si>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</si>
  <si>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</si>
  <si>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</si>
  <si>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</si>
  <si>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</si>
  <si>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</si>
  <si>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</si>
  <si>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</si>
  <si>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</si>
  <si>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</si>
  <si>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</si>
  <si>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</si>
  <si>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</si>
  <si>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</si>
  <si>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</si>
  <si>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</si>
  <si>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</si>
  <si>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</si>
  <si>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</si>
  <si>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</si>
  <si>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</si>
  <si>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</si>
  <si>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</si>
  <si>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</si>
  <si>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</si>
  <si>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</si>
  <si>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</si>
  <si>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</si>
  <si>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</si>
  <si>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</si>
  <si>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</si>
  <si>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</si>
  <si>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</si>
  <si>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</si>
  <si>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</si>
  <si>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</si>
  <si>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</si>
  <si>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</si>
  <si>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</si>
  <si>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</si>
  <si>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</si>
  <si>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</si>
  <si>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</si>
  <si>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</si>
  <si>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</si>
  <si>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</si>
  <si>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</si>
  <si>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</si>
  <si>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</si>
  <si>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</si>
  <si>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</si>
  <si>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</si>
  <si>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</si>
  <si>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</si>
  <si>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</si>
  <si>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</si>
  <si>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</si>
  <si>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</si>
  <si>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</si>
  <si>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</si>
  <si>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</si>
  <si>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</si>
  <si>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室戸市</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</si>
  <si>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</si>
  <si>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</si>
  <si>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</si>
  <si>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</si>
  <si>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</si>
  <si>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</si>
  <si>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</si>
  <si>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</si>
  <si>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</si>
  <si>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</si>
  <si>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今後見込まれる人口減に伴い、給水人口および給水収益の減少等、これまでにも増して厳しい経営状況が予想される。
　一方で、これまでも老朽管の更新や耐震化を順次行ってきたが、今後も管路をはじめとする施設の老朽化や耐震化対策をさらに推進する必要がある。
　以上のことから、料金回収率の向上を目指すとともに、平成28年度に策定予定の耐震化計画および平成29年度に策定予定の経営戦略等に基づき、中長期的な視点で水道事業の経営体制を検討し、経営の一層の効率化を図る必要がある。</t>
    <rPh sb="1" eb="3">
      <t>コンゴ</t>
    </rPh>
    <rPh sb="3" eb="5">
      <t>ミコ</t>
    </rPh>
    <rPh sb="8" eb="11">
      <t>ジンコウゲン</t>
    </rPh>
    <rPh sb="12" eb="13">
      <t>トモナ</t>
    </rPh>
    <rPh sb="15" eb="17">
      <t>キュウスイ</t>
    </rPh>
    <rPh sb="17" eb="19">
      <t>ジンコウ</t>
    </rPh>
    <rPh sb="22" eb="24">
      <t>キュウスイ</t>
    </rPh>
    <rPh sb="24" eb="26">
      <t>シュウエキ</t>
    </rPh>
    <rPh sb="27" eb="29">
      <t>ゲンショウ</t>
    </rPh>
    <rPh sb="29" eb="30">
      <t>トウ</t>
    </rPh>
    <rPh sb="37" eb="38">
      <t>マ</t>
    </rPh>
    <rPh sb="40" eb="41">
      <t>キビ</t>
    </rPh>
    <rPh sb="43" eb="45">
      <t>ケイエイ</t>
    </rPh>
    <rPh sb="45" eb="47">
      <t>ジョウキョウ</t>
    </rPh>
    <rPh sb="48" eb="50">
      <t>ヨソウ</t>
    </rPh>
    <rPh sb="56" eb="58">
      <t>イッポウ</t>
    </rPh>
    <rPh sb="65" eb="67">
      <t>ロウキュウ</t>
    </rPh>
    <rPh sb="67" eb="68">
      <t>カン</t>
    </rPh>
    <rPh sb="69" eb="71">
      <t>コウシン</t>
    </rPh>
    <rPh sb="72" eb="75">
      <t>タイシンカ</t>
    </rPh>
    <rPh sb="76" eb="78">
      <t>ジュンジ</t>
    </rPh>
    <rPh sb="78" eb="79">
      <t>オコナ</t>
    </rPh>
    <rPh sb="85" eb="87">
      <t>コンゴ</t>
    </rPh>
    <rPh sb="125" eb="127">
      <t>イジョウ</t>
    </rPh>
    <rPh sb="133" eb="135">
      <t>リョウキン</t>
    </rPh>
    <rPh sb="135" eb="137">
      <t>カイシュウ</t>
    </rPh>
    <rPh sb="137" eb="138">
      <t>リツ</t>
    </rPh>
    <rPh sb="139" eb="141">
      <t>コウジョウ</t>
    </rPh>
    <rPh sb="142" eb="144">
      <t>メザ</t>
    </rPh>
    <rPh sb="150" eb="152">
      <t>ヘイセイ</t>
    </rPh>
    <rPh sb="157" eb="159">
      <t>サクテイ</t>
    </rPh>
    <rPh sb="159" eb="161">
      <t>ヨテイ</t>
    </rPh>
    <rPh sb="162" eb="165">
      <t>タイシンカ</t>
    </rPh>
    <rPh sb="165" eb="167">
      <t>ケイカク</t>
    </rPh>
    <rPh sb="170" eb="172">
      <t>ヘイセイ</t>
    </rPh>
    <rPh sb="174" eb="176">
      <t>ネンド</t>
    </rPh>
    <rPh sb="177" eb="179">
      <t>サクテイ</t>
    </rPh>
    <rPh sb="179" eb="181">
      <t>ヨテイ</t>
    </rPh>
    <rPh sb="182" eb="184">
      <t>ケイエイ</t>
    </rPh>
    <rPh sb="184" eb="187">
      <t>センリャクトウ</t>
    </rPh>
    <rPh sb="188" eb="189">
      <t>モト</t>
    </rPh>
    <rPh sb="192" eb="196">
      <t>チュウチョウキテキ</t>
    </rPh>
    <rPh sb="197" eb="199">
      <t>シテン</t>
    </rPh>
    <rPh sb="200" eb="202">
      <t>スイドウ</t>
    </rPh>
    <rPh sb="202" eb="204">
      <t>ジギョウ</t>
    </rPh>
    <rPh sb="205" eb="207">
      <t>ケイエイ</t>
    </rPh>
    <rPh sb="207" eb="209">
      <t>タイセイ</t>
    </rPh>
    <rPh sb="210" eb="212">
      <t>ケントウ</t>
    </rPh>
    <rPh sb="214" eb="216">
      <t>ケイエイ</t>
    </rPh>
    <rPh sb="217" eb="219">
      <t>イッソウ</t>
    </rPh>
    <rPh sb="220" eb="223">
      <t>コウリツカ</t>
    </rPh>
    <rPh sb="224" eb="225">
      <t>ハカ</t>
    </rPh>
    <rPh sb="226" eb="228">
      <t>ヒツヨウ</t>
    </rPh>
    <phoneticPr fontId="4"/>
  </si>
  <si>
    <t xml:space="preserve"> 経常収支比率は、100％を下回っていると経常損失を生じている状態であるが、当市では100％を上回っているため、経営状況は健全な状況といえるが、今後も継続して経費削減を行うなど、健全経営に努める。
　施設利用率については、類似団体と比較して利用率が低率であり、今後の需要を見極めたうえで施設の更新時に、ダウンサイジングを含めた施設の見直しが必要である。
　企業債残高対給水収益比率は、平成27年度で比較すると全国平均の約2倍、類似団体平均も大きく上回っているため、収益確保対策を強化するとともに、企業債の発行を抑制する必要がある。
　有収率は全国平均及び類似団体平均を下回っていることから、漏水等が多く発生していることが推測されるため、配水管の調査及び改修等必要な対策を講じる必要がある。</t>
    <rPh sb="1" eb="3">
      <t>ケイジョウ</t>
    </rPh>
    <rPh sb="3" eb="5">
      <t>シュウシ</t>
    </rPh>
    <rPh sb="5" eb="7">
      <t>ヒリツ</t>
    </rPh>
    <rPh sb="14" eb="16">
      <t>シタマワ</t>
    </rPh>
    <rPh sb="21" eb="23">
      <t>ケイジョウ</t>
    </rPh>
    <rPh sb="23" eb="25">
      <t>ソンシツ</t>
    </rPh>
    <rPh sb="26" eb="27">
      <t>ショウ</t>
    </rPh>
    <rPh sb="31" eb="33">
      <t>ジョウタイ</t>
    </rPh>
    <rPh sb="38" eb="40">
      <t>トウシ</t>
    </rPh>
    <rPh sb="47" eb="49">
      <t>ウワマワ</t>
    </rPh>
    <rPh sb="56" eb="58">
      <t>ケイエイ</t>
    </rPh>
    <rPh sb="58" eb="60">
      <t>ジョウキョウ</t>
    </rPh>
    <rPh sb="61" eb="63">
      <t>ケンゼン</t>
    </rPh>
    <rPh sb="64" eb="66">
      <t>ジョウキョウ</t>
    </rPh>
    <rPh sb="72" eb="74">
      <t>コンゴ</t>
    </rPh>
    <rPh sb="75" eb="77">
      <t>ケイゾク</t>
    </rPh>
    <rPh sb="79" eb="81">
      <t>ケイヒ</t>
    </rPh>
    <rPh sb="81" eb="83">
      <t>サクゲン</t>
    </rPh>
    <rPh sb="84" eb="85">
      <t>オコナ</t>
    </rPh>
    <rPh sb="89" eb="91">
      <t>ケンゼン</t>
    </rPh>
    <rPh sb="91" eb="93">
      <t>ケイエイ</t>
    </rPh>
    <rPh sb="94" eb="95">
      <t>ツト</t>
    </rPh>
    <rPh sb="100" eb="102">
      <t>シセツ</t>
    </rPh>
    <rPh sb="102" eb="105">
      <t>リヨウリツ</t>
    </rPh>
    <rPh sb="111" eb="113">
      <t>ルイジ</t>
    </rPh>
    <rPh sb="113" eb="115">
      <t>ダンタイ</t>
    </rPh>
    <rPh sb="116" eb="118">
      <t>ヒカク</t>
    </rPh>
    <rPh sb="120" eb="122">
      <t>リヨウ</t>
    </rPh>
    <rPh sb="122" eb="123">
      <t>リツ</t>
    </rPh>
    <rPh sb="124" eb="126">
      <t>テイリツ</t>
    </rPh>
    <rPh sb="130" eb="132">
      <t>コンゴ</t>
    </rPh>
    <rPh sb="133" eb="135">
      <t>ジュヨウ</t>
    </rPh>
    <rPh sb="136" eb="138">
      <t>ミキワ</t>
    </rPh>
    <rPh sb="143" eb="145">
      <t>シセツ</t>
    </rPh>
    <rPh sb="146" eb="149">
      <t>コウシンジ</t>
    </rPh>
    <rPh sb="160" eb="161">
      <t>フク</t>
    </rPh>
    <rPh sb="163" eb="165">
      <t>シセツ</t>
    </rPh>
    <rPh sb="166" eb="168">
      <t>ミナオ</t>
    </rPh>
    <rPh sb="170" eb="172">
      <t>ヒツヨウ</t>
    </rPh>
    <rPh sb="178" eb="180">
      <t>キギョウ</t>
    </rPh>
    <rPh sb="180" eb="181">
      <t>サイ</t>
    </rPh>
    <rPh sb="181" eb="183">
      <t>ザンダカ</t>
    </rPh>
    <rPh sb="183" eb="184">
      <t>タイ</t>
    </rPh>
    <rPh sb="184" eb="186">
      <t>キュウスイ</t>
    </rPh>
    <rPh sb="186" eb="188">
      <t>シュウエキ</t>
    </rPh>
    <rPh sb="188" eb="190">
      <t>ヒリツ</t>
    </rPh>
    <rPh sb="192" eb="194">
      <t>ヘイセイ</t>
    </rPh>
    <rPh sb="196" eb="198">
      <t>ネンド</t>
    </rPh>
    <rPh sb="199" eb="201">
      <t>ヒカク</t>
    </rPh>
    <rPh sb="204" eb="206">
      <t>ゼンコク</t>
    </rPh>
    <rPh sb="206" eb="208">
      <t>ヘイキン</t>
    </rPh>
    <rPh sb="209" eb="210">
      <t>ヤク</t>
    </rPh>
    <rPh sb="211" eb="212">
      <t>バイ</t>
    </rPh>
    <rPh sb="213" eb="215">
      <t>ルイジ</t>
    </rPh>
    <rPh sb="215" eb="217">
      <t>ダンタイ</t>
    </rPh>
    <rPh sb="217" eb="219">
      <t>ヘイキン</t>
    </rPh>
    <rPh sb="220" eb="221">
      <t>オオ</t>
    </rPh>
    <rPh sb="223" eb="225">
      <t>ウワマワ</t>
    </rPh>
    <rPh sb="232" eb="234">
      <t>シュウエキ</t>
    </rPh>
    <rPh sb="234" eb="236">
      <t>カクホ</t>
    </rPh>
    <rPh sb="236" eb="238">
      <t>タイサク</t>
    </rPh>
    <rPh sb="239" eb="241">
      <t>キョウカ</t>
    </rPh>
    <rPh sb="248" eb="250">
      <t>キギョウ</t>
    </rPh>
    <rPh sb="250" eb="251">
      <t>サイ</t>
    </rPh>
    <rPh sb="252" eb="254">
      <t>ハッコウ</t>
    </rPh>
    <rPh sb="255" eb="257">
      <t>ヨクセイ</t>
    </rPh>
    <rPh sb="259" eb="261">
      <t>ヒツヨウ</t>
    </rPh>
    <rPh sb="267" eb="269">
      <t>ユウシュウ</t>
    </rPh>
    <rPh sb="269" eb="270">
      <t>リツ</t>
    </rPh>
    <rPh sb="271" eb="273">
      <t>ゼンコク</t>
    </rPh>
    <rPh sb="273" eb="275">
      <t>ヘイキン</t>
    </rPh>
    <rPh sb="275" eb="276">
      <t>オヨ</t>
    </rPh>
    <rPh sb="277" eb="279">
      <t>ルイジ</t>
    </rPh>
    <rPh sb="279" eb="281">
      <t>ダンタイ</t>
    </rPh>
    <rPh sb="281" eb="283">
      <t>ヘイキン</t>
    </rPh>
    <rPh sb="284" eb="286">
      <t>シタマワ</t>
    </rPh>
    <rPh sb="295" eb="298">
      <t>ロウスイトウ</t>
    </rPh>
    <rPh sb="299" eb="300">
      <t>オオ</t>
    </rPh>
    <rPh sb="301" eb="303">
      <t>ハッセイ</t>
    </rPh>
    <rPh sb="310" eb="312">
      <t>スイソク</t>
    </rPh>
    <rPh sb="318" eb="321">
      <t>ハイスイカン</t>
    </rPh>
    <rPh sb="322" eb="324">
      <t>チョウサ</t>
    </rPh>
    <rPh sb="324" eb="325">
      <t>オヨ</t>
    </rPh>
    <rPh sb="326" eb="328">
      <t>カイシュウ</t>
    </rPh>
    <rPh sb="328" eb="329">
      <t>トウ</t>
    </rPh>
    <rPh sb="329" eb="331">
      <t>ヒツヨウ</t>
    </rPh>
    <rPh sb="332" eb="334">
      <t>タイサク</t>
    </rPh>
    <rPh sb="335" eb="336">
      <t>コウ</t>
    </rPh>
    <rPh sb="338" eb="340">
      <t>ヒツヨウ</t>
    </rPh>
    <phoneticPr fontId="4"/>
  </si>
  <si>
    <t>　有形固定資産減価償却率は、平成23年度から平成27年度までの5年間で56.78％から60.20％と増加傾向にあり、いずれの年度においても類似団体を上回っている。
　管路経年化率については、法定耐用年数を経過した管路延長（計23m）が記入漏れであったため、当該値が0.00となっているが、正しくは0.01となる。
　有形固定資産減価償却率により将来の施設更新の必要性や、今後の修繕費の発生見込みを推測できるとされていることから、類似団体と比較しても水道施設更新の必要性が高いものと考えられる。</t>
    <rPh sb="1" eb="3">
      <t>ユウケイ</t>
    </rPh>
    <rPh sb="3" eb="5">
      <t>コテイ</t>
    </rPh>
    <rPh sb="5" eb="7">
      <t>シサン</t>
    </rPh>
    <rPh sb="7" eb="9">
      <t>ゲンカ</t>
    </rPh>
    <rPh sb="9" eb="12">
      <t>ショウキャクリツ</t>
    </rPh>
    <rPh sb="14" eb="16">
      <t>ヘイセイ</t>
    </rPh>
    <rPh sb="18" eb="20">
      <t>ネンド</t>
    </rPh>
    <rPh sb="22" eb="24">
      <t>ヘイセイ</t>
    </rPh>
    <rPh sb="26" eb="28">
      <t>ネンド</t>
    </rPh>
    <rPh sb="32" eb="34">
      <t>ネンカン</t>
    </rPh>
    <rPh sb="50" eb="52">
      <t>ゾウカ</t>
    </rPh>
    <rPh sb="52" eb="54">
      <t>ケイコウ</t>
    </rPh>
    <rPh sb="62" eb="64">
      <t>ネンド</t>
    </rPh>
    <rPh sb="69" eb="71">
      <t>ルイジ</t>
    </rPh>
    <rPh sb="71" eb="73">
      <t>ダンタイ</t>
    </rPh>
    <rPh sb="74" eb="76">
      <t>ウワマワ</t>
    </rPh>
    <rPh sb="83" eb="85">
      <t>カンロ</t>
    </rPh>
    <rPh sb="85" eb="88">
      <t>ケイネンカ</t>
    </rPh>
    <rPh sb="88" eb="89">
      <t>リツ</t>
    </rPh>
    <rPh sb="95" eb="97">
      <t>ホウテイ</t>
    </rPh>
    <rPh sb="97" eb="99">
      <t>タイヨウ</t>
    </rPh>
    <rPh sb="99" eb="101">
      <t>ネンスウ</t>
    </rPh>
    <rPh sb="102" eb="104">
      <t>ケイカ</t>
    </rPh>
    <rPh sb="106" eb="108">
      <t>カンロ</t>
    </rPh>
    <rPh sb="108" eb="110">
      <t>エンチョウ</t>
    </rPh>
    <rPh sb="111" eb="112">
      <t>ケイ</t>
    </rPh>
    <rPh sb="117" eb="119">
      <t>キニュウ</t>
    </rPh>
    <rPh sb="119" eb="120">
      <t>モ</t>
    </rPh>
    <rPh sb="128" eb="130">
      <t>トウガイ</t>
    </rPh>
    <rPh sb="130" eb="131">
      <t>アタイ</t>
    </rPh>
    <rPh sb="144" eb="145">
      <t>タダ</t>
    </rPh>
    <rPh sb="214" eb="216">
      <t>ルイジ</t>
    </rPh>
    <rPh sb="216" eb="218">
      <t>ダンタイ</t>
    </rPh>
    <rPh sb="219" eb="221">
      <t>ヒカク</t>
    </rPh>
    <rPh sb="224" eb="226">
      <t>スイドウ</t>
    </rPh>
    <rPh sb="226" eb="228">
      <t>シセツ</t>
    </rPh>
    <rPh sb="228" eb="230">
      <t>コウシン</t>
    </rPh>
    <rPh sb="231" eb="234">
      <t>ヒツヨウセイ</t>
    </rPh>
    <rPh sb="235" eb="236">
      <t>タカ</t>
    </rPh>
    <rPh sb="240" eb="24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</si>
</sst>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7145488"/>
        <c:axId val="46714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467145488"/>
        <c:axId val="467145096"/>
      </c:lineChart>
      <c:dateAx>
        <c:axId val="467145488"/>
        <c:scaling>
          <c:orientation val="minMax"/>
        </c:scaling>
        <c:delete val="1"/>
        <c:axPos val="b"/>
        <c:numFmt formatCode="ge" sourceLinked="1"/>
        <c:majorTickMark val="none"/>
        <c:minorTickMark val="none"/>
        <c:tickLblPos val="none"/>
        <c:crossAx val="467145096"/>
        <c:crosses val="autoZero"/>
        <c:auto val="1"/>
        <c:lblOffset val="100"/>
        <c:baseTimeUnit val="years"/>
      </c:dateAx>
      <c:valAx>
        <c:axId val="46714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14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37.880000000000003</c:v>
                </c:pt>
                <c:pt idx="1">
                  <c:v>36.659999999999997</c:v>
                </c:pt>
                <c:pt idx="2">
                  <c:v>37.78</c:v>
                </c:pt>
                <c:pt idx="3">
                  <c:v>37.69</c:v>
                </c:pt>
                <c:pt idx="4">
                  <c:v>37.61</c:v>
                </c:pt>
              </c:numCache>
            </c:numRef>
          </c:val>
        </c:ser>
        <c:dLbls>
          <c:showLegendKey val="0"/>
          <c:showVal val="0"/>
          <c:showCatName val="0"/>
          <c:showSerName val="0"/>
          <c:showPercent val="0"/>
          <c:showBubbleSize val="0"/>
        </c:dLbls>
        <c:gapWidth val="150"/>
        <c:axId val="470657632"/>
        <c:axId val="47065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470657632"/>
        <c:axId val="470658024"/>
      </c:lineChart>
      <c:dateAx>
        <c:axId val="470657632"/>
        <c:scaling>
          <c:orientation val="minMax"/>
        </c:scaling>
        <c:delete val="1"/>
        <c:axPos val="b"/>
        <c:numFmt formatCode="ge" sourceLinked="1"/>
        <c:majorTickMark val="none"/>
        <c:minorTickMark val="none"/>
        <c:tickLblPos val="none"/>
        <c:crossAx val="470658024"/>
        <c:crosses val="autoZero"/>
        <c:auto val="1"/>
        <c:lblOffset val="100"/>
        <c:baseTimeUnit val="years"/>
      </c:dateAx>
      <c:valAx>
        <c:axId val="47065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6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80.010000000000005</c:v>
                </c:pt>
                <c:pt idx="1">
                  <c:v>79.989999999999995</c:v>
                </c:pt>
                <c:pt idx="2">
                  <c:v>77.010000000000005</c:v>
                </c:pt>
                <c:pt idx="3">
                  <c:v>74.95</c:v>
                </c:pt>
                <c:pt idx="4">
                  <c:v>74.739999999999995</c:v>
                </c:pt>
              </c:numCache>
            </c:numRef>
          </c:val>
        </c:ser>
        <c:dLbls>
          <c:showLegendKey val="0"/>
          <c:showVal val="0"/>
          <c:showCatName val="0"/>
          <c:showSerName val="0"/>
          <c:showPercent val="0"/>
          <c:showBubbleSize val="0"/>
        </c:dLbls>
        <c:gapWidth val="150"/>
        <c:axId val="517910872"/>
        <c:axId val="5179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517910872"/>
        <c:axId val="517911264"/>
      </c:lineChart>
      <c:dateAx>
        <c:axId val="517910872"/>
        <c:scaling>
          <c:orientation val="minMax"/>
        </c:scaling>
        <c:delete val="1"/>
        <c:axPos val="b"/>
        <c:numFmt formatCode="ge" sourceLinked="1"/>
        <c:majorTickMark val="none"/>
        <c:minorTickMark val="none"/>
        <c:tickLblPos val="none"/>
        <c:crossAx val="517911264"/>
        <c:crosses val="autoZero"/>
        <c:auto val="1"/>
        <c:lblOffset val="100"/>
        <c:baseTimeUnit val="years"/>
      </c:dateAx>
      <c:valAx>
        <c:axId val="5179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1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115.02</c:v>
                </c:pt>
                <c:pt idx="1">
                  <c:v>114.63</c:v>
                </c:pt>
                <c:pt idx="2">
                  <c:v>107.07</c:v>
                </c:pt>
                <c:pt idx="3">
                  <c:v>110.45</c:v>
                </c:pt>
                <c:pt idx="4">
                  <c:v>123.49</c:v>
                </c:pt>
              </c:numCache>
            </c:numRef>
          </c:val>
        </c:ser>
        <c:dLbls>
          <c:showLegendKey val="0"/>
          <c:showVal val="0"/>
          <c:showCatName val="0"/>
          <c:showSerName val="0"/>
          <c:showPercent val="0"/>
          <c:showBubbleSize val="0"/>
        </c:dLbls>
        <c:gapWidth val="150"/>
        <c:axId val="471058384"/>
        <c:axId val="4710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471058384"/>
        <c:axId val="471059168"/>
      </c:lineChart>
      <c:dateAx>
        <c:axId val="471058384"/>
        <c:scaling>
          <c:orientation val="minMax"/>
        </c:scaling>
        <c:delete val="1"/>
        <c:axPos val="b"/>
        <c:numFmt formatCode="ge" sourceLinked="1"/>
        <c:majorTickMark val="none"/>
        <c:minorTickMark val="none"/>
        <c:tickLblPos val="none"/>
        <c:crossAx val="471059168"/>
        <c:crosses val="autoZero"/>
        <c:auto val="1"/>
        <c:lblOffset val="100"/>
        <c:baseTimeUnit val="years"/>
      </c:dateAx>
      <c:valAx>
        <c:axId val="47105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05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56.78</c:v>
                </c:pt>
                <c:pt idx="1">
                  <c:v>58.28</c:v>
                </c:pt>
                <c:pt idx="2">
                  <c:v>59.49</c:v>
                </c:pt>
                <c:pt idx="3">
                  <c:v>59.73</c:v>
                </c:pt>
                <c:pt idx="4">
                  <c:v>60.2</c:v>
                </c:pt>
              </c:numCache>
            </c:numRef>
          </c:val>
        </c:ser>
        <c:dLbls>
          <c:showLegendKey val="0"/>
          <c:showVal val="0"/>
          <c:showCatName val="0"/>
          <c:showSerName val="0"/>
          <c:showPercent val="0"/>
          <c:showBubbleSize val="0"/>
        </c:dLbls>
        <c:gapWidth val="150"/>
        <c:axId val="471056424"/>
        <c:axId val="47105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471056424"/>
        <c:axId val="471057208"/>
      </c:lineChart>
      <c:dateAx>
        <c:axId val="471056424"/>
        <c:scaling>
          <c:orientation val="minMax"/>
        </c:scaling>
        <c:delete val="1"/>
        <c:axPos val="b"/>
        <c:numFmt formatCode="ge" sourceLinked="1"/>
        <c:majorTickMark val="none"/>
        <c:minorTickMark val="none"/>
        <c:tickLblPos val="none"/>
        <c:crossAx val="471057208"/>
        <c:crosses val="autoZero"/>
        <c:auto val="1"/>
        <c:lblOffset val="100"/>
        <c:baseTimeUnit val="years"/>
      </c:dateAx>
      <c:valAx>
        <c:axId val="47105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5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0.01</c:v>
                </c:pt>
                <c:pt idx="1">
                  <c:v>0.01</c:v>
                </c:pt>
                <c:pt idx="2">
                  <c:v>0.01</c:v>
                </c:pt>
                <c:pt idx="3">
                  <c:v>0.01</c:v>
                </c:pt>
                <c:pt idx="4" formatCode="#,##0.00;&quot;△&quot;#,##0.00">
                  <c:v>0</c:v>
                </c:pt>
              </c:numCache>
            </c:numRef>
          </c:val>
        </c:ser>
        <c:dLbls>
          <c:showLegendKey val="0"/>
          <c:showVal val="0"/>
          <c:showCatName val="0"/>
          <c:showSerName val="0"/>
          <c:showPercent val="0"/>
          <c:showBubbleSize val="0"/>
        </c:dLbls>
        <c:gapWidth val="150"/>
        <c:axId val="518215232"/>
        <c:axId val="51821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518215232"/>
        <c:axId val="518212488"/>
      </c:lineChart>
      <c:dateAx>
        <c:axId val="518215232"/>
        <c:scaling>
          <c:orientation val="minMax"/>
        </c:scaling>
        <c:delete val="1"/>
        <c:axPos val="b"/>
        <c:numFmt formatCode="ge" sourceLinked="1"/>
        <c:majorTickMark val="none"/>
        <c:minorTickMark val="none"/>
        <c:tickLblPos val="none"/>
        <c:crossAx val="518212488"/>
        <c:crosses val="autoZero"/>
        <c:auto val="1"/>
        <c:lblOffset val="100"/>
        <c:baseTimeUnit val="years"/>
      </c:dateAx>
      <c:valAx>
        <c:axId val="51821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6235344"/>
        <c:axId val="5162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516235344"/>
        <c:axId val="516234560"/>
      </c:lineChart>
      <c:dateAx>
        <c:axId val="516235344"/>
        <c:scaling>
          <c:orientation val="minMax"/>
        </c:scaling>
        <c:delete val="1"/>
        <c:axPos val="b"/>
        <c:numFmt formatCode="ge" sourceLinked="1"/>
        <c:majorTickMark val="none"/>
        <c:minorTickMark val="none"/>
        <c:tickLblPos val="none"/>
        <c:crossAx val="516234560"/>
        <c:crosses val="autoZero"/>
        <c:auto val="1"/>
        <c:lblOffset val="100"/>
        <c:baseTimeUnit val="years"/>
      </c:dateAx>
      <c:valAx>
        <c:axId val="51623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623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545.85</c:v>
                </c:pt>
                <c:pt idx="1">
                  <c:v>2368.2800000000002</c:v>
                </c:pt>
                <c:pt idx="2">
                  <c:v>911.34</c:v>
                </c:pt>
                <c:pt idx="3">
                  <c:v>201.67</c:v>
                </c:pt>
                <c:pt idx="4">
                  <c:v>306.69</c:v>
                </c:pt>
              </c:numCache>
            </c:numRef>
          </c:val>
        </c:ser>
        <c:dLbls>
          <c:showLegendKey val="0"/>
          <c:showVal val="0"/>
          <c:showCatName val="0"/>
          <c:showSerName val="0"/>
          <c:showPercent val="0"/>
          <c:showBubbleSize val="0"/>
        </c:dLbls>
        <c:gapWidth val="150"/>
        <c:axId val="519015376"/>
        <c:axId val="51901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519015376"/>
        <c:axId val="519015768"/>
      </c:lineChart>
      <c:dateAx>
        <c:axId val="519015376"/>
        <c:scaling>
          <c:orientation val="minMax"/>
        </c:scaling>
        <c:delete val="1"/>
        <c:axPos val="b"/>
        <c:numFmt formatCode="ge" sourceLinked="1"/>
        <c:majorTickMark val="none"/>
        <c:minorTickMark val="none"/>
        <c:tickLblPos val="none"/>
        <c:crossAx val="519015768"/>
        <c:crosses val="autoZero"/>
        <c:auto val="1"/>
        <c:lblOffset val="100"/>
        <c:baseTimeUnit val="years"/>
      </c:dateAx>
      <c:valAx>
        <c:axId val="519015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901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506.56</c:v>
                </c:pt>
                <c:pt idx="1">
                  <c:v>504.76</c:v>
                </c:pt>
                <c:pt idx="2">
                  <c:v>518.04999999999995</c:v>
                </c:pt>
                <c:pt idx="3">
                  <c:v>546.49</c:v>
                </c:pt>
                <c:pt idx="4">
                  <c:v>546.58000000000004</c:v>
                </c:pt>
              </c:numCache>
            </c:numRef>
          </c:val>
        </c:ser>
        <c:dLbls>
          <c:showLegendKey val="0"/>
          <c:showVal val="0"/>
          <c:showCatName val="0"/>
          <c:showSerName val="0"/>
          <c:showPercent val="0"/>
          <c:showBubbleSize val="0"/>
        </c:dLbls>
        <c:gapWidth val="150"/>
        <c:axId val="519016944"/>
        <c:axId val="51901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519016944"/>
        <c:axId val="519017336"/>
      </c:lineChart>
      <c:dateAx>
        <c:axId val="519016944"/>
        <c:scaling>
          <c:orientation val="minMax"/>
        </c:scaling>
        <c:delete val="1"/>
        <c:axPos val="b"/>
        <c:numFmt formatCode="ge" sourceLinked="1"/>
        <c:majorTickMark val="none"/>
        <c:minorTickMark val="none"/>
        <c:tickLblPos val="none"/>
        <c:crossAx val="519017336"/>
        <c:crosses val="autoZero"/>
        <c:auto val="1"/>
        <c:lblOffset val="100"/>
        <c:baseTimeUnit val="years"/>
      </c:dateAx>
      <c:valAx>
        <c:axId val="519017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901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111.77</c:v>
                </c:pt>
                <c:pt idx="1">
                  <c:v>109.77</c:v>
                </c:pt>
                <c:pt idx="2">
                  <c:v>103.25</c:v>
                </c:pt>
                <c:pt idx="3">
                  <c:v>106.95</c:v>
                </c:pt>
                <c:pt idx="4">
                  <c:v>119.69</c:v>
                </c:pt>
              </c:numCache>
            </c:numRef>
          </c:val>
        </c:ser>
        <c:dLbls>
          <c:showLegendKey val="0"/>
          <c:showVal val="0"/>
          <c:showCatName val="0"/>
          <c:showSerName val="0"/>
          <c:showPercent val="0"/>
          <c:showBubbleSize val="0"/>
        </c:dLbls>
        <c:gapWidth val="150"/>
        <c:axId val="519018512"/>
        <c:axId val="47065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519018512"/>
        <c:axId val="470654888"/>
      </c:lineChart>
      <c:dateAx>
        <c:axId val="519018512"/>
        <c:scaling>
          <c:orientation val="minMax"/>
        </c:scaling>
        <c:delete val="1"/>
        <c:axPos val="b"/>
        <c:numFmt formatCode="ge" sourceLinked="1"/>
        <c:majorTickMark val="none"/>
        <c:minorTickMark val="none"/>
        <c:tickLblPos val="none"/>
        <c:crossAx val="470654888"/>
        <c:crosses val="autoZero"/>
        <c:auto val="1"/>
        <c:lblOffset val="100"/>
        <c:baseTimeUnit val="years"/>
      </c:dateAx>
      <c:valAx>
        <c:axId val="47065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01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142.11000000000001</c:v>
                </c:pt>
                <c:pt idx="1">
                  <c:v>144.83000000000001</c:v>
                </c:pt>
                <c:pt idx="2">
                  <c:v>153.6</c:v>
                </c:pt>
                <c:pt idx="3">
                  <c:v>148.88999999999999</c:v>
                </c:pt>
                <c:pt idx="4">
                  <c:v>133.34</c:v>
                </c:pt>
              </c:numCache>
            </c:numRef>
          </c:val>
        </c:ser>
        <c:dLbls>
          <c:showLegendKey val="0"/>
          <c:showVal val="0"/>
          <c:showCatName val="0"/>
          <c:showSerName val="0"/>
          <c:showPercent val="0"/>
          <c:showBubbleSize val="0"/>
        </c:dLbls>
        <c:gapWidth val="150"/>
        <c:axId val="470656064"/>
        <c:axId val="47065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470656064"/>
        <c:axId val="470656456"/>
      </c:lineChart>
      <c:dateAx>
        <c:axId val="470656064"/>
        <c:scaling>
          <c:orientation val="minMax"/>
        </c:scaling>
        <c:delete val="1"/>
        <c:axPos val="b"/>
        <c:numFmt formatCode="ge" sourceLinked="1"/>
        <c:majorTickMark val="none"/>
        <c:minorTickMark val="none"/>
        <c:tickLblPos val="none"/>
        <c:crossAx val="470656456"/>
        <c:crosses val="autoZero"/>
        <c:auto val="1"/>
        <c:lblOffset val="100"/>
        <c:baseTimeUnit val="years"/>
      </c:dateAx>
      <c:valAx>
        <c:axId val="47065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6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1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高知県　室戸市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14562</v>
      </c>
      <c r="AJ8" s="56"/>
      <c r="AK8" s="56"/>
      <c r="AL8" s="56"/>
      <c r="AM8" s="56"/>
      <c r="AN8" s="56"/>
      <c r="AO8" s="56"/>
      <c r="AP8" s="57"/>
      <c r="AQ8" s="47">
        <f>データ!R6</f>
        <v>248.18</v>
      </c>
      <c r="AR8" s="47"/>
      <c r="AS8" s="47"/>
      <c r="AT8" s="47"/>
      <c r="AU8" s="47"/>
      <c r="AV8" s="47"/>
      <c r="AW8" s="47"/>
      <c r="AX8" s="47"/>
      <c r="AY8" s="47">
        <f>データ!S6</f>
        <v>58.68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44.04</v>
      </c>
      <c r="K10" s="47"/>
      <c r="L10" s="47"/>
      <c r="M10" s="47"/>
      <c r="N10" s="47"/>
      <c r="O10" s="47"/>
      <c r="P10" s="47"/>
      <c r="Q10" s="47"/>
      <c r="R10" s="47">
        <f>データ!O6</f>
        <v>93.57</v>
      </c>
      <c r="S10" s="47"/>
      <c r="T10" s="47"/>
      <c r="U10" s="47"/>
      <c r="V10" s="47"/>
      <c r="W10" s="47"/>
      <c r="X10" s="47"/>
      <c r="Y10" s="47"/>
      <c r="Z10" s="78">
        <f>データ!P6</f>
        <v>2890</v>
      </c>
      <c r="AA10" s="78"/>
      <c r="AB10" s="78"/>
      <c r="AC10" s="78"/>
      <c r="AD10" s="78"/>
      <c r="AE10" s="78"/>
      <c r="AF10" s="78"/>
      <c r="AG10" s="78"/>
      <c r="AH10" s="2"/>
      <c r="AI10" s="78">
        <f>データ!T6</f>
        <v>13448</v>
      </c>
      <c r="AJ10" s="78"/>
      <c r="AK10" s="78"/>
      <c r="AL10" s="78"/>
      <c r="AM10" s="78"/>
      <c r="AN10" s="78"/>
      <c r="AO10" s="78"/>
      <c r="AP10" s="78"/>
      <c r="AQ10" s="47">
        <f>データ!U6</f>
        <v>12.34</v>
      </c>
      <c r="AR10" s="47"/>
      <c r="AS10" s="47"/>
      <c r="AT10" s="47"/>
      <c r="AU10" s="47"/>
      <c r="AV10" s="47"/>
      <c r="AW10" s="47"/>
      <c r="AX10" s="47"/>
      <c r="AY10" s="47">
        <f>データ!V6</f>
        <v>1089.79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392022</v>
      </c>
      <c r="D6" s="31">
        <f t="shared" si="3"/>
        <v>46</v>
      </c>
      <c r="E6" s="31">
        <f t="shared" si="3"/>
        <v>1</v>
      </c>
      <c r="F6" s="31">
        <f t="shared" si="3"/>
        <v>0</v>
      </c>
      <c r="G6" s="31">
        <f t="shared" si="3"/>
        <v>1</v>
      </c>
      <c r="H6" s="31" t="str">
        <f t="shared" si="3"/>
        <v>高知県　室戸市</v>
      </c>
      <c r="I6" s="31" t="str">
        <f t="shared" si="3"/>
        <v>法適用</v>
      </c>
      <c r="J6" s="31" t="str">
        <f t="shared" si="3"/>
        <v>水道事業</v>
      </c>
      <c r="K6" s="31" t="str">
        <f t="shared" si="3"/>
        <v>末端給水事業</v>
      </c>
      <c r="L6" s="31" t="str">
        <f t="shared" si="3"/>
        <v>A7</v>
      </c>
      <c r="M6" s="32" t="str">
        <f t="shared" si="3"/>
        <v>-</v>
      </c>
      <c r="N6" s="32">
        <f t="shared" si="3"/>
        <v>44.04</v>
      </c>
      <c r="O6" s="32">
        <f t="shared" si="3"/>
        <v>93.57</v>
      </c>
      <c r="P6" s="32">
        <f t="shared" si="3"/>
        <v>2890</v>
      </c>
      <c r="Q6" s="32">
        <f t="shared" si="3"/>
        <v>14562</v>
      </c>
      <c r="R6" s="32">
        <f t="shared" si="3"/>
        <v>248.18</v>
      </c>
      <c r="S6" s="32">
        <f t="shared" si="3"/>
        <v>58.68</v>
      </c>
      <c r="T6" s="32">
        <f t="shared" si="3"/>
        <v>13448</v>
      </c>
      <c r="U6" s="32">
        <f t="shared" si="3"/>
        <v>12.34</v>
      </c>
      <c r="V6" s="32">
        <f t="shared" si="3"/>
        <v>1089.79</v>
      </c>
      <c r="W6" s="33">
        <f>IF(W7="",NA(),W7)</f>
        <v>115.02</v>
      </c>
      <c r="X6" s="33">
        <f t="shared" ref="X6:AF6" si="4">IF(X7="",NA(),X7)</f>
        <v>114.63</v>
      </c>
      <c r="Y6" s="33">
        <f t="shared" si="4"/>
        <v>107.07</v>
      </c>
      <c r="Z6" s="33">
        <f t="shared" si="4"/>
        <v>110.45</v>
      </c>
      <c r="AA6" s="33">
        <f t="shared" si="4"/>
        <v>123.49</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545.85</v>
      </c>
      <c r="AT6" s="33">
        <f t="shared" ref="AT6:BB6" si="6">IF(AT7="",NA(),AT7)</f>
        <v>2368.2800000000002</v>
      </c>
      <c r="AU6" s="33">
        <f t="shared" si="6"/>
        <v>911.34</v>
      </c>
      <c r="AV6" s="33">
        <f t="shared" si="6"/>
        <v>201.67</v>
      </c>
      <c r="AW6" s="33">
        <f t="shared" si="6"/>
        <v>306.69</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506.56</v>
      </c>
      <c r="BE6" s="33">
        <f t="shared" ref="BE6:BM6" si="7">IF(BE7="",NA(),BE7)</f>
        <v>504.76</v>
      </c>
      <c r="BF6" s="33">
        <f t="shared" si="7"/>
        <v>518.04999999999995</v>
      </c>
      <c r="BG6" s="33">
        <f t="shared" si="7"/>
        <v>546.49</v>
      </c>
      <c r="BH6" s="33">
        <f t="shared" si="7"/>
        <v>546.58000000000004</v>
      </c>
      <c r="BI6" s="33">
        <f t="shared" si="7"/>
        <v>474.06</v>
      </c>
      <c r="BJ6" s="33">
        <f t="shared" si="7"/>
        <v>458</v>
      </c>
      <c r="BK6" s="33">
        <f t="shared" si="7"/>
        <v>443.13</v>
      </c>
      <c r="BL6" s="33">
        <f t="shared" si="7"/>
        <v>442.54</v>
      </c>
      <c r="BM6" s="33">
        <f t="shared" si="7"/>
        <v>431</v>
      </c>
      <c r="BN6" s="32" t="str">
        <f>IF(BN7="","",IF(BN7="-","【-】","【"&amp;SUBSTITUTE(TEXT(BN7,"#,##0.00"),"-","△")&amp;"】"))</f>
        <v>【276.38】</v>
      </c>
      <c r="BO6" s="33">
        <f>IF(BO7="",NA(),BO7)</f>
        <v>111.77</v>
      </c>
      <c r="BP6" s="33">
        <f t="shared" ref="BP6:BX6" si="8">IF(BP7="",NA(),BP7)</f>
        <v>109.77</v>
      </c>
      <c r="BQ6" s="33">
        <f t="shared" si="8"/>
        <v>103.25</v>
      </c>
      <c r="BR6" s="33">
        <f t="shared" si="8"/>
        <v>106.95</v>
      </c>
      <c r="BS6" s="33">
        <f t="shared" si="8"/>
        <v>119.69</v>
      </c>
      <c r="BT6" s="33">
        <f t="shared" si="8"/>
        <v>96.62</v>
      </c>
      <c r="BU6" s="33">
        <f t="shared" si="8"/>
        <v>96.27</v>
      </c>
      <c r="BV6" s="33">
        <f t="shared" si="8"/>
        <v>95.4</v>
      </c>
      <c r="BW6" s="33">
        <f t="shared" si="8"/>
        <v>98.6</v>
      </c>
      <c r="BX6" s="33">
        <f t="shared" si="8"/>
        <v>100.82</v>
      </c>
      <c r="BY6" s="32" t="str">
        <f>IF(BY7="","",IF(BY7="-","【-】","【"&amp;SUBSTITUTE(TEXT(BY7,"#,##0.00"),"-","△")&amp;"】"))</f>
        <v>【104.99】</v>
      </c>
      <c r="BZ6" s="33">
        <f>IF(BZ7="",NA(),BZ7)</f>
        <v>142.11000000000001</v>
      </c>
      <c r="CA6" s="33">
        <f t="shared" ref="CA6:CI6" si="9">IF(CA7="",NA(),CA7)</f>
        <v>144.83000000000001</v>
      </c>
      <c r="CB6" s="33">
        <f t="shared" si="9"/>
        <v>153.6</v>
      </c>
      <c r="CC6" s="33">
        <f t="shared" si="9"/>
        <v>148.88999999999999</v>
      </c>
      <c r="CD6" s="33">
        <f t="shared" si="9"/>
        <v>133.34</v>
      </c>
      <c r="CE6" s="33">
        <f t="shared" si="9"/>
        <v>184.53</v>
      </c>
      <c r="CF6" s="33">
        <f t="shared" si="9"/>
        <v>186.94</v>
      </c>
      <c r="CG6" s="33">
        <f t="shared" si="9"/>
        <v>186.15</v>
      </c>
      <c r="CH6" s="33">
        <f t="shared" si="9"/>
        <v>181.67</v>
      </c>
      <c r="CI6" s="33">
        <f t="shared" si="9"/>
        <v>179.55</v>
      </c>
      <c r="CJ6" s="32" t="str">
        <f>IF(CJ7="","",IF(CJ7="-","【-】","【"&amp;SUBSTITUTE(TEXT(CJ7,"#,##0.00"),"-","△")&amp;"】"))</f>
        <v>【163.72】</v>
      </c>
      <c r="CK6" s="33">
        <f>IF(CK7="",NA(),CK7)</f>
        <v>37.880000000000003</v>
      </c>
      <c r="CL6" s="33">
        <f t="shared" ref="CL6:CT6" si="10">IF(CL7="",NA(),CL7)</f>
        <v>36.659999999999997</v>
      </c>
      <c r="CM6" s="33">
        <f t="shared" si="10"/>
        <v>37.78</v>
      </c>
      <c r="CN6" s="33">
        <f t="shared" si="10"/>
        <v>37.69</v>
      </c>
      <c r="CO6" s="33">
        <f t="shared" si="10"/>
        <v>37.61</v>
      </c>
      <c r="CP6" s="33">
        <f t="shared" si="10"/>
        <v>52.9</v>
      </c>
      <c r="CQ6" s="33">
        <f t="shared" si="10"/>
        <v>54.51</v>
      </c>
      <c r="CR6" s="33">
        <f t="shared" si="10"/>
        <v>54.47</v>
      </c>
      <c r="CS6" s="33">
        <f t="shared" si="10"/>
        <v>53.61</v>
      </c>
      <c r="CT6" s="33">
        <f t="shared" si="10"/>
        <v>53.52</v>
      </c>
      <c r="CU6" s="32" t="str">
        <f>IF(CU7="","",IF(CU7="-","【-】","【"&amp;SUBSTITUTE(TEXT(CU7,"#,##0.00"),"-","△")&amp;"】"))</f>
        <v>【59.76】</v>
      </c>
      <c r="CV6" s="33">
        <f>IF(CV7="",NA(),CV7)</f>
        <v>80.010000000000005</v>
      </c>
      <c r="CW6" s="33">
        <f t="shared" ref="CW6:DE6" si="11">IF(CW7="",NA(),CW7)</f>
        <v>79.989999999999995</v>
      </c>
      <c r="CX6" s="33">
        <f t="shared" si="11"/>
        <v>77.010000000000005</v>
      </c>
      <c r="CY6" s="33">
        <f t="shared" si="11"/>
        <v>74.95</v>
      </c>
      <c r="CZ6" s="33">
        <f t="shared" si="11"/>
        <v>74.739999999999995</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56.78</v>
      </c>
      <c r="DH6" s="33">
        <f t="shared" ref="DH6:DP6" si="12">IF(DH7="",NA(),DH7)</f>
        <v>58.28</v>
      </c>
      <c r="DI6" s="33">
        <f t="shared" si="12"/>
        <v>59.49</v>
      </c>
      <c r="DJ6" s="33">
        <f t="shared" si="12"/>
        <v>59.73</v>
      </c>
      <c r="DK6" s="33">
        <f t="shared" si="12"/>
        <v>60.2</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0.01</v>
      </c>
      <c r="DS6" s="33">
        <f t="shared" ref="DS6:EA6" si="13">IF(DS7="",NA(),DS7)</f>
        <v>0.01</v>
      </c>
      <c r="DT6" s="33">
        <f t="shared" si="13"/>
        <v>0.01</v>
      </c>
      <c r="DU6" s="33">
        <f t="shared" si="13"/>
        <v>0.01</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2">
        <f t="shared" ref="ED6:EL6" si="14">IF(ED7="",NA(),ED7)</f>
        <v>0</v>
      </c>
      <c r="EE6" s="32">
        <f t="shared" si="14"/>
        <v>0</v>
      </c>
      <c r="EF6" s="32">
        <f t="shared" si="14"/>
        <v>0</v>
      </c>
      <c r="EG6" s="32">
        <f t="shared" si="14"/>
        <v>0</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392022</v>
      </c>
      <c r="D7" s="35">
        <v>46</v>
      </c>
      <c r="E7" s="35">
        <v>1</v>
      </c>
      <c r="F7" s="35">
        <v>0</v>
      </c>
      <c r="G7" s="35">
        <v>1</v>
      </c>
      <c r="H7" s="35" t="s">
        <v>93</v>
      </c>
      <c r="I7" s="35" t="s">
        <v>94</v>
      </c>
      <c r="J7" s="35" t="s">
        <v>95</v>
      </c>
      <c r="K7" s="35" t="s">
        <v>96</v>
      </c>
      <c r="L7" s="35" t="s">
        <v>97</v>
      </c>
      <c r="M7" s="36" t="s">
        <v>98</v>
      </c>
      <c r="N7" s="36">
        <v>44.04</v>
      </c>
      <c r="O7" s="36">
        <v>93.57</v>
      </c>
      <c r="P7" s="36">
        <v>2890</v>
      </c>
      <c r="Q7" s="36">
        <v>14562</v>
      </c>
      <c r="R7" s="36">
        <v>248.18</v>
      </c>
      <c r="S7" s="36">
        <v>58.68</v>
      </c>
      <c r="T7" s="36">
        <v>13448</v>
      </c>
      <c r="U7" s="36">
        <v>12.34</v>
      </c>
      <c r="V7" s="36">
        <v>1089.79</v>
      </c>
      <c r="W7" s="36">
        <v>115.02</v>
      </c>
      <c r="X7" s="36">
        <v>114.63</v>
      </c>
      <c r="Y7" s="36">
        <v>107.07</v>
      </c>
      <c r="Z7" s="36">
        <v>110.45</v>
      </c>
      <c r="AA7" s="36">
        <v>123.49</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545.85</v>
      </c>
      <c r="AT7" s="36">
        <v>2368.2800000000002</v>
      </c>
      <c r="AU7" s="36">
        <v>911.34</v>
      </c>
      <c r="AV7" s="36">
        <v>201.67</v>
      </c>
      <c r="AW7" s="36">
        <v>306.69</v>
      </c>
      <c r="AX7" s="36">
        <v>1128.25</v>
      </c>
      <c r="AY7" s="36">
        <v>1159.4100000000001</v>
      </c>
      <c r="AZ7" s="36">
        <v>1081.23</v>
      </c>
      <c r="BA7" s="36">
        <v>406.37</v>
      </c>
      <c r="BB7" s="36">
        <v>398.29</v>
      </c>
      <c r="BC7" s="36">
        <v>262.74</v>
      </c>
      <c r="BD7" s="36">
        <v>506.56</v>
      </c>
      <c r="BE7" s="36">
        <v>504.76</v>
      </c>
      <c r="BF7" s="36">
        <v>518.04999999999995</v>
      </c>
      <c r="BG7" s="36">
        <v>546.49</v>
      </c>
      <c r="BH7" s="36">
        <v>546.58000000000004</v>
      </c>
      <c r="BI7" s="36">
        <v>474.06</v>
      </c>
      <c r="BJ7" s="36">
        <v>458</v>
      </c>
      <c r="BK7" s="36">
        <v>443.13</v>
      </c>
      <c r="BL7" s="36">
        <v>442.54</v>
      </c>
      <c r="BM7" s="36">
        <v>431</v>
      </c>
      <c r="BN7" s="36">
        <v>276.38</v>
      </c>
      <c r="BO7" s="36">
        <v>111.77</v>
      </c>
      <c r="BP7" s="36">
        <v>109.77</v>
      </c>
      <c r="BQ7" s="36">
        <v>103.25</v>
      </c>
      <c r="BR7" s="36">
        <v>106.95</v>
      </c>
      <c r="BS7" s="36">
        <v>119.69</v>
      </c>
      <c r="BT7" s="36">
        <v>96.62</v>
      </c>
      <c r="BU7" s="36">
        <v>96.27</v>
      </c>
      <c r="BV7" s="36">
        <v>95.4</v>
      </c>
      <c r="BW7" s="36">
        <v>98.6</v>
      </c>
      <c r="BX7" s="36">
        <v>100.82</v>
      </c>
      <c r="BY7" s="36">
        <v>104.99</v>
      </c>
      <c r="BZ7" s="36">
        <v>142.11000000000001</v>
      </c>
      <c r="CA7" s="36">
        <v>144.83000000000001</v>
      </c>
      <c r="CB7" s="36">
        <v>153.6</v>
      </c>
      <c r="CC7" s="36">
        <v>148.88999999999999</v>
      </c>
      <c r="CD7" s="36">
        <v>133.34</v>
      </c>
      <c r="CE7" s="36">
        <v>184.53</v>
      </c>
      <c r="CF7" s="36">
        <v>186.94</v>
      </c>
      <c r="CG7" s="36">
        <v>186.15</v>
      </c>
      <c r="CH7" s="36">
        <v>181.67</v>
      </c>
      <c r="CI7" s="36">
        <v>179.55</v>
      </c>
      <c r="CJ7" s="36">
        <v>163.72</v>
      </c>
      <c r="CK7" s="36">
        <v>37.880000000000003</v>
      </c>
      <c r="CL7" s="36">
        <v>36.659999999999997</v>
      </c>
      <c r="CM7" s="36">
        <v>37.78</v>
      </c>
      <c r="CN7" s="36">
        <v>37.69</v>
      </c>
      <c r="CO7" s="36">
        <v>37.61</v>
      </c>
      <c r="CP7" s="36">
        <v>52.9</v>
      </c>
      <c r="CQ7" s="36">
        <v>54.51</v>
      </c>
      <c r="CR7" s="36">
        <v>54.47</v>
      </c>
      <c r="CS7" s="36">
        <v>53.61</v>
      </c>
      <c r="CT7" s="36">
        <v>53.52</v>
      </c>
      <c r="CU7" s="36">
        <v>59.76</v>
      </c>
      <c r="CV7" s="36">
        <v>80.010000000000005</v>
      </c>
      <c r="CW7" s="36">
        <v>79.989999999999995</v>
      </c>
      <c r="CX7" s="36">
        <v>77.010000000000005</v>
      </c>
      <c r="CY7" s="36">
        <v>74.95</v>
      </c>
      <c r="CZ7" s="36">
        <v>74.739999999999995</v>
      </c>
      <c r="DA7" s="36">
        <v>81.63</v>
      </c>
      <c r="DB7" s="36">
        <v>81.790000000000006</v>
      </c>
      <c r="DC7" s="36">
        <v>81.459999999999994</v>
      </c>
      <c r="DD7" s="36">
        <v>81.31</v>
      </c>
      <c r="DE7" s="36">
        <v>81.459999999999994</v>
      </c>
      <c r="DF7" s="36">
        <v>89.95</v>
      </c>
      <c r="DG7" s="36">
        <v>56.78</v>
      </c>
      <c r="DH7" s="36">
        <v>58.28</v>
      </c>
      <c r="DI7" s="36">
        <v>59.49</v>
      </c>
      <c r="DJ7" s="36">
        <v>59.73</v>
      </c>
      <c r="DK7" s="36">
        <v>60.2</v>
      </c>
      <c r="DL7" s="36">
        <v>37.25</v>
      </c>
      <c r="DM7" s="36">
        <v>37.799999999999997</v>
      </c>
      <c r="DN7" s="36">
        <v>38.520000000000003</v>
      </c>
      <c r="DO7" s="36">
        <v>46.67</v>
      </c>
      <c r="DP7" s="36">
        <v>47.7</v>
      </c>
      <c r="DQ7" s="36">
        <v>47.18</v>
      </c>
      <c r="DR7" s="36">
        <v>0.01</v>
      </c>
      <c r="DS7" s="36">
        <v>0.01</v>
      </c>
      <c r="DT7" s="36">
        <v>0.01</v>
      </c>
      <c r="DU7" s="36">
        <v>0.01</v>
      </c>
      <c r="DV7" s="36">
        <v>0</v>
      </c>
      <c r="DW7" s="36">
        <v>7.9</v>
      </c>
      <c r="DX7" s="36">
        <v>8.2200000000000006</v>
      </c>
      <c r="DY7" s="36">
        <v>9.43</v>
      </c>
      <c r="DZ7" s="36">
        <v>10.029999999999999</v>
      </c>
      <c r="EA7" s="36">
        <v>7.26</v>
      </c>
      <c r="EB7" s="36">
        <v>13.18</v>
      </c>
      <c r="EC7" s="36">
        <v>0</v>
      </c>
      <c r="ED7" s="36">
        <v>0</v>
      </c>
      <c r="EE7" s="36">
        <v>0</v>
      </c>
      <c r="EF7" s="36">
        <v>0</v>
      </c>
      <c r="EG7" s="36">
        <v>0</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muroto</cp:lastModifiedBy>
  <cp:lastPrinted>2017-02-23T05:18:56Z</cp:lastPrinted>
  <dcterms:created xsi:type="dcterms:W3CDTF">2017-02-01T08:48:41Z</dcterms:created>
  <dcterms:modified xsi:type="dcterms:W3CDTF">2017-02-23T05:18:58Z</dcterms:modified>
  <cp:category/>
</cp:coreProperties>
</file>