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9230" yWindow="-60" windowWidth="17925" windowHeight="11550" tabRatio="44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<sst xmlns="http://schemas.openxmlformats.org/spreadsheetml/2006/main" count="217" uniqueCount="107">
  <si>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</si>
  <si>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</si>
  <si>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</si>
  <si>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</si>
  <si>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</si>
  <si>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</si>
  <si>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</si>
  <si>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</si>
  <si>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</si>
  <si>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</si>
  <si>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</si>
  <si>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</si>
  <si>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</si>
  <si>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</si>
  <si>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</si>
  <si>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</si>
  <si>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</si>
  <si>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</si>
  <si>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</si>
  <si>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</si>
  <si>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</si>
  <si>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</si>
  <si>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</si>
  <si>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</si>
  <si>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</si>
  <si>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</si>
  <si>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</si>
  <si>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</si>
  <si>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</si>
  <si>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</si>
  <si>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</si>
  <si>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</si>
  <si>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</si>
  <si>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</si>
  <si>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</si>
  <si>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</si>
  <si>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</si>
  <si>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</si>
  <si>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</si>
  <si>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</si>
  <si>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</si>
  <si>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</si>
  <si>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</si>
  <si>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</si>
  <si>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</si>
  <si>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</si>
  <si>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</si>
  <si>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</si>
  <si>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</si>
  <si>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</si>
  <si>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</si>
  <si>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</si>
  <si>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</si>
  <si>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</si>
  <si>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</si>
  <si>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</si>
  <si>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</si>
  <si>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</si>
  <si>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</si>
  <si>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</si>
  <si>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</si>
  <si>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</si>
  <si>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</si>
  <si>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</si>
  <si>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</si>
  <si>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</si>
  <si>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</si>
  <si>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</si>
  <si>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</si>
  <si>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</si>
  <si>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</si>
  <si>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</si>
  <si>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</si>
  <si>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</si>
  <si>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</si>
  <si>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</si>
  <si>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</si>
  <si>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</si>
  <si>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</si>
  <si>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</si>
  <si>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</si>
  <si>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</si>
  <si>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</si>
  <si>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</si>
  <si>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</si>
  <si>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</si>
  <si>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</si>
  <si>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</si>
  <si>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</si>
  <si>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</si>
  <si>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</si>
  <si>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</si>
  <si>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</si>
  <si>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</si>
  <si>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</si>
  <si>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</si>
  <si>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</si>
  <si>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</si>
  <si>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</si>
  <si>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</si>
  <si>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</si>
  <si>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</si>
  <si>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</si>
  <si>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</si>
  <si>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管路経年化率は類似団体平均より高く、管路更新率は類似団体平均より低く、管路の老朽化が進行して状況である。更新の財源の確保や経営状況への影響を考慮しながら管路の更新を実施する必要がある。</t>
    <rPh sb="0" eb="2">
      <t>カンロ</t>
    </rPh>
    <rPh sb="2" eb="4">
      <t>ケイネン</t>
    </rPh>
    <rPh sb="4" eb="5">
      <t>カ</t>
    </rPh>
    <rPh sb="5" eb="6">
      <t>リツ</t>
    </rPh>
    <rPh sb="18" eb="20">
      <t>カンロ</t>
    </rPh>
    <rPh sb="20" eb="22">
      <t>コウシン</t>
    </rPh>
    <rPh sb="22" eb="23">
      <t>リツ</t>
    </rPh>
    <rPh sb="32" eb="33">
      <t>ヒク</t>
    </rPh>
    <rPh sb="35" eb="37">
      <t>カンロ</t>
    </rPh>
    <rPh sb="38" eb="41">
      <t>ロウキュウカ</t>
    </rPh>
    <rPh sb="42" eb="44">
      <t>シンコウ</t>
    </rPh>
    <rPh sb="46" eb="48">
      <t>ジョウキョウ</t>
    </rPh>
    <rPh sb="52" eb="54">
      <t>コウシン</t>
    </rPh>
    <rPh sb="55" eb="57">
      <t>ザイゲン</t>
    </rPh>
    <rPh sb="58" eb="60">
      <t>カクホ</t>
    </rPh>
    <rPh sb="61" eb="63">
      <t>ケイエイ</t>
    </rPh>
    <rPh sb="63" eb="65">
      <t>ジョウキョウ</t>
    </rPh>
    <rPh sb="67" eb="69">
      <t>エイキョウ</t>
    </rPh>
    <rPh sb="70" eb="72">
      <t>コウリョ</t>
    </rPh>
    <rPh sb="76" eb="78">
      <t>カンロ</t>
    </rPh>
    <rPh sb="79" eb="81">
      <t>コウシン</t>
    </rPh>
    <rPh sb="82" eb="84">
      <t>ジッシ</t>
    </rPh>
    <rPh sb="86" eb="88">
      <t>ヒツヨウ</t>
    </rPh>
    <phoneticPr fontId="4"/>
  </si>
  <si>
    <t>　収入の大部分を占める給水収益の増加は見込めない中で、老朽化した水道施設の更新や耐震化などの整備が急務である。
　安全で安定した水を供給するために、施設の統廃合を実施し、経営改善や水道料金の見直し等を含めた経営の健全化を図っていきたい。</t>
    <rPh sb="49" eb="51">
      <t>キュウム</t>
    </rPh>
    <rPh sb="74" eb="76">
      <t>シセツ</t>
    </rPh>
    <rPh sb="77" eb="80">
      <t>トウハイゴウ</t>
    </rPh>
    <rPh sb="81" eb="83">
      <t>ジッシ</t>
    </rPh>
    <rPh sb="85" eb="87">
      <t>ケイエイ</t>
    </rPh>
    <rPh sb="87" eb="89">
      <t>カイゼン</t>
    </rPh>
    <rPh sb="98" eb="99">
      <t>トウ</t>
    </rPh>
    <rPh sb="100" eb="101">
      <t>フク</t>
    </rPh>
    <rPh sb="103" eb="105">
      <t>ケイエイ</t>
    </rPh>
    <rPh sb="106" eb="109">
      <t>ケンゼンカ</t>
    </rPh>
    <rPh sb="110" eb="111">
      <t>ハカ</t>
    </rPh>
    <phoneticPr fontId="4"/>
  </si>
  <si>
    <r>
      <rPr>
        <sz val="11"/>
        <rFont val="ＭＳ ゴシック"/>
        <family val="3"/>
        <charset val="128"/>
      </rPr>
      <t>経常収支比率及び料金回収率とも100%以上であり、健全な経営の状況と考えられるが、経常収支比率や料金回収率は減少傾向にあるため今後更なる経営改善が必要である。</t>
    </r>
    <r>
      <rPr>
        <sz val="11"/>
        <color theme="1"/>
        <rFont val="ＭＳ ゴシック"/>
        <family val="3"/>
        <charset val="128"/>
      </rPr>
      <t xml:space="preserve">
　企業債残高対給水収益比率が平均値の倍以上となっており、今後の企業債発行の抑制や元利償還金の負担への対応が必要である。
　施設利用率が類似団体平均より低く、今後は水需要の減少が見込まれるため、施設の統廃合や有効活用を含めた検討が必要である。</t>
    </r>
    <rPh sb="0" eb="2">
      <t>ケイジョウ</t>
    </rPh>
    <rPh sb="2" eb="4">
      <t>シュウシ</t>
    </rPh>
    <rPh sb="4" eb="6">
      <t>ヒリツ</t>
    </rPh>
    <rPh sb="6" eb="7">
      <t>オヨ</t>
    </rPh>
    <rPh sb="8" eb="10">
      <t>リョウキン</t>
    </rPh>
    <rPh sb="10" eb="12">
      <t>カイシュウ</t>
    </rPh>
    <rPh sb="12" eb="13">
      <t>リツ</t>
    </rPh>
    <rPh sb="25" eb="27">
      <t>ケンゼン</t>
    </rPh>
    <rPh sb="28" eb="30">
      <t>ケイエイ</t>
    </rPh>
    <rPh sb="31" eb="33">
      <t>ジョウキョウ</t>
    </rPh>
    <rPh sb="34" eb="35">
      <t>カンガ</t>
    </rPh>
    <rPh sb="52" eb="53">
      <t>リツ</t>
    </rPh>
    <rPh sb="54" eb="56">
      <t>ゲンショウ</t>
    </rPh>
    <rPh sb="56" eb="58">
      <t>ケイコウ</t>
    </rPh>
    <rPh sb="63" eb="65">
      <t>コンゴ</t>
    </rPh>
    <rPh sb="65" eb="66">
      <t>サラ</t>
    </rPh>
    <rPh sb="68" eb="70">
      <t>ケイエイ</t>
    </rPh>
    <rPh sb="70" eb="72">
      <t>カイゼン</t>
    </rPh>
    <rPh sb="73" eb="75">
      <t>ヒツヨウ</t>
    </rPh>
    <rPh sb="81" eb="84">
      <t>キギョウサイ</t>
    </rPh>
    <rPh sb="84" eb="86">
      <t>ザンダカ</t>
    </rPh>
    <rPh sb="86" eb="87">
      <t>タイ</t>
    </rPh>
    <rPh sb="87" eb="89">
      <t>キュウスイ</t>
    </rPh>
    <rPh sb="89" eb="91">
      <t>シュウエキ</t>
    </rPh>
    <rPh sb="91" eb="93">
      <t>ヒリツ</t>
    </rPh>
    <rPh sb="94" eb="97">
      <t>ヘイキンチ</t>
    </rPh>
    <rPh sb="98" eb="99">
      <t>バイ</t>
    </rPh>
    <rPh sb="99" eb="101">
      <t>イジョウ</t>
    </rPh>
    <rPh sb="108" eb="110">
      <t>コンゴ</t>
    </rPh>
    <rPh sb="111" eb="114">
      <t>キギョウサイ</t>
    </rPh>
    <rPh sb="114" eb="116">
      <t>ハッコウ</t>
    </rPh>
    <rPh sb="117" eb="119">
      <t>ヨクセイ</t>
    </rPh>
    <rPh sb="120" eb="122">
      <t>ガンリ</t>
    </rPh>
    <rPh sb="122" eb="125">
      <t>ショウカンキン</t>
    </rPh>
    <rPh sb="126" eb="128">
      <t>フタン</t>
    </rPh>
    <rPh sb="130" eb="132">
      <t>タイオウ</t>
    </rPh>
    <rPh sb="133" eb="135">
      <t>ヒツヨウ</t>
    </rPh>
    <rPh sb="141" eb="143">
      <t>シセツ</t>
    </rPh>
    <rPh sb="143" eb="146">
      <t>リヨウリツ</t>
    </rPh>
    <rPh sb="155" eb="156">
      <t>ヒク</t>
    </rPh>
    <rPh sb="158" eb="160">
      <t>コンゴ</t>
    </rPh>
    <rPh sb="161" eb="162">
      <t>ミズ</t>
    </rPh>
    <rPh sb="162" eb="164">
      <t>ジュヨウ</t>
    </rPh>
    <rPh sb="165" eb="167">
      <t>ゲンショウ</t>
    </rPh>
    <rPh sb="168" eb="170">
      <t>ミコ</t>
    </rPh>
    <rPh sb="176" eb="178">
      <t>シセツ</t>
    </rPh>
    <rPh sb="183" eb="185">
      <t>ユウコウ</t>
    </rPh>
    <rPh sb="185" eb="187">
      <t>カツヨウ</t>
    </rPh>
    <rPh sb="188" eb="189">
      <t>フク</t>
    </rPh>
    <rPh sb="191" eb="193">
      <t>ケントウ</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</si>
</sst>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1.1599999999999999</c:v>
                </c:pt>
                <c:pt idx="2">
                  <c:v>0.21</c:v>
                </c:pt>
                <c:pt idx="3">
                  <c:v>0.41</c:v>
                </c:pt>
                <c:pt idx="4">
                  <c:v>0.81</c:v>
                </c:pt>
              </c:numCache>
            </c:numRef>
          </c:val>
        </c:ser>
        <c:dLbls>
          <c:showLegendKey val="0"/>
          <c:showVal val="0"/>
          <c:showCatName val="0"/>
          <c:showSerName val="0"/>
          <c:showPercent val="0"/>
          <c:showBubbleSize val="0"/>
        </c:dLbls>
        <c:gapWidth val="150"/>
        <c:axId val="71592576"/>
        <c:axId val="716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1592576"/>
        <c:axId val="71611520"/>
      </c:lineChart>
      <c:dateAx>
        <c:axId val="71592576"/>
        <c:scaling>
          <c:orientation val="minMax"/>
        </c:scaling>
        <c:delete val="1"/>
        <c:axPos val="b"/>
        <c:numFmt formatCode="ge" sourceLinked="1"/>
        <c:majorTickMark val="none"/>
        <c:minorTickMark val="none"/>
        <c:tickLblPos val="none"/>
        <c:crossAx val="71611520"/>
        <c:crosses val="autoZero"/>
        <c:auto val="1"/>
        <c:lblOffset val="100"/>
        <c:baseTimeUnit val="years"/>
      </c:dateAx>
      <c:valAx>
        <c:axId val="716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57.73</c:v>
                </c:pt>
                <c:pt idx="1">
                  <c:v>58.2</c:v>
                </c:pt>
                <c:pt idx="2">
                  <c:v>52.02</c:v>
                </c:pt>
                <c:pt idx="3">
                  <c:v>51.92</c:v>
                </c:pt>
                <c:pt idx="4">
                  <c:v>49.41</c:v>
                </c:pt>
              </c:numCache>
            </c:numRef>
          </c:val>
        </c:ser>
        <c:dLbls>
          <c:showLegendKey val="0"/>
          <c:showVal val="0"/>
          <c:showCatName val="0"/>
          <c:showSerName val="0"/>
          <c:showPercent val="0"/>
          <c:showBubbleSize val="0"/>
        </c:dLbls>
        <c:gapWidth val="150"/>
        <c:axId val="96829440"/>
        <c:axId val="968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6829440"/>
        <c:axId val="96831360"/>
      </c:lineChart>
      <c:dateAx>
        <c:axId val="96829440"/>
        <c:scaling>
          <c:orientation val="minMax"/>
        </c:scaling>
        <c:delete val="1"/>
        <c:axPos val="b"/>
        <c:numFmt formatCode="ge" sourceLinked="1"/>
        <c:majorTickMark val="none"/>
        <c:minorTickMark val="none"/>
        <c:tickLblPos val="none"/>
        <c:crossAx val="96831360"/>
        <c:crosses val="autoZero"/>
        <c:auto val="1"/>
        <c:lblOffset val="100"/>
        <c:baseTimeUnit val="years"/>
      </c:dateAx>
      <c:valAx>
        <c:axId val="968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87.57</c:v>
                </c:pt>
                <c:pt idx="1">
                  <c:v>86.51</c:v>
                </c:pt>
                <c:pt idx="2">
                  <c:v>83.39</c:v>
                </c:pt>
                <c:pt idx="3">
                  <c:v>81.96</c:v>
                </c:pt>
                <c:pt idx="4">
                  <c:v>84.58</c:v>
                </c:pt>
              </c:numCache>
            </c:numRef>
          </c:val>
        </c:ser>
        <c:dLbls>
          <c:showLegendKey val="0"/>
          <c:showVal val="0"/>
          <c:showCatName val="0"/>
          <c:showSerName val="0"/>
          <c:showPercent val="0"/>
          <c:showBubbleSize val="0"/>
        </c:dLbls>
        <c:gapWidth val="150"/>
        <c:axId val="97021312"/>
        <c:axId val="972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7021312"/>
        <c:axId val="97207808"/>
      </c:lineChart>
      <c:dateAx>
        <c:axId val="97021312"/>
        <c:scaling>
          <c:orientation val="minMax"/>
        </c:scaling>
        <c:delete val="1"/>
        <c:axPos val="b"/>
        <c:numFmt formatCode="ge" sourceLinked="1"/>
        <c:majorTickMark val="none"/>
        <c:minorTickMark val="none"/>
        <c:tickLblPos val="none"/>
        <c:crossAx val="97207808"/>
        <c:crosses val="autoZero"/>
        <c:auto val="1"/>
        <c:lblOffset val="100"/>
        <c:baseTimeUnit val="years"/>
      </c:dateAx>
      <c:valAx>
        <c:axId val="972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117.62</c:v>
                </c:pt>
                <c:pt idx="1">
                  <c:v>111.24</c:v>
                </c:pt>
                <c:pt idx="2">
                  <c:v>110.59</c:v>
                </c:pt>
                <c:pt idx="3">
                  <c:v>108.86</c:v>
                </c:pt>
                <c:pt idx="4">
                  <c:v>106.81</c:v>
                </c:pt>
              </c:numCache>
            </c:numRef>
          </c:val>
        </c:ser>
        <c:dLbls>
          <c:showLegendKey val="0"/>
          <c:showVal val="0"/>
          <c:showCatName val="0"/>
          <c:showSerName val="0"/>
          <c:showPercent val="0"/>
          <c:showBubbleSize val="0"/>
        </c:dLbls>
        <c:gapWidth val="150"/>
        <c:axId val="96843264"/>
        <c:axId val="970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6843264"/>
        <c:axId val="97055872"/>
      </c:lineChart>
      <c:dateAx>
        <c:axId val="96843264"/>
        <c:scaling>
          <c:orientation val="minMax"/>
        </c:scaling>
        <c:delete val="1"/>
        <c:axPos val="b"/>
        <c:numFmt formatCode="ge" sourceLinked="1"/>
        <c:majorTickMark val="none"/>
        <c:minorTickMark val="none"/>
        <c:tickLblPos val="none"/>
        <c:crossAx val="97055872"/>
        <c:crosses val="autoZero"/>
        <c:auto val="1"/>
        <c:lblOffset val="100"/>
        <c:baseTimeUnit val="years"/>
      </c:dateAx>
      <c:valAx>
        <c:axId val="9705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42.78</c:v>
                </c:pt>
                <c:pt idx="1">
                  <c:v>35.51</c:v>
                </c:pt>
                <c:pt idx="2">
                  <c:v>37.03</c:v>
                </c:pt>
                <c:pt idx="3">
                  <c:v>43.68</c:v>
                </c:pt>
                <c:pt idx="4">
                  <c:v>45.16</c:v>
                </c:pt>
              </c:numCache>
            </c:numRef>
          </c:val>
        </c:ser>
        <c:dLbls>
          <c:showLegendKey val="0"/>
          <c:showVal val="0"/>
          <c:showCatName val="0"/>
          <c:showSerName val="0"/>
          <c:showPercent val="0"/>
          <c:showBubbleSize val="0"/>
        </c:dLbls>
        <c:gapWidth val="150"/>
        <c:axId val="97095040"/>
        <c:axId val="971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7095040"/>
        <c:axId val="97105408"/>
      </c:lineChart>
      <c:dateAx>
        <c:axId val="97095040"/>
        <c:scaling>
          <c:orientation val="minMax"/>
        </c:scaling>
        <c:delete val="1"/>
        <c:axPos val="b"/>
        <c:numFmt formatCode="ge" sourceLinked="1"/>
        <c:majorTickMark val="none"/>
        <c:minorTickMark val="none"/>
        <c:tickLblPos val="none"/>
        <c:crossAx val="97105408"/>
        <c:crosses val="autoZero"/>
        <c:auto val="1"/>
        <c:lblOffset val="100"/>
        <c:baseTimeUnit val="years"/>
      </c:dateAx>
      <c:valAx>
        <c:axId val="971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10.42</c:v>
                </c:pt>
                <c:pt idx="1">
                  <c:v>10.199999999999999</c:v>
                </c:pt>
                <c:pt idx="2">
                  <c:v>13.86</c:v>
                </c:pt>
                <c:pt idx="3">
                  <c:v>17.850000000000001</c:v>
                </c:pt>
                <c:pt idx="4">
                  <c:v>17.52</c:v>
                </c:pt>
              </c:numCache>
            </c:numRef>
          </c:val>
        </c:ser>
        <c:dLbls>
          <c:showLegendKey val="0"/>
          <c:showVal val="0"/>
          <c:showCatName val="0"/>
          <c:showSerName val="0"/>
          <c:showPercent val="0"/>
          <c:showBubbleSize val="0"/>
        </c:dLbls>
        <c:gapWidth val="150"/>
        <c:axId val="97440512"/>
        <c:axId val="10503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7440512"/>
        <c:axId val="105030784"/>
      </c:lineChart>
      <c:dateAx>
        <c:axId val="97440512"/>
        <c:scaling>
          <c:orientation val="minMax"/>
        </c:scaling>
        <c:delete val="1"/>
        <c:axPos val="b"/>
        <c:numFmt formatCode="ge" sourceLinked="1"/>
        <c:majorTickMark val="none"/>
        <c:minorTickMark val="none"/>
        <c:tickLblPos val="none"/>
        <c:crossAx val="105030784"/>
        <c:crosses val="autoZero"/>
        <c:auto val="1"/>
        <c:lblOffset val="100"/>
        <c:baseTimeUnit val="years"/>
      </c:dateAx>
      <c:valAx>
        <c:axId val="105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178752"/>
        <c:axId val="771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77178752"/>
        <c:axId val="77185024"/>
      </c:lineChart>
      <c:dateAx>
        <c:axId val="77178752"/>
        <c:scaling>
          <c:orientation val="minMax"/>
        </c:scaling>
        <c:delete val="1"/>
        <c:axPos val="b"/>
        <c:numFmt formatCode="ge" sourceLinked="1"/>
        <c:majorTickMark val="none"/>
        <c:minorTickMark val="none"/>
        <c:tickLblPos val="none"/>
        <c:crossAx val="77185024"/>
        <c:crosses val="autoZero"/>
        <c:auto val="1"/>
        <c:lblOffset val="100"/>
        <c:baseTimeUnit val="years"/>
      </c:dateAx>
      <c:valAx>
        <c:axId val="77185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2277.12</c:v>
                </c:pt>
                <c:pt idx="1">
                  <c:v>469.01</c:v>
                </c:pt>
                <c:pt idx="2">
                  <c:v>2319.09</c:v>
                </c:pt>
                <c:pt idx="3">
                  <c:v>856.14</c:v>
                </c:pt>
                <c:pt idx="4">
                  <c:v>1146.1199999999999</c:v>
                </c:pt>
              </c:numCache>
            </c:numRef>
          </c:val>
        </c:ser>
        <c:dLbls>
          <c:showLegendKey val="0"/>
          <c:showVal val="0"/>
          <c:showCatName val="0"/>
          <c:showSerName val="0"/>
          <c:showPercent val="0"/>
          <c:showBubbleSize val="0"/>
        </c:dLbls>
        <c:gapWidth val="150"/>
        <c:axId val="77268480"/>
        <c:axId val="772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77268480"/>
        <c:axId val="77270400"/>
      </c:lineChart>
      <c:dateAx>
        <c:axId val="77268480"/>
        <c:scaling>
          <c:orientation val="minMax"/>
        </c:scaling>
        <c:delete val="1"/>
        <c:axPos val="b"/>
        <c:numFmt formatCode="ge" sourceLinked="1"/>
        <c:majorTickMark val="none"/>
        <c:minorTickMark val="none"/>
        <c:tickLblPos val="none"/>
        <c:crossAx val="77270400"/>
        <c:crosses val="autoZero"/>
        <c:auto val="1"/>
        <c:lblOffset val="100"/>
        <c:baseTimeUnit val="years"/>
      </c:dateAx>
      <c:valAx>
        <c:axId val="7727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2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680.95</c:v>
                </c:pt>
                <c:pt idx="1">
                  <c:v>769.61</c:v>
                </c:pt>
                <c:pt idx="2">
                  <c:v>748.13</c:v>
                </c:pt>
                <c:pt idx="3">
                  <c:v>800.6</c:v>
                </c:pt>
                <c:pt idx="4">
                  <c:v>805.59</c:v>
                </c:pt>
              </c:numCache>
            </c:numRef>
          </c:val>
        </c:ser>
        <c:dLbls>
          <c:showLegendKey val="0"/>
          <c:showVal val="0"/>
          <c:showCatName val="0"/>
          <c:showSerName val="0"/>
          <c:showPercent val="0"/>
          <c:showBubbleSize val="0"/>
        </c:dLbls>
        <c:gapWidth val="150"/>
        <c:axId val="77321344"/>
        <c:axId val="773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77321344"/>
        <c:axId val="77323264"/>
      </c:lineChart>
      <c:dateAx>
        <c:axId val="77321344"/>
        <c:scaling>
          <c:orientation val="minMax"/>
        </c:scaling>
        <c:delete val="1"/>
        <c:axPos val="b"/>
        <c:numFmt formatCode="ge" sourceLinked="1"/>
        <c:majorTickMark val="none"/>
        <c:minorTickMark val="none"/>
        <c:tickLblPos val="none"/>
        <c:crossAx val="77323264"/>
        <c:crosses val="autoZero"/>
        <c:auto val="1"/>
        <c:lblOffset val="100"/>
        <c:baseTimeUnit val="years"/>
      </c:dateAx>
      <c:valAx>
        <c:axId val="77323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117.2</c:v>
                </c:pt>
                <c:pt idx="1">
                  <c:v>110.27</c:v>
                </c:pt>
                <c:pt idx="2">
                  <c:v>103.34</c:v>
                </c:pt>
                <c:pt idx="3">
                  <c:v>102.86</c:v>
                </c:pt>
                <c:pt idx="4">
                  <c:v>101.29</c:v>
                </c:pt>
              </c:numCache>
            </c:numRef>
          </c:val>
        </c:ser>
        <c:dLbls>
          <c:showLegendKey val="0"/>
          <c:showVal val="0"/>
          <c:showCatName val="0"/>
          <c:showSerName val="0"/>
          <c:showPercent val="0"/>
          <c:showBubbleSize val="0"/>
        </c:dLbls>
        <c:gapWidth val="150"/>
        <c:axId val="77513472"/>
        <c:axId val="775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77513472"/>
        <c:axId val="77515392"/>
      </c:lineChart>
      <c:dateAx>
        <c:axId val="77513472"/>
        <c:scaling>
          <c:orientation val="minMax"/>
        </c:scaling>
        <c:delete val="1"/>
        <c:axPos val="b"/>
        <c:numFmt formatCode="ge" sourceLinked="1"/>
        <c:majorTickMark val="none"/>
        <c:minorTickMark val="none"/>
        <c:tickLblPos val="none"/>
        <c:crossAx val="77515392"/>
        <c:crosses val="autoZero"/>
        <c:auto val="1"/>
        <c:lblOffset val="100"/>
        <c:baseTimeUnit val="years"/>
      </c:dateAx>
      <c:valAx>
        <c:axId val="775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90.96</c:v>
                </c:pt>
                <c:pt idx="1">
                  <c:v>96.62</c:v>
                </c:pt>
                <c:pt idx="2">
                  <c:v>103.35</c:v>
                </c:pt>
                <c:pt idx="3">
                  <c:v>103.46</c:v>
                </c:pt>
                <c:pt idx="4">
                  <c:v>105.31</c:v>
                </c:pt>
              </c:numCache>
            </c:numRef>
          </c:val>
        </c:ser>
        <c:dLbls>
          <c:showLegendKey val="0"/>
          <c:showVal val="0"/>
          <c:showCatName val="0"/>
          <c:showSerName val="0"/>
          <c:showPercent val="0"/>
          <c:showBubbleSize val="0"/>
        </c:dLbls>
        <c:gapWidth val="150"/>
        <c:axId val="95035776"/>
        <c:axId val="950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5035776"/>
        <c:axId val="95037696"/>
      </c:lineChart>
      <c:dateAx>
        <c:axId val="95035776"/>
        <c:scaling>
          <c:orientation val="minMax"/>
        </c:scaling>
        <c:delete val="1"/>
        <c:axPos val="b"/>
        <c:numFmt formatCode="ge" sourceLinked="1"/>
        <c:majorTickMark val="none"/>
        <c:minorTickMark val="none"/>
        <c:tickLblPos val="none"/>
        <c:crossAx val="95037696"/>
        <c:crosses val="autoZero"/>
        <c:auto val="1"/>
        <c:lblOffset val="100"/>
        <c:baseTimeUnit val="years"/>
      </c:dateAx>
      <c:valAx>
        <c:axId val="950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Z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高知県　土佐市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28063</v>
      </c>
      <c r="AJ8" s="75"/>
      <c r="AK8" s="75"/>
      <c r="AL8" s="75"/>
      <c r="AM8" s="75"/>
      <c r="AN8" s="75"/>
      <c r="AO8" s="75"/>
      <c r="AP8" s="76"/>
      <c r="AQ8" s="57">
        <f>データ!R6</f>
        <v>91.49</v>
      </c>
      <c r="AR8" s="57"/>
      <c r="AS8" s="57"/>
      <c r="AT8" s="57"/>
      <c r="AU8" s="57"/>
      <c r="AV8" s="57"/>
      <c r="AW8" s="57"/>
      <c r="AX8" s="57"/>
      <c r="AY8" s="57">
        <f>データ!S6</f>
        <v>306.73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55.3</v>
      </c>
      <c r="K10" s="57"/>
      <c r="L10" s="57"/>
      <c r="M10" s="57"/>
      <c r="N10" s="57"/>
      <c r="O10" s="57"/>
      <c r="P10" s="57"/>
      <c r="Q10" s="57"/>
      <c r="R10" s="57">
        <f>データ!O6</f>
        <v>96.47</v>
      </c>
      <c r="S10" s="57"/>
      <c r="T10" s="57"/>
      <c r="U10" s="57"/>
      <c r="V10" s="57"/>
      <c r="W10" s="57"/>
      <c r="X10" s="57"/>
      <c r="Y10" s="57"/>
      <c r="Z10" s="65">
        <f>データ!P6</f>
        <v>1954</v>
      </c>
      <c r="AA10" s="65"/>
      <c r="AB10" s="65"/>
      <c r="AC10" s="65"/>
      <c r="AD10" s="65"/>
      <c r="AE10" s="65"/>
      <c r="AF10" s="65"/>
      <c r="AG10" s="65"/>
      <c r="AH10" s="2"/>
      <c r="AI10" s="65">
        <f>データ!T6</f>
        <v>26939</v>
      </c>
      <c r="AJ10" s="65"/>
      <c r="AK10" s="65"/>
      <c r="AL10" s="65"/>
      <c r="AM10" s="65"/>
      <c r="AN10" s="65"/>
      <c r="AO10" s="65"/>
      <c r="AP10" s="65"/>
      <c r="AQ10" s="57">
        <f>データ!U6</f>
        <v>25.6</v>
      </c>
      <c r="AR10" s="57"/>
      <c r="AS10" s="57"/>
      <c r="AT10" s="57"/>
      <c r="AU10" s="57"/>
      <c r="AV10" s="57"/>
      <c r="AW10" s="57"/>
      <c r="AX10" s="57"/>
      <c r="AY10" s="57">
        <f>データ!V6</f>
        <v>1052.3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392057</v>
      </c>
      <c r="D6" s="31">
        <f t="shared" si="3"/>
        <v>46</v>
      </c>
      <c r="E6" s="31">
        <f t="shared" si="3"/>
        <v>1</v>
      </c>
      <c r="F6" s="31">
        <f t="shared" si="3"/>
        <v>0</v>
      </c>
      <c r="G6" s="31">
        <f t="shared" si="3"/>
        <v>1</v>
      </c>
      <c r="H6" s="31" t="str">
        <f t="shared" si="3"/>
        <v>高知県　土佐市</v>
      </c>
      <c r="I6" s="31" t="str">
        <f t="shared" si="3"/>
        <v>法適用</v>
      </c>
      <c r="J6" s="31" t="str">
        <f t="shared" si="3"/>
        <v>水道事業</v>
      </c>
      <c r="K6" s="31" t="str">
        <f t="shared" si="3"/>
        <v>末端給水事業</v>
      </c>
      <c r="L6" s="31" t="str">
        <f t="shared" si="3"/>
        <v>A6</v>
      </c>
      <c r="M6" s="32" t="str">
        <f t="shared" si="3"/>
        <v>-</v>
      </c>
      <c r="N6" s="32">
        <f t="shared" si="3"/>
        <v>55.3</v>
      </c>
      <c r="O6" s="32">
        <f t="shared" si="3"/>
        <v>96.47</v>
      </c>
      <c r="P6" s="32">
        <f t="shared" si="3"/>
        <v>1954</v>
      </c>
      <c r="Q6" s="32">
        <f t="shared" si="3"/>
        <v>28063</v>
      </c>
      <c r="R6" s="32">
        <f t="shared" si="3"/>
        <v>91.49</v>
      </c>
      <c r="S6" s="32">
        <f t="shared" si="3"/>
        <v>306.73</v>
      </c>
      <c r="T6" s="32">
        <f t="shared" si="3"/>
        <v>26939</v>
      </c>
      <c r="U6" s="32">
        <f t="shared" si="3"/>
        <v>25.6</v>
      </c>
      <c r="V6" s="32">
        <f t="shared" si="3"/>
        <v>1052.3</v>
      </c>
      <c r="W6" s="33">
        <f>IF(W7="",NA(),W7)</f>
        <v>117.62</v>
      </c>
      <c r="X6" s="33">
        <f t="shared" ref="X6:AF6" si="4">IF(X7="",NA(),X7)</f>
        <v>111.24</v>
      </c>
      <c r="Y6" s="33">
        <f t="shared" si="4"/>
        <v>110.59</v>
      </c>
      <c r="Z6" s="33">
        <f t="shared" si="4"/>
        <v>108.86</v>
      </c>
      <c r="AA6" s="33">
        <f t="shared" si="4"/>
        <v>106.81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2277.12</v>
      </c>
      <c r="AT6" s="33">
        <f t="shared" ref="AT6:BB6" si="6">IF(AT7="",NA(),AT7)</f>
        <v>469.01</v>
      </c>
      <c r="AU6" s="33">
        <f t="shared" si="6"/>
        <v>2319.09</v>
      </c>
      <c r="AV6" s="33">
        <f t="shared" si="6"/>
        <v>856.14</v>
      </c>
      <c r="AW6" s="33">
        <f t="shared" si="6"/>
        <v>1146.1199999999999</v>
      </c>
      <c r="AX6" s="33">
        <f t="shared" si="6"/>
        <v>995.5</v>
      </c>
      <c r="AY6" s="33">
        <f t="shared" si="6"/>
        <v>915.5</v>
      </c>
      <c r="AZ6" s="33">
        <f t="shared" si="6"/>
        <v>963.24</v>
      </c>
      <c r="BA6" s="33">
        <f t="shared" si="6"/>
        <v>381.53</v>
      </c>
      <c r="BB6" s="33">
        <f t="shared" si="6"/>
        <v>391.54</v>
      </c>
      <c r="BC6" s="32" t="str">
        <f>IF(BC7="","",IF(BC7="-","【-】","【"&amp;SUBSTITUTE(TEXT(BC7,"#,##0.00"),"-","△")&amp;"】"))</f>
        <v>【262.74】</v>
      </c>
      <c r="BD6" s="33">
        <f>IF(BD7="",NA(),BD7)</f>
        <v>680.95</v>
      </c>
      <c r="BE6" s="33">
        <f t="shared" ref="BE6:BM6" si="7">IF(BE7="",NA(),BE7)</f>
        <v>769.61</v>
      </c>
      <c r="BF6" s="33">
        <f t="shared" si="7"/>
        <v>748.13</v>
      </c>
      <c r="BG6" s="33">
        <f t="shared" si="7"/>
        <v>800.6</v>
      </c>
      <c r="BH6" s="33">
        <f t="shared" si="7"/>
        <v>805.59</v>
      </c>
      <c r="BI6" s="33">
        <f t="shared" si="7"/>
        <v>414.59</v>
      </c>
      <c r="BJ6" s="33">
        <f t="shared" si="7"/>
        <v>404.78</v>
      </c>
      <c r="BK6" s="33">
        <f t="shared" si="7"/>
        <v>400.38</v>
      </c>
      <c r="BL6" s="33">
        <f t="shared" si="7"/>
        <v>393.27</v>
      </c>
      <c r="BM6" s="33">
        <f t="shared" si="7"/>
        <v>386.97</v>
      </c>
      <c r="BN6" s="32" t="str">
        <f>IF(BN7="","",IF(BN7="-","【-】","【"&amp;SUBSTITUTE(TEXT(BN7,"#,##0.00"),"-","△")&amp;"】"))</f>
        <v>【276.38】</v>
      </c>
      <c r="BO6" s="33">
        <f>IF(BO7="",NA(),BO7)</f>
        <v>117.2</v>
      </c>
      <c r="BP6" s="33">
        <f t="shared" ref="BP6:BX6" si="8">IF(BP7="",NA(),BP7)</f>
        <v>110.27</v>
      </c>
      <c r="BQ6" s="33">
        <f t="shared" si="8"/>
        <v>103.34</v>
      </c>
      <c r="BR6" s="33">
        <f t="shared" si="8"/>
        <v>102.86</v>
      </c>
      <c r="BS6" s="33">
        <f t="shared" si="8"/>
        <v>101.29</v>
      </c>
      <c r="BT6" s="33">
        <f t="shared" si="8"/>
        <v>97.71</v>
      </c>
      <c r="BU6" s="33">
        <f t="shared" si="8"/>
        <v>98.07</v>
      </c>
      <c r="BV6" s="33">
        <f t="shared" si="8"/>
        <v>96.56</v>
      </c>
      <c r="BW6" s="33">
        <f t="shared" si="8"/>
        <v>100.47</v>
      </c>
      <c r="BX6" s="33">
        <f t="shared" si="8"/>
        <v>101.72</v>
      </c>
      <c r="BY6" s="32" t="str">
        <f>IF(BY7="","",IF(BY7="-","【-】","【"&amp;SUBSTITUTE(TEXT(BY7,"#,##0.00"),"-","△")&amp;"】"))</f>
        <v>【104.99】</v>
      </c>
      <c r="BZ6" s="33">
        <f>IF(BZ7="",NA(),BZ7)</f>
        <v>90.96</v>
      </c>
      <c r="CA6" s="33">
        <f t="shared" ref="CA6:CI6" si="9">IF(CA7="",NA(),CA7)</f>
        <v>96.62</v>
      </c>
      <c r="CB6" s="33">
        <f t="shared" si="9"/>
        <v>103.35</v>
      </c>
      <c r="CC6" s="33">
        <f t="shared" si="9"/>
        <v>103.46</v>
      </c>
      <c r="CD6" s="33">
        <f t="shared" si="9"/>
        <v>105.31</v>
      </c>
      <c r="CE6" s="33">
        <f t="shared" si="9"/>
        <v>173.56</v>
      </c>
      <c r="CF6" s="33">
        <f t="shared" si="9"/>
        <v>172.26</v>
      </c>
      <c r="CG6" s="33">
        <f t="shared" si="9"/>
        <v>177.14</v>
      </c>
      <c r="CH6" s="33">
        <f t="shared" si="9"/>
        <v>169.82</v>
      </c>
      <c r="CI6" s="33">
        <f t="shared" si="9"/>
        <v>168.2</v>
      </c>
      <c r="CJ6" s="32" t="str">
        <f>IF(CJ7="","",IF(CJ7="-","【-】","【"&amp;SUBSTITUTE(TEXT(CJ7,"#,##0.00"),"-","△")&amp;"】"))</f>
        <v>【163.72】</v>
      </c>
      <c r="CK6" s="33">
        <f>IF(CK7="",NA(),CK7)</f>
        <v>57.73</v>
      </c>
      <c r="CL6" s="33">
        <f t="shared" ref="CL6:CT6" si="10">IF(CL7="",NA(),CL7)</f>
        <v>58.2</v>
      </c>
      <c r="CM6" s="33">
        <f t="shared" si="10"/>
        <v>52.02</v>
      </c>
      <c r="CN6" s="33">
        <f t="shared" si="10"/>
        <v>51.92</v>
      </c>
      <c r="CO6" s="33">
        <f t="shared" si="10"/>
        <v>49.41</v>
      </c>
      <c r="CP6" s="33">
        <f t="shared" si="10"/>
        <v>55.84</v>
      </c>
      <c r="CQ6" s="33">
        <f t="shared" si="10"/>
        <v>55.68</v>
      </c>
      <c r="CR6" s="33">
        <f t="shared" si="10"/>
        <v>55.64</v>
      </c>
      <c r="CS6" s="33">
        <f t="shared" si="10"/>
        <v>55.13</v>
      </c>
      <c r="CT6" s="33">
        <f t="shared" si="10"/>
        <v>54.77</v>
      </c>
      <c r="CU6" s="32" t="str">
        <f>IF(CU7="","",IF(CU7="-","【-】","【"&amp;SUBSTITUTE(TEXT(CU7,"#,##0.00"),"-","△")&amp;"】"))</f>
        <v>【59.76】</v>
      </c>
      <c r="CV6" s="33">
        <f>IF(CV7="",NA(),CV7)</f>
        <v>87.57</v>
      </c>
      <c r="CW6" s="33">
        <f t="shared" ref="CW6:DE6" si="11">IF(CW7="",NA(),CW7)</f>
        <v>86.51</v>
      </c>
      <c r="CX6" s="33">
        <f t="shared" si="11"/>
        <v>83.39</v>
      </c>
      <c r="CY6" s="33">
        <f t="shared" si="11"/>
        <v>81.96</v>
      </c>
      <c r="CZ6" s="33">
        <f t="shared" si="11"/>
        <v>84.58</v>
      </c>
      <c r="DA6" s="33">
        <f t="shared" si="11"/>
        <v>83.11</v>
      </c>
      <c r="DB6" s="33">
        <f t="shared" si="11"/>
        <v>83.18</v>
      </c>
      <c r="DC6" s="33">
        <f t="shared" si="11"/>
        <v>83.09</v>
      </c>
      <c r="DD6" s="33">
        <f t="shared" si="11"/>
        <v>83</v>
      </c>
      <c r="DE6" s="33">
        <f t="shared" si="11"/>
        <v>82.89</v>
      </c>
      <c r="DF6" s="32" t="str">
        <f>IF(DF7="","",IF(DF7="-","【-】","【"&amp;SUBSTITUTE(TEXT(DF7,"#,##0.00"),"-","△")&amp;"】"))</f>
        <v>【89.95】</v>
      </c>
      <c r="DG6" s="33">
        <f>IF(DG7="",NA(),DG7)</f>
        <v>42.78</v>
      </c>
      <c r="DH6" s="33">
        <f t="shared" ref="DH6:DP6" si="12">IF(DH7="",NA(),DH7)</f>
        <v>35.51</v>
      </c>
      <c r="DI6" s="33">
        <f t="shared" si="12"/>
        <v>37.03</v>
      </c>
      <c r="DJ6" s="33">
        <f t="shared" si="12"/>
        <v>43.68</v>
      </c>
      <c r="DK6" s="33">
        <f t="shared" si="12"/>
        <v>45.16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10.42</v>
      </c>
      <c r="DS6" s="33">
        <f t="shared" ref="DS6:EA6" si="13">IF(DS7="",NA(),DS7)</f>
        <v>10.199999999999999</v>
      </c>
      <c r="DT6" s="33">
        <f t="shared" si="13"/>
        <v>13.86</v>
      </c>
      <c r="DU6" s="33">
        <f t="shared" si="13"/>
        <v>17.850000000000001</v>
      </c>
      <c r="DV6" s="33">
        <f t="shared" si="13"/>
        <v>17.52</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3">
        <f t="shared" ref="ED6:EL6" si="14">IF(ED7="",NA(),ED7)</f>
        <v>1.1599999999999999</v>
      </c>
      <c r="EE6" s="33">
        <f t="shared" si="14"/>
        <v>0.21</v>
      </c>
      <c r="EF6" s="33">
        <f t="shared" si="14"/>
        <v>0.41</v>
      </c>
      <c r="EG6" s="33">
        <f t="shared" si="14"/>
        <v>0.81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392057</v>
      </c>
      <c r="D7" s="35">
        <v>46</v>
      </c>
      <c r="E7" s="35">
        <v>1</v>
      </c>
      <c r="F7" s="35">
        <v>0</v>
      </c>
      <c r="G7" s="35">
        <v>1</v>
      </c>
      <c r="H7" s="35" t="s">
        <v>93</v>
      </c>
      <c r="I7" s="35" t="s">
        <v>94</v>
      </c>
      <c r="J7" s="35" t="s">
        <v>95</v>
      </c>
      <c r="K7" s="35" t="s">
        <v>96</v>
      </c>
      <c r="L7" s="35" t="s">
        <v>97</v>
      </c>
      <c r="M7" s="36" t="s">
        <v>98</v>
      </c>
      <c r="N7" s="36">
        <v>55.3</v>
      </c>
      <c r="O7" s="36">
        <v>96.47</v>
      </c>
      <c r="P7" s="36">
        <v>1954</v>
      </c>
      <c r="Q7" s="36">
        <v>28063</v>
      </c>
      <c r="R7" s="36">
        <v>91.49</v>
      </c>
      <c r="S7" s="36">
        <v>306.73</v>
      </c>
      <c r="T7" s="36">
        <v>26939</v>
      </c>
      <c r="U7" s="36">
        <v>25.6</v>
      </c>
      <c r="V7" s="36">
        <v>1052.3</v>
      </c>
      <c r="W7" s="36">
        <v>117.62</v>
      </c>
      <c r="X7" s="36">
        <v>111.24</v>
      </c>
      <c r="Y7" s="36">
        <v>110.59</v>
      </c>
      <c r="Z7" s="36">
        <v>108.86</v>
      </c>
      <c r="AA7" s="36">
        <v>106.81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2277.12</v>
      </c>
      <c r="AT7" s="36">
        <v>469.01</v>
      </c>
      <c r="AU7" s="36">
        <v>2319.09</v>
      </c>
      <c r="AV7" s="36">
        <v>856.14</v>
      </c>
      <c r="AW7" s="36">
        <v>1146.1199999999999</v>
      </c>
      <c r="AX7" s="36">
        <v>995.5</v>
      </c>
      <c r="AY7" s="36">
        <v>915.5</v>
      </c>
      <c r="AZ7" s="36">
        <v>963.24</v>
      </c>
      <c r="BA7" s="36">
        <v>381.53</v>
      </c>
      <c r="BB7" s="36">
        <v>391.54</v>
      </c>
      <c r="BC7" s="36">
        <v>262.74</v>
      </c>
      <c r="BD7" s="36">
        <v>680.95</v>
      </c>
      <c r="BE7" s="36">
        <v>769.61</v>
      </c>
      <c r="BF7" s="36">
        <v>748.13</v>
      </c>
      <c r="BG7" s="36">
        <v>800.6</v>
      </c>
      <c r="BH7" s="36">
        <v>805.59</v>
      </c>
      <c r="BI7" s="36">
        <v>414.59</v>
      </c>
      <c r="BJ7" s="36">
        <v>404.78</v>
      </c>
      <c r="BK7" s="36">
        <v>400.38</v>
      </c>
      <c r="BL7" s="36">
        <v>393.27</v>
      </c>
      <c r="BM7" s="36">
        <v>386.97</v>
      </c>
      <c r="BN7" s="36">
        <v>276.38</v>
      </c>
      <c r="BO7" s="36">
        <v>117.2</v>
      </c>
      <c r="BP7" s="36">
        <v>110.27</v>
      </c>
      <c r="BQ7" s="36">
        <v>103.34</v>
      </c>
      <c r="BR7" s="36">
        <v>102.86</v>
      </c>
      <c r="BS7" s="36">
        <v>101.29</v>
      </c>
      <c r="BT7" s="36">
        <v>97.71</v>
      </c>
      <c r="BU7" s="36">
        <v>98.07</v>
      </c>
      <c r="BV7" s="36">
        <v>96.56</v>
      </c>
      <c r="BW7" s="36">
        <v>100.47</v>
      </c>
      <c r="BX7" s="36">
        <v>101.72</v>
      </c>
      <c r="BY7" s="36">
        <v>104.99</v>
      </c>
      <c r="BZ7" s="36">
        <v>90.96</v>
      </c>
      <c r="CA7" s="36">
        <v>96.62</v>
      </c>
      <c r="CB7" s="36">
        <v>103.35</v>
      </c>
      <c r="CC7" s="36">
        <v>103.46</v>
      </c>
      <c r="CD7" s="36">
        <v>105.31</v>
      </c>
      <c r="CE7" s="36">
        <v>173.56</v>
      </c>
      <c r="CF7" s="36">
        <v>172.26</v>
      </c>
      <c r="CG7" s="36">
        <v>177.14</v>
      </c>
      <c r="CH7" s="36">
        <v>169.82</v>
      </c>
      <c r="CI7" s="36">
        <v>168.2</v>
      </c>
      <c r="CJ7" s="36">
        <v>163.72</v>
      </c>
      <c r="CK7" s="36">
        <v>57.73</v>
      </c>
      <c r="CL7" s="36">
        <v>58.2</v>
      </c>
      <c r="CM7" s="36">
        <v>52.02</v>
      </c>
      <c r="CN7" s="36">
        <v>51.92</v>
      </c>
      <c r="CO7" s="36">
        <v>49.41</v>
      </c>
      <c r="CP7" s="36">
        <v>55.84</v>
      </c>
      <c r="CQ7" s="36">
        <v>55.68</v>
      </c>
      <c r="CR7" s="36">
        <v>55.64</v>
      </c>
      <c r="CS7" s="36">
        <v>55.13</v>
      </c>
      <c r="CT7" s="36">
        <v>54.77</v>
      </c>
      <c r="CU7" s="36">
        <v>59.76</v>
      </c>
      <c r="CV7" s="36">
        <v>87.57</v>
      </c>
      <c r="CW7" s="36">
        <v>86.51</v>
      </c>
      <c r="CX7" s="36">
        <v>83.39</v>
      </c>
      <c r="CY7" s="36">
        <v>81.96</v>
      </c>
      <c r="CZ7" s="36">
        <v>84.58</v>
      </c>
      <c r="DA7" s="36">
        <v>83.11</v>
      </c>
      <c r="DB7" s="36">
        <v>83.18</v>
      </c>
      <c r="DC7" s="36">
        <v>83.09</v>
      </c>
      <c r="DD7" s="36">
        <v>83</v>
      </c>
      <c r="DE7" s="36">
        <v>82.89</v>
      </c>
      <c r="DF7" s="36">
        <v>89.95</v>
      </c>
      <c r="DG7" s="36">
        <v>42.78</v>
      </c>
      <c r="DH7" s="36">
        <v>35.51</v>
      </c>
      <c r="DI7" s="36">
        <v>37.03</v>
      </c>
      <c r="DJ7" s="36">
        <v>43.68</v>
      </c>
      <c r="DK7" s="36">
        <v>45.16</v>
      </c>
      <c r="DL7" s="36">
        <v>37.090000000000003</v>
      </c>
      <c r="DM7" s="36">
        <v>38.07</v>
      </c>
      <c r="DN7" s="36">
        <v>39.06</v>
      </c>
      <c r="DO7" s="36">
        <v>46.66</v>
      </c>
      <c r="DP7" s="36">
        <v>47.46</v>
      </c>
      <c r="DQ7" s="36">
        <v>47.18</v>
      </c>
      <c r="DR7" s="36">
        <v>10.42</v>
      </c>
      <c r="DS7" s="36">
        <v>10.199999999999999</v>
      </c>
      <c r="DT7" s="36">
        <v>13.86</v>
      </c>
      <c r="DU7" s="36">
        <v>17.850000000000001</v>
      </c>
      <c r="DV7" s="36">
        <v>17.52</v>
      </c>
      <c r="DW7" s="36">
        <v>6.63</v>
      </c>
      <c r="DX7" s="36">
        <v>7.73</v>
      </c>
      <c r="DY7" s="36">
        <v>8.8699999999999992</v>
      </c>
      <c r="DZ7" s="36">
        <v>9.85</v>
      </c>
      <c r="EA7" s="36">
        <v>9.7100000000000009</v>
      </c>
      <c r="EB7" s="36">
        <v>13.18</v>
      </c>
      <c r="EC7" s="36">
        <v>0</v>
      </c>
      <c r="ED7" s="36">
        <v>1.1599999999999999</v>
      </c>
      <c r="EE7" s="36">
        <v>0.21</v>
      </c>
      <c r="EF7" s="36">
        <v>0.41</v>
      </c>
      <c r="EG7" s="36">
        <v>0.81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tosashi</cp:lastModifiedBy>
  <cp:lastPrinted>2017-02-03T01:06:01Z</cp:lastPrinted>
  <dcterms:created xsi:type="dcterms:W3CDTF">2017-02-01T08:48:44Z</dcterms:created>
  <dcterms:modified xsi:type="dcterms:W3CDTF">2017-02-20T05:27:43Z</dcterms:modified>
</cp:coreProperties>
</file>