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<sst xmlns="http://schemas.openxmlformats.org/spreadsheetml/2006/main" count="217" uniqueCount="107">
  <si>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</si>
  <si>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</si>
  <si>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</si>
  <si>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</si>
  <si>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</si>
  <si>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</si>
  <si>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</si>
  <si>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</si>
  <si>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</si>
  <si>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</si>
  <si>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</si>
  <si>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</si>
  <si>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</si>
  <si>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</si>
  <si>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</si>
  <si>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</si>
  <si>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</si>
  <si>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</si>
  <si>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</si>
  <si>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</si>
  <si>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</si>
  <si>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</si>
  <si>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</si>
  <si>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</si>
  <si>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</si>
  <si>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</si>
  <si>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</si>
  <si>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</si>
  <si>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</si>
  <si>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</si>
  <si>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</si>
  <si>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</si>
  <si>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</si>
  <si>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</si>
  <si>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</si>
  <si>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</si>
  <si>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</si>
  <si>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</si>
  <si>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</si>
  <si>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</si>
  <si>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</si>
  <si>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</si>
  <si>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</si>
  <si>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</si>
  <si>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</si>
  <si>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</si>
  <si>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</si>
  <si>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</si>
  <si>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</si>
  <si>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</si>
  <si>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</si>
  <si>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</si>
  <si>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</si>
  <si>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</si>
  <si>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</si>
  <si>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</si>
  <si>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</si>
  <si>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</si>
  <si>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</si>
  <si>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</si>
  <si>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</si>
  <si>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</si>
  <si>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</si>
  <si>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</si>
  <si>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</si>
  <si>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</si>
  <si>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</si>
  <si>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</si>
  <si>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</si>
  <si>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</si>
  <si>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</si>
  <si>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</si>
  <si>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</si>
  <si>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</si>
  <si>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</si>
  <si>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</si>
  <si>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</si>
  <si>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</si>
  <si>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</si>
  <si>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</si>
  <si>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</si>
  <si>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</si>
  <si>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</si>
  <si>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</si>
  <si>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</si>
  <si>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</si>
  <si>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</si>
  <si>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</si>
  <si>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</si>
  <si>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</si>
  <si>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</si>
  <si>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</si>
  <si>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</si>
  <si>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宿毛市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</si>
  <si>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</si>
  <si>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</si>
  <si>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</si>
  <si>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</si>
  <si>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</si>
  <si>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</si>
  <si>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</si>
  <si>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</si>
  <si>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</si>
  <si>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</si>
  <si>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経常収支比率及び料金回収率については、類似団体平均値を上回り、給水原価は平均値を下回っていることから、経営に必要な経費が水道料金により賄え、経営状況は比較的健全な水準にあると考えられる。　　　　　　　　　　　　　　　　　　　　　　　　　　　　　　ただし、給水収益に対する企業債残高の割合を示す、企業債残高対給水収益比率は、平均値が減少傾向にあるのに対し、平成26年度には上昇し、今後も簡水統合事業や老朽施設更新等により上昇する見込みである。　　　　　　　　　　　　　　　　　　　　　　　　　また、施設利用率、有収率が平均値を下回っているため、施設の利用状況や適正規模の把握、管路の計画的な漏水調査等を行い、収益につながるよう努める。　　　　　　　　　　　　　　　　　　　　　　　　　　　　　　　　　</t>
    <rPh sb="0" eb="2">
      <t>ケイジョウ</t>
    </rPh>
    <rPh sb="2" eb="4">
      <t>シュウシ</t>
    </rPh>
    <rPh sb="4" eb="6">
      <t>ヒリツ</t>
    </rPh>
    <rPh sb="6" eb="7">
      <t>オヨ</t>
    </rPh>
    <rPh sb="8" eb="10">
      <t>リョウキン</t>
    </rPh>
    <rPh sb="10" eb="12">
      <t>カイシュウ</t>
    </rPh>
    <rPh sb="12" eb="13">
      <t>リツ</t>
    </rPh>
    <rPh sb="19" eb="21">
      <t>ルイジ</t>
    </rPh>
    <rPh sb="21" eb="23">
      <t>ダンタイ</t>
    </rPh>
    <rPh sb="23" eb="26">
      <t>ヘイキンチ</t>
    </rPh>
    <rPh sb="27" eb="29">
      <t>ウワマワ</t>
    </rPh>
    <rPh sb="31" eb="33">
      <t>キュウスイ</t>
    </rPh>
    <rPh sb="33" eb="35">
      <t>ゲンカ</t>
    </rPh>
    <rPh sb="36" eb="39">
      <t>ヘイキンチ</t>
    </rPh>
    <rPh sb="40" eb="42">
      <t>シタマワ</t>
    </rPh>
    <rPh sb="70" eb="72">
      <t>ケイエイ</t>
    </rPh>
    <rPh sb="72" eb="74">
      <t>ジョウキョウ</t>
    </rPh>
    <rPh sb="75" eb="78">
      <t>ヒカクテキ</t>
    </rPh>
    <rPh sb="78" eb="80">
      <t>ケンゼン</t>
    </rPh>
    <rPh sb="81" eb="83">
      <t>スイジュン</t>
    </rPh>
    <rPh sb="87" eb="88">
      <t>カンガ</t>
    </rPh>
    <rPh sb="127" eb="129">
      <t>キュウスイ</t>
    </rPh>
    <rPh sb="129" eb="131">
      <t>シュウエキ</t>
    </rPh>
    <rPh sb="132" eb="133">
      <t>タイ</t>
    </rPh>
    <rPh sb="135" eb="137">
      <t>キギョウ</t>
    </rPh>
    <rPh sb="137" eb="138">
      <t>サイ</t>
    </rPh>
    <rPh sb="138" eb="140">
      <t>ザンダカ</t>
    </rPh>
    <rPh sb="141" eb="143">
      <t>ワリアイ</t>
    </rPh>
    <rPh sb="144" eb="145">
      <t>シメ</t>
    </rPh>
    <rPh sb="147" eb="149">
      <t>キギョウ</t>
    </rPh>
    <rPh sb="149" eb="150">
      <t>サイ</t>
    </rPh>
    <rPh sb="150" eb="152">
      <t>ザンダカ</t>
    </rPh>
    <rPh sb="152" eb="153">
      <t>タイ</t>
    </rPh>
    <rPh sb="153" eb="155">
      <t>キュウスイ</t>
    </rPh>
    <rPh sb="155" eb="157">
      <t>シュウエキ</t>
    </rPh>
    <rPh sb="157" eb="159">
      <t>ヒリツ</t>
    </rPh>
    <rPh sb="161" eb="164">
      <t>ヘイキンチ</t>
    </rPh>
    <rPh sb="165" eb="167">
      <t>ゲンショウ</t>
    </rPh>
    <rPh sb="167" eb="169">
      <t>ケイコウ</t>
    </rPh>
    <rPh sb="174" eb="175">
      <t>タイ</t>
    </rPh>
    <rPh sb="177" eb="179">
      <t>ヘイセイ</t>
    </rPh>
    <rPh sb="181" eb="182">
      <t>ネン</t>
    </rPh>
    <rPh sb="182" eb="183">
      <t>ド</t>
    </rPh>
    <rPh sb="185" eb="187">
      <t>ジョウショウ</t>
    </rPh>
    <rPh sb="189" eb="191">
      <t>コンゴ</t>
    </rPh>
    <rPh sb="192" eb="194">
      <t>カンスイ</t>
    </rPh>
    <rPh sb="194" eb="196">
      <t>トウゴウ</t>
    </rPh>
    <rPh sb="196" eb="198">
      <t>ジギョウ</t>
    </rPh>
    <rPh sb="199" eb="201">
      <t>ロウキュウ</t>
    </rPh>
    <rPh sb="201" eb="203">
      <t>シセツ</t>
    </rPh>
    <rPh sb="203" eb="205">
      <t>コウシン</t>
    </rPh>
    <rPh sb="205" eb="206">
      <t>ナド</t>
    </rPh>
    <rPh sb="209" eb="211">
      <t>ジョウショウ</t>
    </rPh>
    <rPh sb="213" eb="215">
      <t>ミコ</t>
    </rPh>
    <rPh sb="248" eb="250">
      <t>シセツ</t>
    </rPh>
    <rPh sb="250" eb="253">
      <t>リヨウリツ</t>
    </rPh>
    <rPh sb="254" eb="256">
      <t>ユウシュウ</t>
    </rPh>
    <rPh sb="256" eb="257">
      <t>リツ</t>
    </rPh>
    <rPh sb="258" eb="261">
      <t>ヘイキンチ</t>
    </rPh>
    <rPh sb="262" eb="264">
      <t>シタマワ</t>
    </rPh>
    <rPh sb="271" eb="273">
      <t>シセツ</t>
    </rPh>
    <rPh sb="274" eb="276">
      <t>リヨウ</t>
    </rPh>
    <rPh sb="276" eb="278">
      <t>ジョウキョウ</t>
    </rPh>
    <rPh sb="279" eb="281">
      <t>テキセイ</t>
    </rPh>
    <rPh sb="281" eb="283">
      <t>キボ</t>
    </rPh>
    <rPh sb="284" eb="286">
      <t>ハアク</t>
    </rPh>
    <rPh sb="287" eb="289">
      <t>カンロ</t>
    </rPh>
    <rPh sb="290" eb="293">
      <t>ケイカクテキ</t>
    </rPh>
    <rPh sb="294" eb="296">
      <t>ロウスイ</t>
    </rPh>
    <rPh sb="296" eb="298">
      <t>チョウサ</t>
    </rPh>
    <rPh sb="298" eb="299">
      <t>ナド</t>
    </rPh>
    <rPh sb="300" eb="301">
      <t>オコナ</t>
    </rPh>
    <rPh sb="303" eb="305">
      <t>シュウエキ</t>
    </rPh>
    <rPh sb="312" eb="313">
      <t>ツト</t>
    </rPh>
    <phoneticPr fontId="4"/>
  </si>
  <si>
    <t>有形固定資産減価償却率が類似団体平均値を上回っていることから、施設等の老朽化が進んでいると推測できる。　　　　　　　　　　　　　　　　　　　　　　　　　　　　　　　　　　　　　　　　法定耐用年数を超えた管路延長の割合を表す管路経年化率は、平成26年度まで平均値を下回り、平成27年度においても、グラフに表示されていないが当該値2.24%と平均値を下回っている。しかし、増加傾向にはあるため、計画的な管路更新を行わなければならない。　　　　　　　　　　　　　　　　　　　　　　　管路更新率は、平成26年度まで平均値より高く、平成27年度においても、グラフに表示されていないが、当該値1.37%と平均値より高いため、老朽化した管路の更新に取り組めている。　　　　　　　　　　　　　　　　　　　　　　　　　　　　　　　　　今後は、急速に整備された施設が大量に更新時期を迎えることが予測されるため、計画的な設備投資が必要となる。</t>
    <rPh sb="0" eb="2">
      <t>ユウケイ</t>
    </rPh>
    <rPh sb="2" eb="4">
      <t>コテイ</t>
    </rPh>
    <rPh sb="4" eb="6">
      <t>シサン</t>
    </rPh>
    <rPh sb="6" eb="8">
      <t>ゲンカ</t>
    </rPh>
    <rPh sb="8" eb="10">
      <t>ショウキャク</t>
    </rPh>
    <rPh sb="10" eb="11">
      <t>リツ</t>
    </rPh>
    <rPh sb="12" eb="14">
      <t>ルイジ</t>
    </rPh>
    <rPh sb="14" eb="16">
      <t>ダンタイ</t>
    </rPh>
    <rPh sb="16" eb="19">
      <t>ヘイキンチ</t>
    </rPh>
    <rPh sb="20" eb="22">
      <t>ウワマワ</t>
    </rPh>
    <rPh sb="31" eb="34">
      <t>シセツナド</t>
    </rPh>
    <rPh sb="35" eb="38">
      <t>ロウキュウカ</t>
    </rPh>
    <rPh sb="39" eb="40">
      <t>スス</t>
    </rPh>
    <rPh sb="45" eb="47">
      <t>スイソク</t>
    </rPh>
    <rPh sb="103" eb="105">
      <t>エンチョウ</t>
    </rPh>
    <rPh sb="106" eb="108">
      <t>ワリアイ</t>
    </rPh>
    <rPh sb="109" eb="110">
      <t>アラワ</t>
    </rPh>
    <rPh sb="111" eb="113">
      <t>カンロ</t>
    </rPh>
    <rPh sb="113" eb="116">
      <t>ケイネンカ</t>
    </rPh>
    <rPh sb="116" eb="117">
      <t>リツ</t>
    </rPh>
    <rPh sb="119" eb="121">
      <t>ヘイセイ</t>
    </rPh>
    <rPh sb="123" eb="125">
      <t>ネンド</t>
    </rPh>
    <rPh sb="127" eb="130">
      <t>ヘイキンチ</t>
    </rPh>
    <rPh sb="131" eb="133">
      <t>シタマワ</t>
    </rPh>
    <rPh sb="135" eb="137">
      <t>ヘイセイ</t>
    </rPh>
    <rPh sb="139" eb="141">
      <t>ネンド</t>
    </rPh>
    <rPh sb="151" eb="153">
      <t>ヒョウジ</t>
    </rPh>
    <rPh sb="160" eb="162">
      <t>トウガイ</t>
    </rPh>
    <rPh sb="169" eb="172">
      <t>ヘイキンチ</t>
    </rPh>
    <rPh sb="173" eb="175">
      <t>シタマワ</t>
    </rPh>
    <rPh sb="184" eb="186">
      <t>ゾウカ</t>
    </rPh>
    <rPh sb="186" eb="188">
      <t>ケイコウ</t>
    </rPh>
    <rPh sb="195" eb="198">
      <t>ケイカクテキ</t>
    </rPh>
    <rPh sb="199" eb="201">
      <t>カンロ</t>
    </rPh>
    <rPh sb="201" eb="203">
      <t>コウシン</t>
    </rPh>
    <rPh sb="204" eb="205">
      <t>オコナ</t>
    </rPh>
    <rPh sb="238" eb="240">
      <t>カンロ</t>
    </rPh>
    <rPh sb="240" eb="242">
      <t>コウシン</t>
    </rPh>
    <rPh sb="242" eb="243">
      <t>リツ</t>
    </rPh>
    <rPh sb="245" eb="247">
      <t>ヘイセイ</t>
    </rPh>
    <rPh sb="249" eb="251">
      <t>ネンド</t>
    </rPh>
    <rPh sb="253" eb="256">
      <t>ヘイキンチ</t>
    </rPh>
    <rPh sb="258" eb="259">
      <t>タカ</t>
    </rPh>
    <rPh sb="261" eb="263">
      <t>ヘイセイ</t>
    </rPh>
    <rPh sb="265" eb="266">
      <t>ネン</t>
    </rPh>
    <rPh sb="266" eb="267">
      <t>ド</t>
    </rPh>
    <rPh sb="277" eb="279">
      <t>ヒョウジ</t>
    </rPh>
    <rPh sb="287" eb="289">
      <t>トウガイ</t>
    </rPh>
    <rPh sb="296" eb="299">
      <t>ヘイキンチ</t>
    </rPh>
    <rPh sb="301" eb="302">
      <t>タカ</t>
    </rPh>
    <rPh sb="306" eb="309">
      <t>ロウキュウカ</t>
    </rPh>
    <rPh sb="311" eb="313">
      <t>カンロ</t>
    </rPh>
    <rPh sb="314" eb="316">
      <t>コウシン</t>
    </rPh>
    <rPh sb="317" eb="318">
      <t>ト</t>
    </rPh>
    <rPh sb="319" eb="320">
      <t>ク</t>
    </rPh>
    <rPh sb="358" eb="360">
      <t>コンゴ</t>
    </rPh>
    <rPh sb="362" eb="364">
      <t>キュウソク</t>
    </rPh>
    <rPh sb="365" eb="367">
      <t>セイビ</t>
    </rPh>
    <rPh sb="370" eb="372">
      <t>シセツ</t>
    </rPh>
    <rPh sb="373" eb="375">
      <t>タイリョウ</t>
    </rPh>
    <rPh sb="376" eb="378">
      <t>コウシン</t>
    </rPh>
    <rPh sb="378" eb="380">
      <t>ジキ</t>
    </rPh>
    <rPh sb="381" eb="382">
      <t>ムカ</t>
    </rPh>
    <rPh sb="387" eb="389">
      <t>ヨソク</t>
    </rPh>
    <rPh sb="395" eb="398">
      <t>ケイカクテキ</t>
    </rPh>
    <rPh sb="399" eb="401">
      <t>セツビ</t>
    </rPh>
    <rPh sb="401" eb="403">
      <t>トウシ</t>
    </rPh>
    <rPh sb="404" eb="406">
      <t>ヒツヨウ</t>
    </rPh>
    <phoneticPr fontId="4"/>
  </si>
  <si>
    <t>現状では、経営の効率性や健全性は確保されているが、今後、人口減少等により水道料金収入の減少が見込まれる。　　　　　　　　　　　　　　　　　　　　　　　　　　　　　　　　　　　　　　　しかし、老朽化した施設及び管路等の更新や耐震化等を随時行っていく必要がある。　　　　　　　　　　　　　　　　　　　　　そのため、将来にわたり安定的に事業を継続するための、中長期的な経営の基本計画を策定し、将来の施設整備等の需要を適切に把握するとともに、必要な需要額を賄う財源を計画的かつ適切に確保するよう、水道料金体系の見直し等も含め検討し、経営基盤の強化を図っていく。</t>
    <rPh sb="0" eb="2">
      <t>ゲンジョウ</t>
    </rPh>
    <rPh sb="5" eb="7">
      <t>ケイエイ</t>
    </rPh>
    <rPh sb="8" eb="11">
      <t>コウリツセイ</t>
    </rPh>
    <rPh sb="12" eb="15">
      <t>ケンゼンセイ</t>
    </rPh>
    <rPh sb="16" eb="18">
      <t>カクホ</t>
    </rPh>
    <rPh sb="25" eb="27">
      <t>コンゴ</t>
    </rPh>
    <rPh sb="28" eb="30">
      <t>ジンコウ</t>
    </rPh>
    <rPh sb="30" eb="32">
      <t>ゲンショウ</t>
    </rPh>
    <rPh sb="32" eb="33">
      <t>ナド</t>
    </rPh>
    <rPh sb="36" eb="38">
      <t>スイドウ</t>
    </rPh>
    <rPh sb="38" eb="40">
      <t>リョウキン</t>
    </rPh>
    <rPh sb="40" eb="42">
      <t>シュウニュウ</t>
    </rPh>
    <rPh sb="43" eb="45">
      <t>ゲンショウ</t>
    </rPh>
    <rPh sb="46" eb="48">
      <t>ミコ</t>
    </rPh>
    <rPh sb="95" eb="98">
      <t>ロウキュウカ</t>
    </rPh>
    <rPh sb="100" eb="102">
      <t>シセツ</t>
    </rPh>
    <rPh sb="102" eb="103">
      <t>オヨ</t>
    </rPh>
    <rPh sb="104" eb="106">
      <t>カンロ</t>
    </rPh>
    <rPh sb="106" eb="107">
      <t>ナド</t>
    </rPh>
    <rPh sb="108" eb="110">
      <t>コウシン</t>
    </rPh>
    <rPh sb="111" eb="114">
      <t>タイシンカ</t>
    </rPh>
    <rPh sb="114" eb="115">
      <t>ナド</t>
    </rPh>
    <rPh sb="116" eb="118">
      <t>ズイジ</t>
    </rPh>
    <rPh sb="118" eb="119">
      <t>オコナ</t>
    </rPh>
    <rPh sb="123" eb="125">
      <t>ヒツヨウ</t>
    </rPh>
    <rPh sb="155" eb="157">
      <t>ショウライ</t>
    </rPh>
    <rPh sb="161" eb="164">
      <t>アンテイテキ</t>
    </rPh>
    <rPh sb="165" eb="167">
      <t>ジギョウ</t>
    </rPh>
    <rPh sb="168" eb="170">
      <t>ケイゾク</t>
    </rPh>
    <rPh sb="176" eb="180">
      <t>チュウチョウキテキ</t>
    </rPh>
    <rPh sb="181" eb="183">
      <t>ケイエイ</t>
    </rPh>
    <rPh sb="184" eb="186">
      <t>キホン</t>
    </rPh>
    <rPh sb="186" eb="188">
      <t>ケイカク</t>
    </rPh>
    <rPh sb="189" eb="191">
      <t>サクテイ</t>
    </rPh>
    <rPh sb="193" eb="195">
      <t>ショウライ</t>
    </rPh>
    <rPh sb="196" eb="198">
      <t>シセツ</t>
    </rPh>
    <rPh sb="198" eb="200">
      <t>セイビ</t>
    </rPh>
    <rPh sb="200" eb="201">
      <t>ナド</t>
    </rPh>
    <rPh sb="202" eb="204">
      <t>ジュヨウ</t>
    </rPh>
    <rPh sb="205" eb="207">
      <t>テキセツ</t>
    </rPh>
    <rPh sb="208" eb="210">
      <t>ハアク</t>
    </rPh>
    <rPh sb="217" eb="219">
      <t>ヒツヨウ</t>
    </rPh>
    <rPh sb="220" eb="222">
      <t>ジュヨウ</t>
    </rPh>
    <rPh sb="222" eb="223">
      <t>ガク</t>
    </rPh>
    <rPh sb="224" eb="225">
      <t>マカナ</t>
    </rPh>
    <rPh sb="226" eb="228">
      <t>ザイゲン</t>
    </rPh>
    <rPh sb="229" eb="232">
      <t>ケイカクテキ</t>
    </rPh>
    <rPh sb="234" eb="236">
      <t>テキセツ</t>
    </rPh>
    <rPh sb="237" eb="239">
      <t>カクホ</t>
    </rPh>
    <rPh sb="244" eb="246">
      <t>スイドウ</t>
    </rPh>
    <rPh sb="246" eb="248">
      <t>リョウキン</t>
    </rPh>
    <rPh sb="248" eb="250">
      <t>タイケイ</t>
    </rPh>
    <rPh sb="251" eb="253">
      <t>ミナオ</t>
    </rPh>
    <rPh sb="254" eb="255">
      <t>ナド</t>
    </rPh>
    <rPh sb="256" eb="257">
      <t>フク</t>
    </rPh>
    <rPh sb="258" eb="260">
      <t>ケントウ</t>
    </rPh>
    <rPh sb="262" eb="264">
      <t>ケイエイ</t>
    </rPh>
    <rPh sb="264" eb="266">
      <t>キバン</t>
    </rPh>
    <rPh sb="267" eb="269">
      <t>キョウカ</t>
    </rPh>
    <rPh sb="270" eb="27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</si>
</sst>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c:v>
                </c:pt>
                <c:pt idx="1">
                  <c:v>1.2</c:v>
                </c:pt>
                <c:pt idx="2">
                  <c:v>1.29</c:v>
                </c:pt>
                <c:pt idx="3">
                  <c:v>1.05</c:v>
                </c:pt>
                <c:pt idx="4" formatCode="#,##0.00;&quot;△&quot;#,##0.00">
                  <c:v>0</c:v>
                </c:pt>
              </c:numCache>
            </c:numRef>
          </c:val>
        </c:ser>
        <c:dLbls>
          <c:showLegendKey val="0"/>
          <c:showVal val="0"/>
          <c:showCatName val="0"/>
          <c:showSerName val="0"/>
          <c:showPercent val="0"/>
          <c:showBubbleSize val="0"/>
        </c:dLbls>
        <c:gapWidth val="150"/>
        <c:axId val="111124864"/>
        <c:axId val="119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11124864"/>
        <c:axId val="119800960"/>
      </c:lineChart>
      <c:dateAx>
        <c:axId val="111124864"/>
        <c:scaling>
          <c:orientation val="minMax"/>
        </c:scaling>
        <c:delete val="1"/>
        <c:axPos val="b"/>
        <c:numFmt formatCode="ge" sourceLinked="1"/>
        <c:majorTickMark val="none"/>
        <c:minorTickMark val="none"/>
        <c:tickLblPos val="none"/>
        <c:crossAx val="119800960"/>
        <c:crosses val="autoZero"/>
        <c:auto val="1"/>
        <c:lblOffset val="100"/>
        <c:baseTimeUnit val="years"/>
      </c:dateAx>
      <c:valAx>
        <c:axId val="119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39.799999999999997</c:v>
                </c:pt>
                <c:pt idx="1">
                  <c:v>39.76</c:v>
                </c:pt>
                <c:pt idx="2">
                  <c:v>39.58</c:v>
                </c:pt>
                <c:pt idx="3">
                  <c:v>36.33</c:v>
                </c:pt>
                <c:pt idx="4">
                  <c:v>37.29</c:v>
                </c:pt>
              </c:numCache>
            </c:numRef>
          </c:val>
        </c:ser>
        <c:dLbls>
          <c:showLegendKey val="0"/>
          <c:showVal val="0"/>
          <c:showCatName val="0"/>
          <c:showSerName val="0"/>
          <c:showPercent val="0"/>
          <c:showBubbleSize val="0"/>
        </c:dLbls>
        <c:gapWidth val="150"/>
        <c:axId val="89385600"/>
        <c:axId val="901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9385600"/>
        <c:axId val="90190592"/>
      </c:lineChart>
      <c:dateAx>
        <c:axId val="89385600"/>
        <c:scaling>
          <c:orientation val="minMax"/>
        </c:scaling>
        <c:delete val="1"/>
        <c:axPos val="b"/>
        <c:numFmt formatCode="ge" sourceLinked="1"/>
        <c:majorTickMark val="none"/>
        <c:minorTickMark val="none"/>
        <c:tickLblPos val="none"/>
        <c:crossAx val="90190592"/>
        <c:crosses val="autoZero"/>
        <c:auto val="1"/>
        <c:lblOffset val="100"/>
        <c:baseTimeUnit val="years"/>
      </c:dateAx>
      <c:valAx>
        <c:axId val="901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74.89</c:v>
                </c:pt>
                <c:pt idx="1">
                  <c:v>74.14</c:v>
                </c:pt>
                <c:pt idx="2">
                  <c:v>74.95</c:v>
                </c:pt>
                <c:pt idx="3">
                  <c:v>79.709999999999994</c:v>
                </c:pt>
                <c:pt idx="4">
                  <c:v>79.790000000000006</c:v>
                </c:pt>
              </c:numCache>
            </c:numRef>
          </c:val>
        </c:ser>
        <c:dLbls>
          <c:showLegendKey val="0"/>
          <c:showVal val="0"/>
          <c:showCatName val="0"/>
          <c:showSerName val="0"/>
          <c:showPercent val="0"/>
          <c:showBubbleSize val="0"/>
        </c:dLbls>
        <c:gapWidth val="150"/>
        <c:axId val="90200320"/>
        <c:axId val="902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0200320"/>
        <c:axId val="90202496"/>
      </c:lineChart>
      <c:dateAx>
        <c:axId val="90200320"/>
        <c:scaling>
          <c:orientation val="minMax"/>
        </c:scaling>
        <c:delete val="1"/>
        <c:axPos val="b"/>
        <c:numFmt formatCode="ge" sourceLinked="1"/>
        <c:majorTickMark val="none"/>
        <c:minorTickMark val="none"/>
        <c:tickLblPos val="none"/>
        <c:crossAx val="90202496"/>
        <c:crosses val="autoZero"/>
        <c:auto val="1"/>
        <c:lblOffset val="100"/>
        <c:baseTimeUnit val="years"/>
      </c:dateAx>
      <c:valAx>
        <c:axId val="902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125.16</c:v>
                </c:pt>
                <c:pt idx="1">
                  <c:v>114.38</c:v>
                </c:pt>
                <c:pt idx="2">
                  <c:v>119.37</c:v>
                </c:pt>
                <c:pt idx="3">
                  <c:v>122.14</c:v>
                </c:pt>
                <c:pt idx="4">
                  <c:v>130.82</c:v>
                </c:pt>
              </c:numCache>
            </c:numRef>
          </c:val>
        </c:ser>
        <c:dLbls>
          <c:showLegendKey val="0"/>
          <c:showVal val="0"/>
          <c:showCatName val="0"/>
          <c:showSerName val="0"/>
          <c:showPercent val="0"/>
          <c:showBubbleSize val="0"/>
        </c:dLbls>
        <c:gapWidth val="150"/>
        <c:axId val="172390272"/>
        <c:axId val="891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72390272"/>
        <c:axId val="89137152"/>
      </c:lineChart>
      <c:dateAx>
        <c:axId val="172390272"/>
        <c:scaling>
          <c:orientation val="minMax"/>
        </c:scaling>
        <c:delete val="1"/>
        <c:axPos val="b"/>
        <c:numFmt formatCode="ge" sourceLinked="1"/>
        <c:majorTickMark val="none"/>
        <c:minorTickMark val="none"/>
        <c:tickLblPos val="none"/>
        <c:crossAx val="89137152"/>
        <c:crosses val="autoZero"/>
        <c:auto val="1"/>
        <c:lblOffset val="100"/>
        <c:baseTimeUnit val="years"/>
      </c:dateAx>
      <c:valAx>
        <c:axId val="891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3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40.549999999999997</c:v>
                </c:pt>
                <c:pt idx="1">
                  <c:v>41.86</c:v>
                </c:pt>
                <c:pt idx="2">
                  <c:v>42.33</c:v>
                </c:pt>
                <c:pt idx="3">
                  <c:v>50.39</c:v>
                </c:pt>
                <c:pt idx="4">
                  <c:v>51.33</c:v>
                </c:pt>
              </c:numCache>
            </c:numRef>
          </c:val>
        </c:ser>
        <c:dLbls>
          <c:showLegendKey val="0"/>
          <c:showVal val="0"/>
          <c:showCatName val="0"/>
          <c:showSerName val="0"/>
          <c:showPercent val="0"/>
          <c:showBubbleSize val="0"/>
        </c:dLbls>
        <c:gapWidth val="150"/>
        <c:axId val="89146880"/>
        <c:axId val="891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9146880"/>
        <c:axId val="89148800"/>
      </c:lineChart>
      <c:dateAx>
        <c:axId val="89146880"/>
        <c:scaling>
          <c:orientation val="minMax"/>
        </c:scaling>
        <c:delete val="1"/>
        <c:axPos val="b"/>
        <c:numFmt formatCode="ge" sourceLinked="1"/>
        <c:majorTickMark val="none"/>
        <c:minorTickMark val="none"/>
        <c:tickLblPos val="none"/>
        <c:crossAx val="89148800"/>
        <c:crosses val="autoZero"/>
        <c:auto val="1"/>
        <c:lblOffset val="100"/>
        <c:baseTimeUnit val="years"/>
      </c:dateAx>
      <c:valAx>
        <c:axId val="891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1.1299999999999999</c:v>
                </c:pt>
                <c:pt idx="1">
                  <c:v>1.31</c:v>
                </c:pt>
                <c:pt idx="2">
                  <c:v>1.58</c:v>
                </c:pt>
                <c:pt idx="3">
                  <c:v>2.34</c:v>
                </c:pt>
                <c:pt idx="4" formatCode="#,##0.00;&quot;△&quot;#,##0.00">
                  <c:v>0</c:v>
                </c:pt>
              </c:numCache>
            </c:numRef>
          </c:val>
        </c:ser>
        <c:dLbls>
          <c:showLegendKey val="0"/>
          <c:showVal val="0"/>
          <c:showCatName val="0"/>
          <c:showSerName val="0"/>
          <c:showPercent val="0"/>
          <c:showBubbleSize val="0"/>
        </c:dLbls>
        <c:gapWidth val="150"/>
        <c:axId val="89158784"/>
        <c:axId val="89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9158784"/>
        <c:axId val="89160704"/>
      </c:lineChart>
      <c:dateAx>
        <c:axId val="89158784"/>
        <c:scaling>
          <c:orientation val="minMax"/>
        </c:scaling>
        <c:delete val="1"/>
        <c:axPos val="b"/>
        <c:numFmt formatCode="ge" sourceLinked="1"/>
        <c:majorTickMark val="none"/>
        <c:minorTickMark val="none"/>
        <c:tickLblPos val="none"/>
        <c:crossAx val="89160704"/>
        <c:crosses val="autoZero"/>
        <c:auto val="1"/>
        <c:lblOffset val="100"/>
        <c:baseTimeUnit val="years"/>
      </c:dateAx>
      <c:valAx>
        <c:axId val="89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71072"/>
        <c:axId val="891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9171072"/>
        <c:axId val="89172992"/>
      </c:lineChart>
      <c:dateAx>
        <c:axId val="89171072"/>
        <c:scaling>
          <c:orientation val="minMax"/>
        </c:scaling>
        <c:delete val="1"/>
        <c:axPos val="b"/>
        <c:numFmt formatCode="ge" sourceLinked="1"/>
        <c:majorTickMark val="none"/>
        <c:minorTickMark val="none"/>
        <c:tickLblPos val="none"/>
        <c:crossAx val="89172992"/>
        <c:crosses val="autoZero"/>
        <c:auto val="1"/>
        <c:lblOffset val="100"/>
        <c:baseTimeUnit val="years"/>
      </c:dateAx>
      <c:valAx>
        <c:axId val="8917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4362.2299999999996</c:v>
                </c:pt>
                <c:pt idx="1">
                  <c:v>5275.2</c:v>
                </c:pt>
                <c:pt idx="2">
                  <c:v>1218.96</c:v>
                </c:pt>
                <c:pt idx="3">
                  <c:v>196.36</c:v>
                </c:pt>
                <c:pt idx="4">
                  <c:v>282.18</c:v>
                </c:pt>
              </c:numCache>
            </c:numRef>
          </c:val>
        </c:ser>
        <c:dLbls>
          <c:showLegendKey val="0"/>
          <c:showVal val="0"/>
          <c:showCatName val="0"/>
          <c:showSerName val="0"/>
          <c:showPercent val="0"/>
          <c:showBubbleSize val="0"/>
        </c:dLbls>
        <c:gapWidth val="150"/>
        <c:axId val="89187072"/>
        <c:axId val="891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9187072"/>
        <c:axId val="89188992"/>
      </c:lineChart>
      <c:dateAx>
        <c:axId val="89187072"/>
        <c:scaling>
          <c:orientation val="minMax"/>
        </c:scaling>
        <c:delete val="1"/>
        <c:axPos val="b"/>
        <c:numFmt formatCode="ge" sourceLinked="1"/>
        <c:majorTickMark val="none"/>
        <c:minorTickMark val="none"/>
        <c:tickLblPos val="none"/>
        <c:crossAx val="89188992"/>
        <c:crosses val="autoZero"/>
        <c:auto val="1"/>
        <c:lblOffset val="100"/>
        <c:baseTimeUnit val="years"/>
      </c:dateAx>
      <c:valAx>
        <c:axId val="8918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412.05</c:v>
                </c:pt>
                <c:pt idx="1">
                  <c:v>399.33</c:v>
                </c:pt>
                <c:pt idx="2">
                  <c:v>401.06</c:v>
                </c:pt>
                <c:pt idx="3">
                  <c:v>399.98</c:v>
                </c:pt>
                <c:pt idx="4">
                  <c:v>405.46</c:v>
                </c:pt>
              </c:numCache>
            </c:numRef>
          </c:val>
        </c:ser>
        <c:dLbls>
          <c:showLegendKey val="0"/>
          <c:showVal val="0"/>
          <c:showCatName val="0"/>
          <c:showSerName val="0"/>
          <c:showPercent val="0"/>
          <c:showBubbleSize val="0"/>
        </c:dLbls>
        <c:gapWidth val="150"/>
        <c:axId val="89330048"/>
        <c:axId val="893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9330048"/>
        <c:axId val="89331968"/>
      </c:lineChart>
      <c:dateAx>
        <c:axId val="89330048"/>
        <c:scaling>
          <c:orientation val="minMax"/>
        </c:scaling>
        <c:delete val="1"/>
        <c:axPos val="b"/>
        <c:numFmt formatCode="ge" sourceLinked="1"/>
        <c:majorTickMark val="none"/>
        <c:minorTickMark val="none"/>
        <c:tickLblPos val="none"/>
        <c:crossAx val="89331968"/>
        <c:crosses val="autoZero"/>
        <c:auto val="1"/>
        <c:lblOffset val="100"/>
        <c:baseTimeUnit val="years"/>
      </c:dateAx>
      <c:valAx>
        <c:axId val="8933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121.48</c:v>
                </c:pt>
                <c:pt idx="1">
                  <c:v>111.53</c:v>
                </c:pt>
                <c:pt idx="2">
                  <c:v>115.92</c:v>
                </c:pt>
                <c:pt idx="3">
                  <c:v>120.84</c:v>
                </c:pt>
                <c:pt idx="4">
                  <c:v>130.72</c:v>
                </c:pt>
              </c:numCache>
            </c:numRef>
          </c:val>
        </c:ser>
        <c:dLbls>
          <c:showLegendKey val="0"/>
          <c:showVal val="0"/>
          <c:showCatName val="0"/>
          <c:showSerName val="0"/>
          <c:showPercent val="0"/>
          <c:showBubbleSize val="0"/>
        </c:dLbls>
        <c:gapWidth val="150"/>
        <c:axId val="89349504"/>
        <c:axId val="89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9349504"/>
        <c:axId val="89359872"/>
      </c:lineChart>
      <c:dateAx>
        <c:axId val="89349504"/>
        <c:scaling>
          <c:orientation val="minMax"/>
        </c:scaling>
        <c:delete val="1"/>
        <c:axPos val="b"/>
        <c:numFmt formatCode="ge" sourceLinked="1"/>
        <c:majorTickMark val="none"/>
        <c:minorTickMark val="none"/>
        <c:tickLblPos val="none"/>
        <c:crossAx val="89359872"/>
        <c:crosses val="autoZero"/>
        <c:auto val="1"/>
        <c:lblOffset val="100"/>
        <c:baseTimeUnit val="years"/>
      </c:dateAx>
      <c:valAx>
        <c:axId val="89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117.92</c:v>
                </c:pt>
                <c:pt idx="1">
                  <c:v>128.11000000000001</c:v>
                </c:pt>
                <c:pt idx="2">
                  <c:v>123.08</c:v>
                </c:pt>
                <c:pt idx="3">
                  <c:v>115.67</c:v>
                </c:pt>
                <c:pt idx="4">
                  <c:v>102.25</c:v>
                </c:pt>
              </c:numCache>
            </c:numRef>
          </c:val>
        </c:ser>
        <c:dLbls>
          <c:showLegendKey val="0"/>
          <c:showVal val="0"/>
          <c:showCatName val="0"/>
          <c:showSerName val="0"/>
          <c:showPercent val="0"/>
          <c:showBubbleSize val="0"/>
        </c:dLbls>
        <c:gapWidth val="150"/>
        <c:axId val="89369600"/>
        <c:axId val="893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9369600"/>
        <c:axId val="89375872"/>
      </c:lineChart>
      <c:dateAx>
        <c:axId val="89369600"/>
        <c:scaling>
          <c:orientation val="minMax"/>
        </c:scaling>
        <c:delete val="1"/>
        <c:axPos val="b"/>
        <c:numFmt formatCode="ge" sourceLinked="1"/>
        <c:majorTickMark val="none"/>
        <c:minorTickMark val="none"/>
        <c:tickLblPos val="none"/>
        <c:crossAx val="89375872"/>
        <c:crosses val="autoZero"/>
        <c:auto val="1"/>
        <c:lblOffset val="100"/>
        <c:baseTimeUnit val="years"/>
      </c:dateAx>
      <c:valAx>
        <c:axId val="89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高知県　宿毛市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21598</v>
      </c>
      <c r="AJ8" s="75"/>
      <c r="AK8" s="75"/>
      <c r="AL8" s="75"/>
      <c r="AM8" s="75"/>
      <c r="AN8" s="75"/>
      <c r="AO8" s="75"/>
      <c r="AP8" s="76"/>
      <c r="AQ8" s="57">
        <f>データ!R6</f>
        <v>286.19</v>
      </c>
      <c r="AR8" s="57"/>
      <c r="AS8" s="57"/>
      <c r="AT8" s="57"/>
      <c r="AU8" s="57"/>
      <c r="AV8" s="57"/>
      <c r="AW8" s="57"/>
      <c r="AX8" s="57"/>
      <c r="AY8" s="57">
        <f>データ!S6</f>
        <v>75.47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62.83</v>
      </c>
      <c r="K10" s="57"/>
      <c r="L10" s="57"/>
      <c r="M10" s="57"/>
      <c r="N10" s="57"/>
      <c r="O10" s="57"/>
      <c r="P10" s="57"/>
      <c r="Q10" s="57"/>
      <c r="R10" s="57">
        <f>データ!O6</f>
        <v>98.09</v>
      </c>
      <c r="S10" s="57"/>
      <c r="T10" s="57"/>
      <c r="U10" s="57"/>
      <c r="V10" s="57"/>
      <c r="W10" s="57"/>
      <c r="X10" s="57"/>
      <c r="Y10" s="57"/>
      <c r="Z10" s="65">
        <f>データ!P6</f>
        <v>2450</v>
      </c>
      <c r="AA10" s="65"/>
      <c r="AB10" s="65"/>
      <c r="AC10" s="65"/>
      <c r="AD10" s="65"/>
      <c r="AE10" s="65"/>
      <c r="AF10" s="65"/>
      <c r="AG10" s="65"/>
      <c r="AH10" s="2"/>
      <c r="AI10" s="65">
        <f>データ!T6</f>
        <v>21039</v>
      </c>
      <c r="AJ10" s="65"/>
      <c r="AK10" s="65"/>
      <c r="AL10" s="65"/>
      <c r="AM10" s="65"/>
      <c r="AN10" s="65"/>
      <c r="AO10" s="65"/>
      <c r="AP10" s="65"/>
      <c r="AQ10" s="57">
        <f>データ!U6</f>
        <v>42.38</v>
      </c>
      <c r="AR10" s="57"/>
      <c r="AS10" s="57"/>
      <c r="AT10" s="57"/>
      <c r="AU10" s="57"/>
      <c r="AV10" s="57"/>
      <c r="AW10" s="57"/>
      <c r="AX10" s="57"/>
      <c r="AY10" s="57">
        <f>データ!V6</f>
        <v>496.44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392081</v>
      </c>
      <c r="D6" s="31">
        <f t="shared" si="3"/>
        <v>46</v>
      </c>
      <c r="E6" s="31">
        <f t="shared" si="3"/>
        <v>1</v>
      </c>
      <c r="F6" s="31">
        <f t="shared" si="3"/>
        <v>0</v>
      </c>
      <c r="G6" s="31">
        <f t="shared" si="3"/>
        <v>1</v>
      </c>
      <c r="H6" s="31" t="str">
        <f t="shared" si="3"/>
        <v>高知県　宿毛市</v>
      </c>
      <c r="I6" s="31" t="str">
        <f t="shared" si="3"/>
        <v>法適用</v>
      </c>
      <c r="J6" s="31" t="str">
        <f t="shared" si="3"/>
        <v>水道事業</v>
      </c>
      <c r="K6" s="31" t="str">
        <f t="shared" si="3"/>
        <v>末端給水事業</v>
      </c>
      <c r="L6" s="31" t="str">
        <f t="shared" si="3"/>
        <v>A6</v>
      </c>
      <c r="M6" s="32" t="str">
        <f t="shared" si="3"/>
        <v>-</v>
      </c>
      <c r="N6" s="32">
        <f t="shared" si="3"/>
        <v>62.83</v>
      </c>
      <c r="O6" s="32">
        <f t="shared" si="3"/>
        <v>98.09</v>
      </c>
      <c r="P6" s="32">
        <f t="shared" si="3"/>
        <v>2450</v>
      </c>
      <c r="Q6" s="32">
        <f t="shared" si="3"/>
        <v>21598</v>
      </c>
      <c r="R6" s="32">
        <f t="shared" si="3"/>
        <v>286.19</v>
      </c>
      <c r="S6" s="32">
        <f t="shared" si="3"/>
        <v>75.47</v>
      </c>
      <c r="T6" s="32">
        <f t="shared" si="3"/>
        <v>21039</v>
      </c>
      <c r="U6" s="32">
        <f t="shared" si="3"/>
        <v>42.38</v>
      </c>
      <c r="V6" s="32">
        <f t="shared" si="3"/>
        <v>496.44</v>
      </c>
      <c r="W6" s="33">
        <f>IF(W7="",NA(),W7)</f>
        <v>125.16</v>
      </c>
      <c r="X6" s="33">
        <f t="shared" ref="X6:AF6" si="4">IF(X7="",NA(),X7)</f>
        <v>114.38</v>
      </c>
      <c r="Y6" s="33">
        <f t="shared" si="4"/>
        <v>119.37</v>
      </c>
      <c r="Z6" s="33">
        <f t="shared" si="4"/>
        <v>122.14</v>
      </c>
      <c r="AA6" s="33">
        <f t="shared" si="4"/>
        <v>130.82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4362.2299999999996</v>
      </c>
      <c r="AT6" s="33">
        <f t="shared" ref="AT6:BB6" si="6">IF(AT7="",NA(),AT7)</f>
        <v>5275.2</v>
      </c>
      <c r="AU6" s="33">
        <f t="shared" si="6"/>
        <v>1218.96</v>
      </c>
      <c r="AV6" s="33">
        <f t="shared" si="6"/>
        <v>196.36</v>
      </c>
      <c r="AW6" s="33">
        <f t="shared" si="6"/>
        <v>282.18</v>
      </c>
      <c r="AX6" s="33">
        <f t="shared" si="6"/>
        <v>995.5</v>
      </c>
      <c r="AY6" s="33">
        <f t="shared" si="6"/>
        <v>915.5</v>
      </c>
      <c r="AZ6" s="33">
        <f t="shared" si="6"/>
        <v>963.24</v>
      </c>
      <c r="BA6" s="33">
        <f t="shared" si="6"/>
        <v>381.53</v>
      </c>
      <c r="BB6" s="33">
        <f t="shared" si="6"/>
        <v>391.54</v>
      </c>
      <c r="BC6" s="32" t="str">
        <f>IF(BC7="","",IF(BC7="-","【-】","【"&amp;SUBSTITUTE(TEXT(BC7,"#,##0.00"),"-","△")&amp;"】"))</f>
        <v>【262.74】</v>
      </c>
      <c r="BD6" s="33">
        <f>IF(BD7="",NA(),BD7)</f>
        <v>412.05</v>
      </c>
      <c r="BE6" s="33">
        <f t="shared" ref="BE6:BM6" si="7">IF(BE7="",NA(),BE7)</f>
        <v>399.33</v>
      </c>
      <c r="BF6" s="33">
        <f t="shared" si="7"/>
        <v>401.06</v>
      </c>
      <c r="BG6" s="33">
        <f t="shared" si="7"/>
        <v>399.98</v>
      </c>
      <c r="BH6" s="33">
        <f t="shared" si="7"/>
        <v>405.46</v>
      </c>
      <c r="BI6" s="33">
        <f t="shared" si="7"/>
        <v>414.59</v>
      </c>
      <c r="BJ6" s="33">
        <f t="shared" si="7"/>
        <v>404.78</v>
      </c>
      <c r="BK6" s="33">
        <f t="shared" si="7"/>
        <v>400.38</v>
      </c>
      <c r="BL6" s="33">
        <f t="shared" si="7"/>
        <v>393.27</v>
      </c>
      <c r="BM6" s="33">
        <f t="shared" si="7"/>
        <v>386.97</v>
      </c>
      <c r="BN6" s="32" t="str">
        <f>IF(BN7="","",IF(BN7="-","【-】","【"&amp;SUBSTITUTE(TEXT(BN7,"#,##0.00"),"-","△")&amp;"】"))</f>
        <v>【276.38】</v>
      </c>
      <c r="BO6" s="33">
        <f>IF(BO7="",NA(),BO7)</f>
        <v>121.48</v>
      </c>
      <c r="BP6" s="33">
        <f t="shared" ref="BP6:BX6" si="8">IF(BP7="",NA(),BP7)</f>
        <v>111.53</v>
      </c>
      <c r="BQ6" s="33">
        <f t="shared" si="8"/>
        <v>115.92</v>
      </c>
      <c r="BR6" s="33">
        <f t="shared" si="8"/>
        <v>120.84</v>
      </c>
      <c r="BS6" s="33">
        <f t="shared" si="8"/>
        <v>130.72</v>
      </c>
      <c r="BT6" s="33">
        <f t="shared" si="8"/>
        <v>97.71</v>
      </c>
      <c r="BU6" s="33">
        <f t="shared" si="8"/>
        <v>98.07</v>
      </c>
      <c r="BV6" s="33">
        <f t="shared" si="8"/>
        <v>96.56</v>
      </c>
      <c r="BW6" s="33">
        <f t="shared" si="8"/>
        <v>100.47</v>
      </c>
      <c r="BX6" s="33">
        <f t="shared" si="8"/>
        <v>101.72</v>
      </c>
      <c r="BY6" s="32" t="str">
        <f>IF(BY7="","",IF(BY7="-","【-】","【"&amp;SUBSTITUTE(TEXT(BY7,"#,##0.00"),"-","△")&amp;"】"))</f>
        <v>【104.99】</v>
      </c>
      <c r="BZ6" s="33">
        <f>IF(BZ7="",NA(),BZ7)</f>
        <v>117.92</v>
      </c>
      <c r="CA6" s="33">
        <f t="shared" ref="CA6:CI6" si="9">IF(CA7="",NA(),CA7)</f>
        <v>128.11000000000001</v>
      </c>
      <c r="CB6" s="33">
        <f t="shared" si="9"/>
        <v>123.08</v>
      </c>
      <c r="CC6" s="33">
        <f t="shared" si="9"/>
        <v>115.67</v>
      </c>
      <c r="CD6" s="33">
        <f t="shared" si="9"/>
        <v>102.25</v>
      </c>
      <c r="CE6" s="33">
        <f t="shared" si="9"/>
        <v>173.56</v>
      </c>
      <c r="CF6" s="33">
        <f t="shared" si="9"/>
        <v>172.26</v>
      </c>
      <c r="CG6" s="33">
        <f t="shared" si="9"/>
        <v>177.14</v>
      </c>
      <c r="CH6" s="33">
        <f t="shared" si="9"/>
        <v>169.82</v>
      </c>
      <c r="CI6" s="33">
        <f t="shared" si="9"/>
        <v>168.2</v>
      </c>
      <c r="CJ6" s="32" t="str">
        <f>IF(CJ7="","",IF(CJ7="-","【-】","【"&amp;SUBSTITUTE(TEXT(CJ7,"#,##0.00"),"-","△")&amp;"】"))</f>
        <v>【163.72】</v>
      </c>
      <c r="CK6" s="33">
        <f>IF(CK7="",NA(),CK7)</f>
        <v>39.799999999999997</v>
      </c>
      <c r="CL6" s="33">
        <f t="shared" ref="CL6:CT6" si="10">IF(CL7="",NA(),CL7)</f>
        <v>39.76</v>
      </c>
      <c r="CM6" s="33">
        <f t="shared" si="10"/>
        <v>39.58</v>
      </c>
      <c r="CN6" s="33">
        <f t="shared" si="10"/>
        <v>36.33</v>
      </c>
      <c r="CO6" s="33">
        <f t="shared" si="10"/>
        <v>37.29</v>
      </c>
      <c r="CP6" s="33">
        <f t="shared" si="10"/>
        <v>55.84</v>
      </c>
      <c r="CQ6" s="33">
        <f t="shared" si="10"/>
        <v>55.68</v>
      </c>
      <c r="CR6" s="33">
        <f t="shared" si="10"/>
        <v>55.64</v>
      </c>
      <c r="CS6" s="33">
        <f t="shared" si="10"/>
        <v>55.13</v>
      </c>
      <c r="CT6" s="33">
        <f t="shared" si="10"/>
        <v>54.77</v>
      </c>
      <c r="CU6" s="32" t="str">
        <f>IF(CU7="","",IF(CU7="-","【-】","【"&amp;SUBSTITUTE(TEXT(CU7,"#,##0.00"),"-","△")&amp;"】"))</f>
        <v>【59.76】</v>
      </c>
      <c r="CV6" s="33">
        <f>IF(CV7="",NA(),CV7)</f>
        <v>74.89</v>
      </c>
      <c r="CW6" s="33">
        <f t="shared" ref="CW6:DE6" si="11">IF(CW7="",NA(),CW7)</f>
        <v>74.14</v>
      </c>
      <c r="CX6" s="33">
        <f t="shared" si="11"/>
        <v>74.95</v>
      </c>
      <c r="CY6" s="33">
        <f t="shared" si="11"/>
        <v>79.709999999999994</v>
      </c>
      <c r="CZ6" s="33">
        <f t="shared" si="11"/>
        <v>79.790000000000006</v>
      </c>
      <c r="DA6" s="33">
        <f t="shared" si="11"/>
        <v>83.11</v>
      </c>
      <c r="DB6" s="33">
        <f t="shared" si="11"/>
        <v>83.18</v>
      </c>
      <c r="DC6" s="33">
        <f t="shared" si="11"/>
        <v>83.09</v>
      </c>
      <c r="DD6" s="33">
        <f t="shared" si="11"/>
        <v>83</v>
      </c>
      <c r="DE6" s="33">
        <f t="shared" si="11"/>
        <v>82.89</v>
      </c>
      <c r="DF6" s="32" t="str">
        <f>IF(DF7="","",IF(DF7="-","【-】","【"&amp;SUBSTITUTE(TEXT(DF7,"#,##0.00"),"-","△")&amp;"】"))</f>
        <v>【89.95】</v>
      </c>
      <c r="DG6" s="33">
        <f>IF(DG7="",NA(),DG7)</f>
        <v>40.549999999999997</v>
      </c>
      <c r="DH6" s="33">
        <f t="shared" ref="DH6:DP6" si="12">IF(DH7="",NA(),DH7)</f>
        <v>41.86</v>
      </c>
      <c r="DI6" s="33">
        <f t="shared" si="12"/>
        <v>42.33</v>
      </c>
      <c r="DJ6" s="33">
        <f t="shared" si="12"/>
        <v>50.39</v>
      </c>
      <c r="DK6" s="33">
        <f t="shared" si="12"/>
        <v>51.33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1.1299999999999999</v>
      </c>
      <c r="DS6" s="33">
        <f t="shared" ref="DS6:EA6" si="13">IF(DS7="",NA(),DS7)</f>
        <v>1.31</v>
      </c>
      <c r="DT6" s="33">
        <f t="shared" si="13"/>
        <v>1.58</v>
      </c>
      <c r="DU6" s="33">
        <f t="shared" si="13"/>
        <v>2.34</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1.3</v>
      </c>
      <c r="ED6" s="33">
        <f t="shared" ref="ED6:EL6" si="14">IF(ED7="",NA(),ED7)</f>
        <v>1.2</v>
      </c>
      <c r="EE6" s="33">
        <f t="shared" si="14"/>
        <v>1.29</v>
      </c>
      <c r="EF6" s="33">
        <f t="shared" si="14"/>
        <v>1.05</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392081</v>
      </c>
      <c r="D7" s="35">
        <v>46</v>
      </c>
      <c r="E7" s="35">
        <v>1</v>
      </c>
      <c r="F7" s="35">
        <v>0</v>
      </c>
      <c r="G7" s="35">
        <v>1</v>
      </c>
      <c r="H7" s="35" t="s">
        <v>93</v>
      </c>
      <c r="I7" s="35" t="s">
        <v>94</v>
      </c>
      <c r="J7" s="35" t="s">
        <v>95</v>
      </c>
      <c r="K7" s="35" t="s">
        <v>96</v>
      </c>
      <c r="L7" s="35" t="s">
        <v>97</v>
      </c>
      <c r="M7" s="36" t="s">
        <v>98</v>
      </c>
      <c r="N7" s="36">
        <v>62.83</v>
      </c>
      <c r="O7" s="36">
        <v>98.09</v>
      </c>
      <c r="P7" s="36">
        <v>2450</v>
      </c>
      <c r="Q7" s="36">
        <v>21598</v>
      </c>
      <c r="R7" s="36">
        <v>286.19</v>
      </c>
      <c r="S7" s="36">
        <v>75.47</v>
      </c>
      <c r="T7" s="36">
        <v>21039</v>
      </c>
      <c r="U7" s="36">
        <v>42.38</v>
      </c>
      <c r="V7" s="36">
        <v>496.44</v>
      </c>
      <c r="W7" s="36">
        <v>125.16</v>
      </c>
      <c r="X7" s="36">
        <v>114.38</v>
      </c>
      <c r="Y7" s="36">
        <v>119.37</v>
      </c>
      <c r="Z7" s="36">
        <v>122.14</v>
      </c>
      <c r="AA7" s="36">
        <v>130.82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4362.2299999999996</v>
      </c>
      <c r="AT7" s="36">
        <v>5275.2</v>
      </c>
      <c r="AU7" s="36">
        <v>1218.96</v>
      </c>
      <c r="AV7" s="36">
        <v>196.36</v>
      </c>
      <c r="AW7" s="36">
        <v>282.18</v>
      </c>
      <c r="AX7" s="36">
        <v>995.5</v>
      </c>
      <c r="AY7" s="36">
        <v>915.5</v>
      </c>
      <c r="AZ7" s="36">
        <v>963.24</v>
      </c>
      <c r="BA7" s="36">
        <v>381.53</v>
      </c>
      <c r="BB7" s="36">
        <v>391.54</v>
      </c>
      <c r="BC7" s="36">
        <v>262.74</v>
      </c>
      <c r="BD7" s="36">
        <v>412.05</v>
      </c>
      <c r="BE7" s="36">
        <v>399.33</v>
      </c>
      <c r="BF7" s="36">
        <v>401.06</v>
      </c>
      <c r="BG7" s="36">
        <v>399.98</v>
      </c>
      <c r="BH7" s="36">
        <v>405.46</v>
      </c>
      <c r="BI7" s="36">
        <v>414.59</v>
      </c>
      <c r="BJ7" s="36">
        <v>404.78</v>
      </c>
      <c r="BK7" s="36">
        <v>400.38</v>
      </c>
      <c r="BL7" s="36">
        <v>393.27</v>
      </c>
      <c r="BM7" s="36">
        <v>386.97</v>
      </c>
      <c r="BN7" s="36">
        <v>276.38</v>
      </c>
      <c r="BO7" s="36">
        <v>121.48</v>
      </c>
      <c r="BP7" s="36">
        <v>111.53</v>
      </c>
      <c r="BQ7" s="36">
        <v>115.92</v>
      </c>
      <c r="BR7" s="36">
        <v>120.84</v>
      </c>
      <c r="BS7" s="36">
        <v>130.72</v>
      </c>
      <c r="BT7" s="36">
        <v>97.71</v>
      </c>
      <c r="BU7" s="36">
        <v>98.07</v>
      </c>
      <c r="BV7" s="36">
        <v>96.56</v>
      </c>
      <c r="BW7" s="36">
        <v>100.47</v>
      </c>
      <c r="BX7" s="36">
        <v>101.72</v>
      </c>
      <c r="BY7" s="36">
        <v>104.99</v>
      </c>
      <c r="BZ7" s="36">
        <v>117.92</v>
      </c>
      <c r="CA7" s="36">
        <v>128.11000000000001</v>
      </c>
      <c r="CB7" s="36">
        <v>123.08</v>
      </c>
      <c r="CC7" s="36">
        <v>115.67</v>
      </c>
      <c r="CD7" s="36">
        <v>102.25</v>
      </c>
      <c r="CE7" s="36">
        <v>173.56</v>
      </c>
      <c r="CF7" s="36">
        <v>172.26</v>
      </c>
      <c r="CG7" s="36">
        <v>177.14</v>
      </c>
      <c r="CH7" s="36">
        <v>169.82</v>
      </c>
      <c r="CI7" s="36">
        <v>168.2</v>
      </c>
      <c r="CJ7" s="36">
        <v>163.72</v>
      </c>
      <c r="CK7" s="36">
        <v>39.799999999999997</v>
      </c>
      <c r="CL7" s="36">
        <v>39.76</v>
      </c>
      <c r="CM7" s="36">
        <v>39.58</v>
      </c>
      <c r="CN7" s="36">
        <v>36.33</v>
      </c>
      <c r="CO7" s="36">
        <v>37.29</v>
      </c>
      <c r="CP7" s="36">
        <v>55.84</v>
      </c>
      <c r="CQ7" s="36">
        <v>55.68</v>
      </c>
      <c r="CR7" s="36">
        <v>55.64</v>
      </c>
      <c r="CS7" s="36">
        <v>55.13</v>
      </c>
      <c r="CT7" s="36">
        <v>54.77</v>
      </c>
      <c r="CU7" s="36">
        <v>59.76</v>
      </c>
      <c r="CV7" s="36">
        <v>74.89</v>
      </c>
      <c r="CW7" s="36">
        <v>74.14</v>
      </c>
      <c r="CX7" s="36">
        <v>74.95</v>
      </c>
      <c r="CY7" s="36">
        <v>79.709999999999994</v>
      </c>
      <c r="CZ7" s="36">
        <v>79.790000000000006</v>
      </c>
      <c r="DA7" s="36">
        <v>83.11</v>
      </c>
      <c r="DB7" s="36">
        <v>83.18</v>
      </c>
      <c r="DC7" s="36">
        <v>83.09</v>
      </c>
      <c r="DD7" s="36">
        <v>83</v>
      </c>
      <c r="DE7" s="36">
        <v>82.89</v>
      </c>
      <c r="DF7" s="36">
        <v>89.95</v>
      </c>
      <c r="DG7" s="36">
        <v>40.549999999999997</v>
      </c>
      <c r="DH7" s="36">
        <v>41.86</v>
      </c>
      <c r="DI7" s="36">
        <v>42.33</v>
      </c>
      <c r="DJ7" s="36">
        <v>50.39</v>
      </c>
      <c r="DK7" s="36">
        <v>51.33</v>
      </c>
      <c r="DL7" s="36">
        <v>37.090000000000003</v>
      </c>
      <c r="DM7" s="36">
        <v>38.07</v>
      </c>
      <c r="DN7" s="36">
        <v>39.06</v>
      </c>
      <c r="DO7" s="36">
        <v>46.66</v>
      </c>
      <c r="DP7" s="36">
        <v>47.46</v>
      </c>
      <c r="DQ7" s="36">
        <v>47.18</v>
      </c>
      <c r="DR7" s="36">
        <v>1.1299999999999999</v>
      </c>
      <c r="DS7" s="36">
        <v>1.31</v>
      </c>
      <c r="DT7" s="36">
        <v>1.58</v>
      </c>
      <c r="DU7" s="36">
        <v>2.34</v>
      </c>
      <c r="DV7" s="36">
        <v>0</v>
      </c>
      <c r="DW7" s="36">
        <v>6.63</v>
      </c>
      <c r="DX7" s="36">
        <v>7.73</v>
      </c>
      <c r="DY7" s="36">
        <v>8.8699999999999992</v>
      </c>
      <c r="DZ7" s="36">
        <v>9.85</v>
      </c>
      <c r="EA7" s="36">
        <v>9.7100000000000009</v>
      </c>
      <c r="EB7" s="36">
        <v>13.18</v>
      </c>
      <c r="EC7" s="36">
        <v>1.3</v>
      </c>
      <c r="ED7" s="36">
        <v>1.2</v>
      </c>
      <c r="EE7" s="36">
        <v>1.29</v>
      </c>
      <c r="EF7" s="36">
        <v>1.05</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2017-02-01T08:48:45Z</dcterms:created>
  <dcterms:modified xsi:type="dcterms:W3CDTF">2017-02-03T04:18:08Z</dcterms:modified>
</cp:coreProperties>
</file>