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<sst xmlns="http://schemas.openxmlformats.org/spreadsheetml/2006/main" count="217" uniqueCount="107">
  <si>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</si>
  <si>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</si>
  <si>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</si>
  <si>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</si>
  <si>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</si>
  <si>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</si>
  <si>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</si>
  <si>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</si>
  <si>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</si>
  <si>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</si>
  <si>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</si>
  <si>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</si>
  <si>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</si>
  <si>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</si>
  <si>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</si>
  <si>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</si>
  <si>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</si>
  <si>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</si>
  <si>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</si>
  <si>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</si>
  <si>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</si>
  <si>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</si>
  <si>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</si>
  <si>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</si>
  <si>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</si>
  <si>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</si>
  <si>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</si>
  <si>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</si>
  <si>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</si>
  <si>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</si>
  <si>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</si>
  <si>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</si>
  <si>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</si>
  <si>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</si>
  <si>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</si>
  <si>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</si>
  <si>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</si>
  <si>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</si>
  <si>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</si>
  <si>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</si>
  <si>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</si>
  <si>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</si>
  <si>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</si>
  <si>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</si>
  <si>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</si>
  <si>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</si>
  <si>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</si>
  <si>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</si>
  <si>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</si>
  <si>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</si>
  <si>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</si>
  <si>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</si>
  <si>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</si>
  <si>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</si>
  <si>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</si>
  <si>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</si>
  <si>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</si>
  <si>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</si>
  <si>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</si>
  <si>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</si>
  <si>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</si>
  <si>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</si>
  <si>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</si>
  <si>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</si>
  <si>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</si>
  <si>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</si>
  <si>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</si>
  <si>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</si>
  <si>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</si>
  <si>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</si>
  <si>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</si>
  <si>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</si>
  <si>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</si>
  <si>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</si>
  <si>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</si>
  <si>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</si>
  <si>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</si>
  <si>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</si>
  <si>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</si>
  <si>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</si>
  <si>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</si>
  <si>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</si>
  <si>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</si>
  <si>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</si>
  <si>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</si>
  <si>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</si>
  <si>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</si>
  <si>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</si>
  <si>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</si>
  <si>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</si>
  <si>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</si>
  <si>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</si>
  <si>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</si>
  <si>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香南市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</si>
  <si>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</si>
  <si>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</si>
  <si>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</si>
  <si>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</si>
  <si>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</si>
  <si>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</si>
  <si>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</si>
  <si>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</si>
  <si>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</si>
  <si>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</si>
  <si>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について、経営収支比率、流動比率、料金回収率については100%を上回っており、累積欠損金も解消していることから、経営状態は比較的健全であるといえる。しかしながら今後、簡水事業の統合や管路や施設の老朽化に伴う設備投資が増大することにより、改善傾向にある企業債残高対給水収益比率は上昇する見込みである。
　また、料金回収率、施設利用率、有収率ともに平均以上であるので、見直しを行いつつ現在の水準を維持していくことが必要である。
　今後は、施設規模の見直しを含めた効率的な事業運営計画の検討や老朽管の更新を行っていく必要がある。</t>
    <rPh sb="1" eb="3">
      <t>ケイエイ</t>
    </rPh>
    <rPh sb="3" eb="5">
      <t>ジョウキョウ</t>
    </rPh>
    <rPh sb="10" eb="12">
      <t>ケイエイ</t>
    </rPh>
    <rPh sb="12" eb="14">
      <t>シュウシ</t>
    </rPh>
    <rPh sb="14" eb="16">
      <t>ヒリツ</t>
    </rPh>
    <rPh sb="17" eb="19">
      <t>リュウドウ</t>
    </rPh>
    <rPh sb="19" eb="21">
      <t>ヒリツ</t>
    </rPh>
    <rPh sb="22" eb="24">
      <t>リョウキン</t>
    </rPh>
    <rPh sb="24" eb="27">
      <t>カイシュウリツ</t>
    </rPh>
    <rPh sb="37" eb="39">
      <t>ウワマワ</t>
    </rPh>
    <rPh sb="44" eb="46">
      <t>ルイセキ</t>
    </rPh>
    <rPh sb="46" eb="49">
      <t>ケッソンキン</t>
    </rPh>
    <rPh sb="50" eb="52">
      <t>カイショウ</t>
    </rPh>
    <rPh sb="61" eb="63">
      <t>ケイエイ</t>
    </rPh>
    <rPh sb="63" eb="65">
      <t>ジョウタイ</t>
    </rPh>
    <rPh sb="66" eb="69">
      <t>ヒカクテキ</t>
    </rPh>
    <rPh sb="69" eb="71">
      <t>ケンゼン</t>
    </rPh>
    <rPh sb="85" eb="87">
      <t>コンゴ</t>
    </rPh>
    <rPh sb="88" eb="90">
      <t>カンスイ</t>
    </rPh>
    <rPh sb="90" eb="92">
      <t>ジギョウ</t>
    </rPh>
    <rPh sb="93" eb="95">
      <t>トウゴウ</t>
    </rPh>
    <rPh sb="96" eb="98">
      <t>カンロ</t>
    </rPh>
    <rPh sb="99" eb="101">
      <t>シセツ</t>
    </rPh>
    <rPh sb="102" eb="105">
      <t>ロウキュウカ</t>
    </rPh>
    <rPh sb="106" eb="107">
      <t>トモナ</t>
    </rPh>
    <rPh sb="108" eb="110">
      <t>セツビ</t>
    </rPh>
    <rPh sb="110" eb="112">
      <t>トウシ</t>
    </rPh>
    <rPh sb="113" eb="115">
      <t>ゾウダイ</t>
    </rPh>
    <rPh sb="123" eb="125">
      <t>カイゼン</t>
    </rPh>
    <rPh sb="125" eb="127">
      <t>ケイコウ</t>
    </rPh>
    <rPh sb="130" eb="133">
      <t>キギョウサイ</t>
    </rPh>
    <rPh sb="133" eb="135">
      <t>ザンダカ</t>
    </rPh>
    <rPh sb="135" eb="136">
      <t>タイ</t>
    </rPh>
    <rPh sb="136" eb="138">
      <t>キュウスイ</t>
    </rPh>
    <rPh sb="138" eb="140">
      <t>シュウエキ</t>
    </rPh>
    <rPh sb="140" eb="142">
      <t>ヒリツ</t>
    </rPh>
    <rPh sb="143" eb="145">
      <t>ジョウショウ</t>
    </rPh>
    <rPh sb="147" eb="149">
      <t>ミコ</t>
    </rPh>
    <rPh sb="159" eb="161">
      <t>リョウキン</t>
    </rPh>
    <rPh sb="161" eb="164">
      <t>カイシュウリツ</t>
    </rPh>
    <rPh sb="165" eb="167">
      <t>シセツ</t>
    </rPh>
    <rPh sb="167" eb="170">
      <t>リヨウリツ</t>
    </rPh>
    <rPh sb="171" eb="173">
      <t>ユウシュウ</t>
    </rPh>
    <rPh sb="173" eb="174">
      <t>リツ</t>
    </rPh>
    <rPh sb="177" eb="179">
      <t>ヘイキン</t>
    </rPh>
    <rPh sb="179" eb="181">
      <t>イジョウ</t>
    </rPh>
    <rPh sb="187" eb="189">
      <t>ミナオ</t>
    </rPh>
    <rPh sb="191" eb="192">
      <t>オコナ</t>
    </rPh>
    <rPh sb="195" eb="197">
      <t>ゲンザイ</t>
    </rPh>
    <rPh sb="198" eb="200">
      <t>スイジュン</t>
    </rPh>
    <rPh sb="201" eb="203">
      <t>イジ</t>
    </rPh>
    <rPh sb="210" eb="212">
      <t>ヒツヨウ</t>
    </rPh>
    <rPh sb="220" eb="222">
      <t>コンゴ</t>
    </rPh>
    <rPh sb="224" eb="226">
      <t>シセツ</t>
    </rPh>
    <rPh sb="226" eb="228">
      <t>キボ</t>
    </rPh>
    <rPh sb="229" eb="230">
      <t>ミ</t>
    </rPh>
    <rPh sb="230" eb="231">
      <t>ナオ</t>
    </rPh>
    <rPh sb="233" eb="234">
      <t>フク</t>
    </rPh>
    <rPh sb="236" eb="239">
      <t>コウリツテキ</t>
    </rPh>
    <rPh sb="240" eb="242">
      <t>ジギョウ</t>
    </rPh>
    <rPh sb="242" eb="244">
      <t>ウンエイ</t>
    </rPh>
    <rPh sb="244" eb="246">
      <t>ケイカク</t>
    </rPh>
    <rPh sb="247" eb="249">
      <t>ケントウ</t>
    </rPh>
    <phoneticPr fontId="4"/>
  </si>
  <si>
    <t>　現時点では、比較的健全な経営状態ではあるが、今後、料金収入の大きな増加は期待できないなか、簡易水道事業の統合もひかえており、建設改良費、起債の償還や減価償却費等の増大が見込まれるため、経費削減や収納率の向上に努めながら水道料金の改定についても検討していく必要がある。
　安定した事業運営をしていくためにも中長期的な経営戦略を策定し効率的な事業運営を目指さなければいけない。</t>
    <rPh sb="1" eb="4">
      <t>ゲンジテン</t>
    </rPh>
    <rPh sb="7" eb="10">
      <t>ヒカクテキ</t>
    </rPh>
    <rPh sb="10" eb="12">
      <t>ケンゼン</t>
    </rPh>
    <rPh sb="13" eb="15">
      <t>ケイエイ</t>
    </rPh>
    <rPh sb="15" eb="17">
      <t>ジョウタイ</t>
    </rPh>
    <rPh sb="23" eb="25">
      <t>コンゴ</t>
    </rPh>
    <rPh sb="26" eb="28">
      <t>リョウキン</t>
    </rPh>
    <rPh sb="28" eb="30">
      <t>シュウニュウ</t>
    </rPh>
    <rPh sb="31" eb="32">
      <t>オオ</t>
    </rPh>
    <rPh sb="34" eb="36">
      <t>ゾウカ</t>
    </rPh>
    <rPh sb="37" eb="39">
      <t>キタイ</t>
    </rPh>
    <rPh sb="46" eb="48">
      <t>カンイ</t>
    </rPh>
    <rPh sb="48" eb="50">
      <t>スイドウ</t>
    </rPh>
    <rPh sb="50" eb="52">
      <t>ジギョウ</t>
    </rPh>
    <rPh sb="53" eb="55">
      <t>トウゴウ</t>
    </rPh>
    <rPh sb="63" eb="65">
      <t>ケンセツ</t>
    </rPh>
    <rPh sb="65" eb="68">
      <t>カイリョウヒ</t>
    </rPh>
    <rPh sb="69" eb="71">
      <t>キサイ</t>
    </rPh>
    <rPh sb="72" eb="74">
      <t>ショウカン</t>
    </rPh>
    <rPh sb="75" eb="77">
      <t>ゲンカ</t>
    </rPh>
    <rPh sb="77" eb="80">
      <t>ショウキャクヒ</t>
    </rPh>
    <rPh sb="80" eb="81">
      <t>トウ</t>
    </rPh>
    <rPh sb="82" eb="84">
      <t>ゾウダイ</t>
    </rPh>
    <rPh sb="85" eb="87">
      <t>ミコ</t>
    </rPh>
    <rPh sb="93" eb="95">
      <t>ケイヒ</t>
    </rPh>
    <rPh sb="95" eb="97">
      <t>サクゲン</t>
    </rPh>
    <rPh sb="98" eb="100">
      <t>シュウノウ</t>
    </rPh>
    <rPh sb="100" eb="101">
      <t>リツ</t>
    </rPh>
    <rPh sb="102" eb="104">
      <t>コウジョウ</t>
    </rPh>
    <rPh sb="105" eb="106">
      <t>ツト</t>
    </rPh>
    <rPh sb="110" eb="112">
      <t>スイドウ</t>
    </rPh>
    <rPh sb="112" eb="114">
      <t>リョウキン</t>
    </rPh>
    <rPh sb="115" eb="117">
      <t>カイテイ</t>
    </rPh>
    <rPh sb="122" eb="124">
      <t>ケントウ</t>
    </rPh>
    <rPh sb="128" eb="130">
      <t>ヒツヨウ</t>
    </rPh>
    <rPh sb="138" eb="140">
      <t>アンテイ</t>
    </rPh>
    <rPh sb="142" eb="144">
      <t>ジギョウ</t>
    </rPh>
    <rPh sb="144" eb="146">
      <t>ウンエイ</t>
    </rPh>
    <rPh sb="155" eb="159">
      <t>チュウチョウキテキ</t>
    </rPh>
    <rPh sb="160" eb="162">
      <t>ケイエイ</t>
    </rPh>
    <rPh sb="162" eb="164">
      <t>センリャク</t>
    </rPh>
    <rPh sb="165" eb="167">
      <t>サクテイ</t>
    </rPh>
    <rPh sb="168" eb="171">
      <t>コウリツテキ</t>
    </rPh>
    <rPh sb="172" eb="174">
      <t>ジギョウ</t>
    </rPh>
    <rPh sb="174" eb="176">
      <t>ウンエイ</t>
    </rPh>
    <rPh sb="177" eb="179">
      <t>メザ</t>
    </rPh>
    <phoneticPr fontId="4"/>
  </si>
  <si>
    <t>正確な経年化率は把握出来ていないが、老朽化した管が一定数あることが予想される。安定した管路の更新が出来ておらず、防災対策の観点からも計画的かつ早急な更新工事に取り組んでいく必要がある。</t>
    <rPh sb="0" eb="2">
      <t>セイカク</t>
    </rPh>
    <rPh sb="3" eb="5">
      <t>ケイネン</t>
    </rPh>
    <rPh sb="5" eb="6">
      <t>カ</t>
    </rPh>
    <rPh sb="6" eb="7">
      <t>リツ</t>
    </rPh>
    <rPh sb="8" eb="10">
      <t>ハアク</t>
    </rPh>
    <rPh sb="10" eb="12">
      <t>デキ</t>
    </rPh>
    <rPh sb="18" eb="21">
      <t>ロウキュウカ</t>
    </rPh>
    <rPh sb="23" eb="24">
      <t>カン</t>
    </rPh>
    <rPh sb="25" eb="28">
      <t>イッテイスウ</t>
    </rPh>
    <rPh sb="33" eb="35">
      <t>ヨソウ</t>
    </rPh>
    <rPh sb="39" eb="41">
      <t>アンテイ</t>
    </rPh>
    <rPh sb="43" eb="45">
      <t>カンロ</t>
    </rPh>
    <rPh sb="46" eb="48">
      <t>コウシン</t>
    </rPh>
    <rPh sb="49" eb="51">
      <t>デキ</t>
    </rPh>
    <rPh sb="56" eb="58">
      <t>ボウサイ</t>
    </rPh>
    <rPh sb="58" eb="60">
      <t>タイサク</t>
    </rPh>
    <rPh sb="61" eb="63">
      <t>カンテン</t>
    </rPh>
    <rPh sb="66" eb="69">
      <t>ケイカクテキ</t>
    </rPh>
    <rPh sb="71" eb="73">
      <t>ソウキュウ</t>
    </rPh>
    <rPh sb="74" eb="76">
      <t>コウシン</t>
    </rPh>
    <rPh sb="76" eb="78">
      <t>コウジ</t>
    </rPh>
    <rPh sb="79" eb="80">
      <t>ト</t>
    </rPh>
    <rPh sb="81" eb="82">
      <t>ク</t>
    </rPh>
    <rPh sb="86" eb="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</si>
</sst>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8.51</c:v>
                </c:pt>
                <c:pt idx="1">
                  <c:v>7.0000000000000007E-2</c:v>
                </c:pt>
                <c:pt idx="2" formatCode="#,##0.00;&quot;△&quot;#,##0.00">
                  <c:v>0</c:v>
                </c:pt>
                <c:pt idx="3">
                  <c:v>0.24</c:v>
                </c:pt>
                <c:pt idx="4">
                  <c:v>0.32</c:v>
                </c:pt>
              </c:numCache>
            </c:numRef>
          </c:val>
        </c:ser>
        <c:dLbls>
          <c:showLegendKey val="0"/>
          <c:showVal val="0"/>
          <c:showCatName val="0"/>
          <c:showSerName val="0"/>
          <c:showPercent val="0"/>
          <c:showBubbleSize val="0"/>
        </c:dLbls>
        <c:gapWidth val="150"/>
        <c:axId val="96819072"/>
        <c:axId val="968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6819072"/>
        <c:axId val="96841728"/>
      </c:lineChart>
      <c:dateAx>
        <c:axId val="96819072"/>
        <c:scaling>
          <c:orientation val="minMax"/>
        </c:scaling>
        <c:delete val="1"/>
        <c:axPos val="b"/>
        <c:numFmt formatCode="ge" sourceLinked="1"/>
        <c:majorTickMark val="none"/>
        <c:minorTickMark val="none"/>
        <c:tickLblPos val="none"/>
        <c:crossAx val="96841728"/>
        <c:crosses val="autoZero"/>
        <c:auto val="1"/>
        <c:lblOffset val="100"/>
        <c:baseTimeUnit val="years"/>
      </c:dateAx>
      <c:valAx>
        <c:axId val="968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71.8</c:v>
                </c:pt>
                <c:pt idx="1">
                  <c:v>71.52</c:v>
                </c:pt>
                <c:pt idx="2">
                  <c:v>65.06</c:v>
                </c:pt>
                <c:pt idx="3">
                  <c:v>58.38</c:v>
                </c:pt>
                <c:pt idx="4">
                  <c:v>57.85</c:v>
                </c:pt>
              </c:numCache>
            </c:numRef>
          </c:val>
        </c:ser>
        <c:dLbls>
          <c:showLegendKey val="0"/>
          <c:showVal val="0"/>
          <c:showCatName val="0"/>
          <c:showSerName val="0"/>
          <c:showPercent val="0"/>
          <c:showBubbleSize val="0"/>
        </c:dLbls>
        <c:gapWidth val="150"/>
        <c:axId val="94998912"/>
        <c:axId val="950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4998912"/>
        <c:axId val="95000832"/>
      </c:lineChart>
      <c:dateAx>
        <c:axId val="94998912"/>
        <c:scaling>
          <c:orientation val="minMax"/>
        </c:scaling>
        <c:delete val="1"/>
        <c:axPos val="b"/>
        <c:numFmt formatCode="ge" sourceLinked="1"/>
        <c:majorTickMark val="none"/>
        <c:minorTickMark val="none"/>
        <c:tickLblPos val="none"/>
        <c:crossAx val="95000832"/>
        <c:crosses val="autoZero"/>
        <c:auto val="1"/>
        <c:lblOffset val="100"/>
        <c:baseTimeUnit val="years"/>
      </c:dateAx>
      <c:valAx>
        <c:axId val="950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77.540000000000006</c:v>
                </c:pt>
                <c:pt idx="1">
                  <c:v>76.62</c:v>
                </c:pt>
                <c:pt idx="2">
                  <c:v>83.76</c:v>
                </c:pt>
                <c:pt idx="3">
                  <c:v>91.38</c:v>
                </c:pt>
                <c:pt idx="4">
                  <c:v>92.34</c:v>
                </c:pt>
              </c:numCache>
            </c:numRef>
          </c:val>
        </c:ser>
        <c:dLbls>
          <c:showLegendKey val="0"/>
          <c:showVal val="0"/>
          <c:showCatName val="0"/>
          <c:showSerName val="0"/>
          <c:showPercent val="0"/>
          <c:showBubbleSize val="0"/>
        </c:dLbls>
        <c:gapWidth val="150"/>
        <c:axId val="36540416"/>
        <c:axId val="365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36540416"/>
        <c:axId val="36542336"/>
      </c:lineChart>
      <c:dateAx>
        <c:axId val="36540416"/>
        <c:scaling>
          <c:orientation val="minMax"/>
        </c:scaling>
        <c:delete val="1"/>
        <c:axPos val="b"/>
        <c:numFmt formatCode="ge" sourceLinked="1"/>
        <c:majorTickMark val="none"/>
        <c:minorTickMark val="none"/>
        <c:tickLblPos val="none"/>
        <c:crossAx val="36542336"/>
        <c:crosses val="autoZero"/>
        <c:auto val="1"/>
        <c:lblOffset val="100"/>
        <c:baseTimeUnit val="years"/>
      </c:dateAx>
      <c:valAx>
        <c:axId val="365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114.57</c:v>
                </c:pt>
                <c:pt idx="1">
                  <c:v>112.52</c:v>
                </c:pt>
                <c:pt idx="2">
                  <c:v>83.12</c:v>
                </c:pt>
                <c:pt idx="3">
                  <c:v>110.34</c:v>
                </c:pt>
                <c:pt idx="4">
                  <c:v>113.77</c:v>
                </c:pt>
              </c:numCache>
            </c:numRef>
          </c:val>
        </c:ser>
        <c:dLbls>
          <c:showLegendKey val="0"/>
          <c:showVal val="0"/>
          <c:showCatName val="0"/>
          <c:showSerName val="0"/>
          <c:showPercent val="0"/>
          <c:showBubbleSize val="0"/>
        </c:dLbls>
        <c:gapWidth val="150"/>
        <c:axId val="36242944"/>
        <c:axId val="362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36242944"/>
        <c:axId val="36244864"/>
      </c:lineChart>
      <c:dateAx>
        <c:axId val="36242944"/>
        <c:scaling>
          <c:orientation val="minMax"/>
        </c:scaling>
        <c:delete val="1"/>
        <c:axPos val="b"/>
        <c:numFmt formatCode="ge" sourceLinked="1"/>
        <c:majorTickMark val="none"/>
        <c:minorTickMark val="none"/>
        <c:tickLblPos val="none"/>
        <c:crossAx val="36244864"/>
        <c:crosses val="autoZero"/>
        <c:auto val="1"/>
        <c:lblOffset val="100"/>
        <c:baseTimeUnit val="years"/>
      </c:dateAx>
      <c:valAx>
        <c:axId val="3624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41.42</c:v>
                </c:pt>
                <c:pt idx="1">
                  <c:v>42.31</c:v>
                </c:pt>
                <c:pt idx="2">
                  <c:v>42.21</c:v>
                </c:pt>
                <c:pt idx="3">
                  <c:v>49.42</c:v>
                </c:pt>
                <c:pt idx="4">
                  <c:v>50.31</c:v>
                </c:pt>
              </c:numCache>
            </c:numRef>
          </c:val>
        </c:ser>
        <c:dLbls>
          <c:showLegendKey val="0"/>
          <c:showVal val="0"/>
          <c:showCatName val="0"/>
          <c:showSerName val="0"/>
          <c:showPercent val="0"/>
          <c:showBubbleSize val="0"/>
        </c:dLbls>
        <c:gapWidth val="150"/>
        <c:axId val="36283520"/>
        <c:axId val="362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36283520"/>
        <c:axId val="36285440"/>
      </c:lineChart>
      <c:dateAx>
        <c:axId val="36283520"/>
        <c:scaling>
          <c:orientation val="minMax"/>
        </c:scaling>
        <c:delete val="1"/>
        <c:axPos val="b"/>
        <c:numFmt formatCode="ge" sourceLinked="1"/>
        <c:majorTickMark val="none"/>
        <c:minorTickMark val="none"/>
        <c:tickLblPos val="none"/>
        <c:crossAx val="36285440"/>
        <c:crosses val="autoZero"/>
        <c:auto val="1"/>
        <c:lblOffset val="100"/>
        <c:baseTimeUnit val="years"/>
      </c:dateAx>
      <c:valAx>
        <c:axId val="362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672256"/>
        <c:axId val="366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36672256"/>
        <c:axId val="36674176"/>
      </c:lineChart>
      <c:dateAx>
        <c:axId val="36672256"/>
        <c:scaling>
          <c:orientation val="minMax"/>
        </c:scaling>
        <c:delete val="1"/>
        <c:axPos val="b"/>
        <c:numFmt formatCode="ge" sourceLinked="1"/>
        <c:majorTickMark val="none"/>
        <c:minorTickMark val="none"/>
        <c:tickLblPos val="none"/>
        <c:crossAx val="36674176"/>
        <c:crosses val="autoZero"/>
        <c:auto val="1"/>
        <c:lblOffset val="100"/>
        <c:baseTimeUnit val="years"/>
      </c:dateAx>
      <c:valAx>
        <c:axId val="366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81.44</c:v>
                </c:pt>
                <c:pt idx="1">
                  <c:v>71.63</c:v>
                </c:pt>
                <c:pt idx="2">
                  <c:v>91.98</c:v>
                </c:pt>
                <c:pt idx="3" formatCode="#,##0.00;&quot;△&quot;#,##0.00">
                  <c:v>0</c:v>
                </c:pt>
                <c:pt idx="4" formatCode="#,##0.00;&quot;△&quot;#,##0.00">
                  <c:v>0</c:v>
                </c:pt>
              </c:numCache>
            </c:numRef>
          </c:val>
        </c:ser>
        <c:dLbls>
          <c:showLegendKey val="0"/>
          <c:showVal val="0"/>
          <c:showCatName val="0"/>
          <c:showSerName val="0"/>
          <c:showPercent val="0"/>
          <c:showBubbleSize val="0"/>
        </c:dLbls>
        <c:gapWidth val="150"/>
        <c:axId val="36706560"/>
        <c:axId val="367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36706560"/>
        <c:axId val="36712832"/>
      </c:lineChart>
      <c:dateAx>
        <c:axId val="36706560"/>
        <c:scaling>
          <c:orientation val="minMax"/>
        </c:scaling>
        <c:delete val="1"/>
        <c:axPos val="b"/>
        <c:numFmt formatCode="ge" sourceLinked="1"/>
        <c:majorTickMark val="none"/>
        <c:minorTickMark val="none"/>
        <c:tickLblPos val="none"/>
        <c:crossAx val="36712832"/>
        <c:crosses val="autoZero"/>
        <c:auto val="1"/>
        <c:lblOffset val="100"/>
        <c:baseTimeUnit val="years"/>
      </c:dateAx>
      <c:valAx>
        <c:axId val="36712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963.93</c:v>
                </c:pt>
                <c:pt idx="1">
                  <c:v>791.09</c:v>
                </c:pt>
                <c:pt idx="2">
                  <c:v>1033.44</c:v>
                </c:pt>
                <c:pt idx="3">
                  <c:v>177.13</c:v>
                </c:pt>
                <c:pt idx="4">
                  <c:v>117.07</c:v>
                </c:pt>
              </c:numCache>
            </c:numRef>
          </c:val>
        </c:ser>
        <c:dLbls>
          <c:showLegendKey val="0"/>
          <c:showVal val="0"/>
          <c:showCatName val="0"/>
          <c:showSerName val="0"/>
          <c:showPercent val="0"/>
          <c:showBubbleSize val="0"/>
        </c:dLbls>
        <c:gapWidth val="150"/>
        <c:axId val="36743424"/>
        <c:axId val="367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36743424"/>
        <c:axId val="36749696"/>
      </c:lineChart>
      <c:dateAx>
        <c:axId val="36743424"/>
        <c:scaling>
          <c:orientation val="minMax"/>
        </c:scaling>
        <c:delete val="1"/>
        <c:axPos val="b"/>
        <c:numFmt formatCode="ge" sourceLinked="1"/>
        <c:majorTickMark val="none"/>
        <c:minorTickMark val="none"/>
        <c:tickLblPos val="none"/>
        <c:crossAx val="36749696"/>
        <c:crosses val="autoZero"/>
        <c:auto val="1"/>
        <c:lblOffset val="100"/>
        <c:baseTimeUnit val="years"/>
      </c:dateAx>
      <c:valAx>
        <c:axId val="3674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566.76</c:v>
                </c:pt>
                <c:pt idx="1">
                  <c:v>555.9</c:v>
                </c:pt>
                <c:pt idx="2">
                  <c:v>530.52</c:v>
                </c:pt>
                <c:pt idx="3">
                  <c:v>501.74</c:v>
                </c:pt>
                <c:pt idx="4">
                  <c:v>471.16</c:v>
                </c:pt>
              </c:numCache>
            </c:numRef>
          </c:val>
        </c:ser>
        <c:dLbls>
          <c:showLegendKey val="0"/>
          <c:showVal val="0"/>
          <c:showCatName val="0"/>
          <c:showSerName val="0"/>
          <c:showPercent val="0"/>
          <c:showBubbleSize val="0"/>
        </c:dLbls>
        <c:gapWidth val="150"/>
        <c:axId val="36771712"/>
        <c:axId val="367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36771712"/>
        <c:axId val="36790272"/>
      </c:lineChart>
      <c:dateAx>
        <c:axId val="36771712"/>
        <c:scaling>
          <c:orientation val="minMax"/>
        </c:scaling>
        <c:delete val="1"/>
        <c:axPos val="b"/>
        <c:numFmt formatCode="ge" sourceLinked="1"/>
        <c:majorTickMark val="none"/>
        <c:minorTickMark val="none"/>
        <c:tickLblPos val="none"/>
        <c:crossAx val="36790272"/>
        <c:crosses val="autoZero"/>
        <c:auto val="1"/>
        <c:lblOffset val="100"/>
        <c:baseTimeUnit val="years"/>
      </c:dateAx>
      <c:valAx>
        <c:axId val="3679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114</c:v>
                </c:pt>
                <c:pt idx="1">
                  <c:v>110.67</c:v>
                </c:pt>
                <c:pt idx="2">
                  <c:v>82.02</c:v>
                </c:pt>
                <c:pt idx="3">
                  <c:v>110.88</c:v>
                </c:pt>
                <c:pt idx="4">
                  <c:v>114.81</c:v>
                </c:pt>
              </c:numCache>
            </c:numRef>
          </c:val>
        </c:ser>
        <c:dLbls>
          <c:showLegendKey val="0"/>
          <c:showVal val="0"/>
          <c:showCatName val="0"/>
          <c:showSerName val="0"/>
          <c:showPercent val="0"/>
          <c:showBubbleSize val="0"/>
        </c:dLbls>
        <c:gapWidth val="150"/>
        <c:axId val="36821248"/>
        <c:axId val="364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36821248"/>
        <c:axId val="36438016"/>
      </c:lineChart>
      <c:dateAx>
        <c:axId val="36821248"/>
        <c:scaling>
          <c:orientation val="minMax"/>
        </c:scaling>
        <c:delete val="1"/>
        <c:axPos val="b"/>
        <c:numFmt formatCode="ge" sourceLinked="1"/>
        <c:majorTickMark val="none"/>
        <c:minorTickMark val="none"/>
        <c:tickLblPos val="none"/>
        <c:crossAx val="36438016"/>
        <c:crosses val="autoZero"/>
        <c:auto val="1"/>
        <c:lblOffset val="100"/>
        <c:baseTimeUnit val="years"/>
      </c:dateAx>
      <c:valAx>
        <c:axId val="364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100.46</c:v>
                </c:pt>
                <c:pt idx="1">
                  <c:v>103.65</c:v>
                </c:pt>
                <c:pt idx="2">
                  <c:v>139.86000000000001</c:v>
                </c:pt>
                <c:pt idx="3">
                  <c:v>103.5</c:v>
                </c:pt>
                <c:pt idx="4">
                  <c:v>100.06</c:v>
                </c:pt>
              </c:numCache>
            </c:numRef>
          </c:val>
        </c:ser>
        <c:dLbls>
          <c:showLegendKey val="0"/>
          <c:showVal val="0"/>
          <c:showCatName val="0"/>
          <c:showSerName val="0"/>
          <c:showPercent val="0"/>
          <c:showBubbleSize val="0"/>
        </c:dLbls>
        <c:gapWidth val="150"/>
        <c:axId val="36492032"/>
        <c:axId val="364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36492032"/>
        <c:axId val="36493952"/>
      </c:lineChart>
      <c:dateAx>
        <c:axId val="36492032"/>
        <c:scaling>
          <c:orientation val="minMax"/>
        </c:scaling>
        <c:delete val="1"/>
        <c:axPos val="b"/>
        <c:numFmt formatCode="ge" sourceLinked="1"/>
        <c:majorTickMark val="none"/>
        <c:minorTickMark val="none"/>
        <c:tickLblPos val="none"/>
        <c:crossAx val="36493952"/>
        <c:crosses val="autoZero"/>
        <c:auto val="1"/>
        <c:lblOffset val="100"/>
        <c:baseTimeUnit val="years"/>
      </c:dateAx>
      <c:valAx>
        <c:axId val="364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C41" zoomScale="90" zoomScaleNormal="9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高知県　香南市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34037</v>
      </c>
      <c r="AJ8" s="56"/>
      <c r="AK8" s="56"/>
      <c r="AL8" s="56"/>
      <c r="AM8" s="56"/>
      <c r="AN8" s="56"/>
      <c r="AO8" s="56"/>
      <c r="AP8" s="57"/>
      <c r="AQ8" s="47">
        <f>データ!R6</f>
        <v>126.48</v>
      </c>
      <c r="AR8" s="47"/>
      <c r="AS8" s="47"/>
      <c r="AT8" s="47"/>
      <c r="AU8" s="47"/>
      <c r="AV8" s="47"/>
      <c r="AW8" s="47"/>
      <c r="AX8" s="47"/>
      <c r="AY8" s="47">
        <f>データ!S6</f>
        <v>269.11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53.27</v>
      </c>
      <c r="K10" s="47"/>
      <c r="L10" s="47"/>
      <c r="M10" s="47"/>
      <c r="N10" s="47"/>
      <c r="O10" s="47"/>
      <c r="P10" s="47"/>
      <c r="Q10" s="47"/>
      <c r="R10" s="47">
        <f>データ!O6</f>
        <v>74.790000000000006</v>
      </c>
      <c r="S10" s="47"/>
      <c r="T10" s="47"/>
      <c r="U10" s="47"/>
      <c r="V10" s="47"/>
      <c r="W10" s="47"/>
      <c r="X10" s="47"/>
      <c r="Y10" s="47"/>
      <c r="Z10" s="78">
        <f>データ!P6</f>
        <v>2180</v>
      </c>
      <c r="AA10" s="78"/>
      <c r="AB10" s="78"/>
      <c r="AC10" s="78"/>
      <c r="AD10" s="78"/>
      <c r="AE10" s="78"/>
      <c r="AF10" s="78"/>
      <c r="AG10" s="78"/>
      <c r="AH10" s="2"/>
      <c r="AI10" s="78">
        <f>データ!T6</f>
        <v>25342</v>
      </c>
      <c r="AJ10" s="78"/>
      <c r="AK10" s="78"/>
      <c r="AL10" s="78"/>
      <c r="AM10" s="78"/>
      <c r="AN10" s="78"/>
      <c r="AO10" s="78"/>
      <c r="AP10" s="78"/>
      <c r="AQ10" s="47">
        <f>データ!U6</f>
        <v>52.61</v>
      </c>
      <c r="AR10" s="47"/>
      <c r="AS10" s="47"/>
      <c r="AT10" s="47"/>
      <c r="AU10" s="47"/>
      <c r="AV10" s="47"/>
      <c r="AW10" s="47"/>
      <c r="AX10" s="47"/>
      <c r="AY10" s="47">
        <f>データ!V6</f>
        <v>481.7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392111</v>
      </c>
      <c r="D6" s="31">
        <f t="shared" si="3"/>
        <v>46</v>
      </c>
      <c r="E6" s="31">
        <f t="shared" si="3"/>
        <v>1</v>
      </c>
      <c r="F6" s="31">
        <f t="shared" si="3"/>
        <v>0</v>
      </c>
      <c r="G6" s="31">
        <f t="shared" si="3"/>
        <v>1</v>
      </c>
      <c r="H6" s="31" t="str">
        <f t="shared" si="3"/>
        <v>高知県　香南市</v>
      </c>
      <c r="I6" s="31" t="str">
        <f t="shared" si="3"/>
        <v>法適用</v>
      </c>
      <c r="J6" s="31" t="str">
        <f t="shared" si="3"/>
        <v>水道事業</v>
      </c>
      <c r="K6" s="31" t="str">
        <f t="shared" si="3"/>
        <v>末端給水事業</v>
      </c>
      <c r="L6" s="31" t="str">
        <f t="shared" si="3"/>
        <v>A6</v>
      </c>
      <c r="M6" s="32" t="str">
        <f t="shared" si="3"/>
        <v>-</v>
      </c>
      <c r="N6" s="32">
        <f t="shared" si="3"/>
        <v>53.27</v>
      </c>
      <c r="O6" s="32">
        <f t="shared" si="3"/>
        <v>74.790000000000006</v>
      </c>
      <c r="P6" s="32">
        <f t="shared" si="3"/>
        <v>2180</v>
      </c>
      <c r="Q6" s="32">
        <f t="shared" si="3"/>
        <v>34037</v>
      </c>
      <c r="R6" s="32">
        <f t="shared" si="3"/>
        <v>126.48</v>
      </c>
      <c r="S6" s="32">
        <f t="shared" si="3"/>
        <v>269.11</v>
      </c>
      <c r="T6" s="32">
        <f t="shared" si="3"/>
        <v>25342</v>
      </c>
      <c r="U6" s="32">
        <f t="shared" si="3"/>
        <v>52.61</v>
      </c>
      <c r="V6" s="32">
        <f t="shared" si="3"/>
        <v>481.7</v>
      </c>
      <c r="W6" s="33">
        <f>IF(W7="",NA(),W7)</f>
        <v>114.57</v>
      </c>
      <c r="X6" s="33">
        <f t="shared" ref="X6:AF6" si="4">IF(X7="",NA(),X7)</f>
        <v>112.52</v>
      </c>
      <c r="Y6" s="33">
        <f t="shared" si="4"/>
        <v>83.12</v>
      </c>
      <c r="Z6" s="33">
        <f t="shared" si="4"/>
        <v>110.34</v>
      </c>
      <c r="AA6" s="33">
        <f t="shared" si="4"/>
        <v>113.77</v>
      </c>
      <c r="AB6" s="33">
        <f t="shared" si="4"/>
        <v>107.37</v>
      </c>
      <c r="AC6" s="33">
        <f t="shared" si="4"/>
        <v>107.57</v>
      </c>
      <c r="AD6" s="33">
        <f t="shared" si="4"/>
        <v>106.55</v>
      </c>
      <c r="AE6" s="33">
        <f t="shared" si="4"/>
        <v>110.01</v>
      </c>
      <c r="AF6" s="33">
        <f t="shared" si="4"/>
        <v>111.21</v>
      </c>
      <c r="AG6" s="32" t="str">
        <f>IF(AG7="","",IF(AG7="-","【-】","【"&amp;SUBSTITUTE(TEXT(AG7,"#,##0.00"),"-","△")&amp;"】"))</f>
        <v>【113.56】</v>
      </c>
      <c r="AH6" s="33">
        <f>IF(AH7="",NA(),AH7)</f>
        <v>81.44</v>
      </c>
      <c r="AI6" s="33">
        <f t="shared" ref="AI6:AQ6" si="5">IF(AI7="",NA(),AI7)</f>
        <v>71.63</v>
      </c>
      <c r="AJ6" s="33">
        <f t="shared" si="5"/>
        <v>91.98</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963.93</v>
      </c>
      <c r="AT6" s="33">
        <f t="shared" ref="AT6:BB6" si="6">IF(AT7="",NA(),AT7)</f>
        <v>791.09</v>
      </c>
      <c r="AU6" s="33">
        <f t="shared" si="6"/>
        <v>1033.44</v>
      </c>
      <c r="AV6" s="33">
        <f t="shared" si="6"/>
        <v>177.13</v>
      </c>
      <c r="AW6" s="33">
        <f t="shared" si="6"/>
        <v>117.07</v>
      </c>
      <c r="AX6" s="33">
        <f t="shared" si="6"/>
        <v>995.5</v>
      </c>
      <c r="AY6" s="33">
        <f t="shared" si="6"/>
        <v>915.5</v>
      </c>
      <c r="AZ6" s="33">
        <f t="shared" si="6"/>
        <v>963.24</v>
      </c>
      <c r="BA6" s="33">
        <f t="shared" si="6"/>
        <v>381.53</v>
      </c>
      <c r="BB6" s="33">
        <f t="shared" si="6"/>
        <v>391.54</v>
      </c>
      <c r="BC6" s="32" t="str">
        <f>IF(BC7="","",IF(BC7="-","【-】","【"&amp;SUBSTITUTE(TEXT(BC7,"#,##0.00"),"-","△")&amp;"】"))</f>
        <v>【262.74】</v>
      </c>
      <c r="BD6" s="33">
        <f>IF(BD7="",NA(),BD7)</f>
        <v>566.76</v>
      </c>
      <c r="BE6" s="33">
        <f t="shared" ref="BE6:BM6" si="7">IF(BE7="",NA(),BE7)</f>
        <v>555.9</v>
      </c>
      <c r="BF6" s="33">
        <f t="shared" si="7"/>
        <v>530.52</v>
      </c>
      <c r="BG6" s="33">
        <f t="shared" si="7"/>
        <v>501.74</v>
      </c>
      <c r="BH6" s="33">
        <f t="shared" si="7"/>
        <v>471.16</v>
      </c>
      <c r="BI6" s="33">
        <f t="shared" si="7"/>
        <v>414.59</v>
      </c>
      <c r="BJ6" s="33">
        <f t="shared" si="7"/>
        <v>404.78</v>
      </c>
      <c r="BK6" s="33">
        <f t="shared" si="7"/>
        <v>400.38</v>
      </c>
      <c r="BL6" s="33">
        <f t="shared" si="7"/>
        <v>393.27</v>
      </c>
      <c r="BM6" s="33">
        <f t="shared" si="7"/>
        <v>386.97</v>
      </c>
      <c r="BN6" s="32" t="str">
        <f>IF(BN7="","",IF(BN7="-","【-】","【"&amp;SUBSTITUTE(TEXT(BN7,"#,##0.00"),"-","△")&amp;"】"))</f>
        <v>【276.38】</v>
      </c>
      <c r="BO6" s="33">
        <f>IF(BO7="",NA(),BO7)</f>
        <v>114</v>
      </c>
      <c r="BP6" s="33">
        <f t="shared" ref="BP6:BX6" si="8">IF(BP7="",NA(),BP7)</f>
        <v>110.67</v>
      </c>
      <c r="BQ6" s="33">
        <f t="shared" si="8"/>
        <v>82.02</v>
      </c>
      <c r="BR6" s="33">
        <f t="shared" si="8"/>
        <v>110.88</v>
      </c>
      <c r="BS6" s="33">
        <f t="shared" si="8"/>
        <v>114.81</v>
      </c>
      <c r="BT6" s="33">
        <f t="shared" si="8"/>
        <v>97.71</v>
      </c>
      <c r="BU6" s="33">
        <f t="shared" si="8"/>
        <v>98.07</v>
      </c>
      <c r="BV6" s="33">
        <f t="shared" si="8"/>
        <v>96.56</v>
      </c>
      <c r="BW6" s="33">
        <f t="shared" si="8"/>
        <v>100.47</v>
      </c>
      <c r="BX6" s="33">
        <f t="shared" si="8"/>
        <v>101.72</v>
      </c>
      <c r="BY6" s="32" t="str">
        <f>IF(BY7="","",IF(BY7="-","【-】","【"&amp;SUBSTITUTE(TEXT(BY7,"#,##0.00"),"-","△")&amp;"】"))</f>
        <v>【104.99】</v>
      </c>
      <c r="BZ6" s="33">
        <f>IF(BZ7="",NA(),BZ7)</f>
        <v>100.46</v>
      </c>
      <c r="CA6" s="33">
        <f t="shared" ref="CA6:CI6" si="9">IF(CA7="",NA(),CA7)</f>
        <v>103.65</v>
      </c>
      <c r="CB6" s="33">
        <f t="shared" si="9"/>
        <v>139.86000000000001</v>
      </c>
      <c r="CC6" s="33">
        <f t="shared" si="9"/>
        <v>103.5</v>
      </c>
      <c r="CD6" s="33">
        <f t="shared" si="9"/>
        <v>100.06</v>
      </c>
      <c r="CE6" s="33">
        <f t="shared" si="9"/>
        <v>173.56</v>
      </c>
      <c r="CF6" s="33">
        <f t="shared" si="9"/>
        <v>172.26</v>
      </c>
      <c r="CG6" s="33">
        <f t="shared" si="9"/>
        <v>177.14</v>
      </c>
      <c r="CH6" s="33">
        <f t="shared" si="9"/>
        <v>169.82</v>
      </c>
      <c r="CI6" s="33">
        <f t="shared" si="9"/>
        <v>168.2</v>
      </c>
      <c r="CJ6" s="32" t="str">
        <f>IF(CJ7="","",IF(CJ7="-","【-】","【"&amp;SUBSTITUTE(TEXT(CJ7,"#,##0.00"),"-","△")&amp;"】"))</f>
        <v>【163.72】</v>
      </c>
      <c r="CK6" s="33">
        <f>IF(CK7="",NA(),CK7)</f>
        <v>71.8</v>
      </c>
      <c r="CL6" s="33">
        <f t="shared" ref="CL6:CT6" si="10">IF(CL7="",NA(),CL7)</f>
        <v>71.52</v>
      </c>
      <c r="CM6" s="33">
        <f t="shared" si="10"/>
        <v>65.06</v>
      </c>
      <c r="CN6" s="33">
        <f t="shared" si="10"/>
        <v>58.38</v>
      </c>
      <c r="CO6" s="33">
        <f t="shared" si="10"/>
        <v>57.85</v>
      </c>
      <c r="CP6" s="33">
        <f t="shared" si="10"/>
        <v>55.84</v>
      </c>
      <c r="CQ6" s="33">
        <f t="shared" si="10"/>
        <v>55.68</v>
      </c>
      <c r="CR6" s="33">
        <f t="shared" si="10"/>
        <v>55.64</v>
      </c>
      <c r="CS6" s="33">
        <f t="shared" si="10"/>
        <v>55.13</v>
      </c>
      <c r="CT6" s="33">
        <f t="shared" si="10"/>
        <v>54.77</v>
      </c>
      <c r="CU6" s="32" t="str">
        <f>IF(CU7="","",IF(CU7="-","【-】","【"&amp;SUBSTITUTE(TEXT(CU7,"#,##0.00"),"-","△")&amp;"】"))</f>
        <v>【59.76】</v>
      </c>
      <c r="CV6" s="33">
        <f>IF(CV7="",NA(),CV7)</f>
        <v>77.540000000000006</v>
      </c>
      <c r="CW6" s="33">
        <f t="shared" ref="CW6:DE6" si="11">IF(CW7="",NA(),CW7)</f>
        <v>76.62</v>
      </c>
      <c r="CX6" s="33">
        <f t="shared" si="11"/>
        <v>83.76</v>
      </c>
      <c r="CY6" s="33">
        <f t="shared" si="11"/>
        <v>91.38</v>
      </c>
      <c r="CZ6" s="33">
        <f t="shared" si="11"/>
        <v>92.34</v>
      </c>
      <c r="DA6" s="33">
        <f t="shared" si="11"/>
        <v>83.11</v>
      </c>
      <c r="DB6" s="33">
        <f t="shared" si="11"/>
        <v>83.18</v>
      </c>
      <c r="DC6" s="33">
        <f t="shared" si="11"/>
        <v>83.09</v>
      </c>
      <c r="DD6" s="33">
        <f t="shared" si="11"/>
        <v>83</v>
      </c>
      <c r="DE6" s="33">
        <f t="shared" si="11"/>
        <v>82.89</v>
      </c>
      <c r="DF6" s="32" t="str">
        <f>IF(DF7="","",IF(DF7="-","【-】","【"&amp;SUBSTITUTE(TEXT(DF7,"#,##0.00"),"-","△")&amp;"】"))</f>
        <v>【89.95】</v>
      </c>
      <c r="DG6" s="33">
        <f>IF(DG7="",NA(),DG7)</f>
        <v>41.42</v>
      </c>
      <c r="DH6" s="33">
        <f t="shared" ref="DH6:DP6" si="12">IF(DH7="",NA(),DH7)</f>
        <v>42.31</v>
      </c>
      <c r="DI6" s="33">
        <f t="shared" si="12"/>
        <v>42.21</v>
      </c>
      <c r="DJ6" s="33">
        <f t="shared" si="12"/>
        <v>49.42</v>
      </c>
      <c r="DK6" s="33">
        <f t="shared" si="12"/>
        <v>50.31</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2">
        <f t="shared" si="13"/>
        <v>0</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8.51</v>
      </c>
      <c r="ED6" s="33">
        <f t="shared" ref="ED6:EL6" si="14">IF(ED7="",NA(),ED7)</f>
        <v>7.0000000000000007E-2</v>
      </c>
      <c r="EE6" s="32">
        <f t="shared" si="14"/>
        <v>0</v>
      </c>
      <c r="EF6" s="33">
        <f t="shared" si="14"/>
        <v>0.24</v>
      </c>
      <c r="EG6" s="33">
        <f t="shared" si="14"/>
        <v>0.32</v>
      </c>
      <c r="EH6" s="33">
        <f t="shared" si="14"/>
        <v>0.78</v>
      </c>
      <c r="EI6" s="33">
        <f t="shared" si="14"/>
        <v>0.67</v>
      </c>
      <c r="EJ6" s="33">
        <f t="shared" si="14"/>
        <v>0.67</v>
      </c>
      <c r="EK6" s="33">
        <f t="shared" si="14"/>
        <v>0.66</v>
      </c>
      <c r="EL6" s="33">
        <f t="shared" si="14"/>
        <v>0.99</v>
      </c>
      <c r="EM6" s="32" t="str">
        <f>IF(EM7="","",IF(EM7="-","【-】","【"&amp;SUBSTITUTE(TEXT(EM7,"#,##0.00"),"-","△")&amp;"】"))</f>
        <v>【1.06】</v>
      </c>
    </row>
    <row r="7" spans="1:143" s="34" customFormat="1">
      <c r="A7" s="26"/>
      <c r="B7" s="35">
        <v>2015</v>
      </c>
      <c r="C7" s="35">
        <v>392111</v>
      </c>
      <c r="D7" s="35">
        <v>46</v>
      </c>
      <c r="E7" s="35">
        <v>1</v>
      </c>
      <c r="F7" s="35">
        <v>0</v>
      </c>
      <c r="G7" s="35">
        <v>1</v>
      </c>
      <c r="H7" s="35" t="s">
        <v>93</v>
      </c>
      <c r="I7" s="35" t="s">
        <v>94</v>
      </c>
      <c r="J7" s="35" t="s">
        <v>95</v>
      </c>
      <c r="K7" s="35" t="s">
        <v>96</v>
      </c>
      <c r="L7" s="35" t="s">
        <v>97</v>
      </c>
      <c r="M7" s="36" t="s">
        <v>98</v>
      </c>
      <c r="N7" s="36">
        <v>53.27</v>
      </c>
      <c r="O7" s="36">
        <v>74.790000000000006</v>
      </c>
      <c r="P7" s="36">
        <v>2180</v>
      </c>
      <c r="Q7" s="36">
        <v>34037</v>
      </c>
      <c r="R7" s="36">
        <v>126.48</v>
      </c>
      <c r="S7" s="36">
        <v>269.11</v>
      </c>
      <c r="T7" s="36">
        <v>25342</v>
      </c>
      <c r="U7" s="36">
        <v>52.61</v>
      </c>
      <c r="V7" s="36">
        <v>481.7</v>
      </c>
      <c r="W7" s="36">
        <v>114.57</v>
      </c>
      <c r="X7" s="36">
        <v>112.52</v>
      </c>
      <c r="Y7" s="36">
        <v>83.12</v>
      </c>
      <c r="Z7" s="36">
        <v>110.34</v>
      </c>
      <c r="AA7" s="36">
        <v>113.77</v>
      </c>
      <c r="AB7" s="36">
        <v>107.37</v>
      </c>
      <c r="AC7" s="36">
        <v>107.57</v>
      </c>
      <c r="AD7" s="36">
        <v>106.55</v>
      </c>
      <c r="AE7" s="36">
        <v>110.01</v>
      </c>
      <c r="AF7" s="36">
        <v>111.21</v>
      </c>
      <c r="AG7" s="36">
        <v>113.56</v>
      </c>
      <c r="AH7" s="36">
        <v>81.44</v>
      </c>
      <c r="AI7" s="36">
        <v>71.63</v>
      </c>
      <c r="AJ7" s="36">
        <v>91.98</v>
      </c>
      <c r="AK7" s="36">
        <v>0</v>
      </c>
      <c r="AL7" s="36">
        <v>0</v>
      </c>
      <c r="AM7" s="36">
        <v>8.5</v>
      </c>
      <c r="AN7" s="36">
        <v>9.34</v>
      </c>
      <c r="AO7" s="36">
        <v>9.56</v>
      </c>
      <c r="AP7" s="36">
        <v>2.8</v>
      </c>
      <c r="AQ7" s="36">
        <v>1.93</v>
      </c>
      <c r="AR7" s="36">
        <v>0.87</v>
      </c>
      <c r="AS7" s="36">
        <v>963.93</v>
      </c>
      <c r="AT7" s="36">
        <v>791.09</v>
      </c>
      <c r="AU7" s="36">
        <v>1033.44</v>
      </c>
      <c r="AV7" s="36">
        <v>177.13</v>
      </c>
      <c r="AW7" s="36">
        <v>117.07</v>
      </c>
      <c r="AX7" s="36">
        <v>995.5</v>
      </c>
      <c r="AY7" s="36">
        <v>915.5</v>
      </c>
      <c r="AZ7" s="36">
        <v>963.24</v>
      </c>
      <c r="BA7" s="36">
        <v>381.53</v>
      </c>
      <c r="BB7" s="36">
        <v>391.54</v>
      </c>
      <c r="BC7" s="36">
        <v>262.74</v>
      </c>
      <c r="BD7" s="36">
        <v>566.76</v>
      </c>
      <c r="BE7" s="36">
        <v>555.9</v>
      </c>
      <c r="BF7" s="36">
        <v>530.52</v>
      </c>
      <c r="BG7" s="36">
        <v>501.74</v>
      </c>
      <c r="BH7" s="36">
        <v>471.16</v>
      </c>
      <c r="BI7" s="36">
        <v>414.59</v>
      </c>
      <c r="BJ7" s="36">
        <v>404.78</v>
      </c>
      <c r="BK7" s="36">
        <v>400.38</v>
      </c>
      <c r="BL7" s="36">
        <v>393.27</v>
      </c>
      <c r="BM7" s="36">
        <v>386.97</v>
      </c>
      <c r="BN7" s="36">
        <v>276.38</v>
      </c>
      <c r="BO7" s="36">
        <v>114</v>
      </c>
      <c r="BP7" s="36">
        <v>110.67</v>
      </c>
      <c r="BQ7" s="36">
        <v>82.02</v>
      </c>
      <c r="BR7" s="36">
        <v>110.88</v>
      </c>
      <c r="BS7" s="36">
        <v>114.81</v>
      </c>
      <c r="BT7" s="36">
        <v>97.71</v>
      </c>
      <c r="BU7" s="36">
        <v>98.07</v>
      </c>
      <c r="BV7" s="36">
        <v>96.56</v>
      </c>
      <c r="BW7" s="36">
        <v>100.47</v>
      </c>
      <c r="BX7" s="36">
        <v>101.72</v>
      </c>
      <c r="BY7" s="36">
        <v>104.99</v>
      </c>
      <c r="BZ7" s="36">
        <v>100.46</v>
      </c>
      <c r="CA7" s="36">
        <v>103.65</v>
      </c>
      <c r="CB7" s="36">
        <v>139.86000000000001</v>
      </c>
      <c r="CC7" s="36">
        <v>103.5</v>
      </c>
      <c r="CD7" s="36">
        <v>100.06</v>
      </c>
      <c r="CE7" s="36">
        <v>173.56</v>
      </c>
      <c r="CF7" s="36">
        <v>172.26</v>
      </c>
      <c r="CG7" s="36">
        <v>177.14</v>
      </c>
      <c r="CH7" s="36">
        <v>169.82</v>
      </c>
      <c r="CI7" s="36">
        <v>168.2</v>
      </c>
      <c r="CJ7" s="36">
        <v>163.72</v>
      </c>
      <c r="CK7" s="36">
        <v>71.8</v>
      </c>
      <c r="CL7" s="36">
        <v>71.52</v>
      </c>
      <c r="CM7" s="36">
        <v>65.06</v>
      </c>
      <c r="CN7" s="36">
        <v>58.38</v>
      </c>
      <c r="CO7" s="36">
        <v>57.85</v>
      </c>
      <c r="CP7" s="36">
        <v>55.84</v>
      </c>
      <c r="CQ7" s="36">
        <v>55.68</v>
      </c>
      <c r="CR7" s="36">
        <v>55.64</v>
      </c>
      <c r="CS7" s="36">
        <v>55.13</v>
      </c>
      <c r="CT7" s="36">
        <v>54.77</v>
      </c>
      <c r="CU7" s="36">
        <v>59.76</v>
      </c>
      <c r="CV7" s="36">
        <v>77.540000000000006</v>
      </c>
      <c r="CW7" s="36">
        <v>76.62</v>
      </c>
      <c r="CX7" s="36">
        <v>83.76</v>
      </c>
      <c r="CY7" s="36">
        <v>91.38</v>
      </c>
      <c r="CZ7" s="36">
        <v>92.34</v>
      </c>
      <c r="DA7" s="36">
        <v>83.11</v>
      </c>
      <c r="DB7" s="36">
        <v>83.18</v>
      </c>
      <c r="DC7" s="36">
        <v>83.09</v>
      </c>
      <c r="DD7" s="36">
        <v>83</v>
      </c>
      <c r="DE7" s="36">
        <v>82.89</v>
      </c>
      <c r="DF7" s="36">
        <v>89.95</v>
      </c>
      <c r="DG7" s="36">
        <v>41.42</v>
      </c>
      <c r="DH7" s="36">
        <v>42.31</v>
      </c>
      <c r="DI7" s="36">
        <v>42.21</v>
      </c>
      <c r="DJ7" s="36">
        <v>49.42</v>
      </c>
      <c r="DK7" s="36">
        <v>50.31</v>
      </c>
      <c r="DL7" s="36">
        <v>37.090000000000003</v>
      </c>
      <c r="DM7" s="36">
        <v>38.07</v>
      </c>
      <c r="DN7" s="36">
        <v>39.06</v>
      </c>
      <c r="DO7" s="36">
        <v>46.66</v>
      </c>
      <c r="DP7" s="36">
        <v>47.46</v>
      </c>
      <c r="DQ7" s="36">
        <v>47.18</v>
      </c>
      <c r="DR7" s="36">
        <v>0</v>
      </c>
      <c r="DS7" s="36">
        <v>0</v>
      </c>
      <c r="DT7" s="36">
        <v>0</v>
      </c>
      <c r="DU7" s="36">
        <v>0</v>
      </c>
      <c r="DV7" s="36">
        <v>0</v>
      </c>
      <c r="DW7" s="36">
        <v>6.63</v>
      </c>
      <c r="DX7" s="36">
        <v>7.73</v>
      </c>
      <c r="DY7" s="36">
        <v>8.8699999999999992</v>
      </c>
      <c r="DZ7" s="36">
        <v>9.85</v>
      </c>
      <c r="EA7" s="36">
        <v>9.7100000000000009</v>
      </c>
      <c r="EB7" s="36">
        <v>13.18</v>
      </c>
      <c r="EC7" s="36">
        <v>8.51</v>
      </c>
      <c r="ED7" s="36">
        <v>7.0000000000000007E-2</v>
      </c>
      <c r="EE7" s="36">
        <v>0</v>
      </c>
      <c r="EF7" s="36">
        <v>0.24</v>
      </c>
      <c r="EG7" s="36">
        <v>0.32</v>
      </c>
      <c r="EH7" s="36">
        <v>0.78</v>
      </c>
      <c r="EI7" s="36">
        <v>0.67</v>
      </c>
      <c r="EJ7" s="36">
        <v>0.67</v>
      </c>
      <c r="EK7" s="36">
        <v>0.66</v>
      </c>
      <c r="EL7" s="36">
        <v>0.99</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Konan City</cp:lastModifiedBy>
  <cp:lastPrinted>2017-02-20T05:08:44Z</cp:lastPrinted>
  <dcterms:created xsi:type="dcterms:W3CDTF">2016-12-02T02:10:31Z</dcterms:created>
  <dcterms:modified xsi:type="dcterms:W3CDTF">2017-02-20T05:11:40Z</dcterms:modified>
  <cp:category/>
</cp:coreProperties>
</file>