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<sst xmlns="http://schemas.openxmlformats.org/spreadsheetml/2006/main" count="218" uniqueCount="108">
  <si>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</si>
  <si>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</si>
  <si>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</si>
  <si>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</si>
  <si>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</si>
  <si>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</si>
  <si>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</si>
  <si>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</si>
  <si>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</si>
  <si>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</si>
  <si>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</si>
  <si>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</si>
  <si>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</si>
  <si>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</si>
  <si>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</si>
  <si>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</si>
  <si>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</si>
  <si>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</si>
  <si>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</si>
  <si>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</si>
  <si>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</si>
  <si>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</si>
  <si>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</si>
  <si>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</si>
  <si>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</si>
  <si>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</si>
  <si>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</si>
  <si>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</si>
  <si>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</si>
  <si>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</si>
  <si>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</si>
  <si>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</si>
  <si>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</si>
  <si>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</si>
  <si>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</si>
  <si>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</si>
  <si>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</si>
  <si>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</si>
  <si>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</si>
  <si>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</si>
  <si>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</si>
  <si>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</si>
  <si>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</si>
  <si>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</si>
  <si>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</si>
  <si>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</si>
  <si>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</si>
  <si>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</si>
  <si>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</si>
  <si>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</si>
  <si>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</si>
  <si>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</si>
  <si>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</si>
  <si>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</si>
  <si>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</si>
  <si>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</si>
  <si>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</si>
  <si>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</si>
  <si>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</si>
  <si>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</si>
  <si>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</si>
  <si>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</si>
  <si>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</si>
  <si>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</si>
  <si>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</si>
  <si>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</si>
  <si>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</si>
  <si>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</si>
  <si>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</si>
  <si>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</si>
  <si>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</si>
  <si>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</si>
  <si>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</si>
  <si>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</si>
  <si>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</si>
  <si>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</si>
  <si>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</si>
  <si>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</si>
  <si>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</si>
  <si>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</si>
  <si>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</si>
  <si>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</si>
  <si>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</si>
  <si>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</si>
  <si>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</si>
  <si>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</si>
  <si>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</si>
  <si>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</si>
  <si>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</si>
  <si>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</si>
  <si>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</si>
  <si>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</si>
  <si>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</si>
  <si>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北川村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</si>
  <si>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</si>
  <si>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</si>
  <si>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</si>
  <si>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</si>
  <si>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</si>
  <si>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</si>
  <si>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</si>
  <si>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</si>
  <si>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</si>
  <si>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</si>
  <si>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</si>
  <si>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配水池と配水管等の耐震化・更新が予定されている。平成29年度中に更新計画を策定し、数ヶ年計画で随時更新を行う。基本的に災害時に避難所となる役場・小中学校・村民会館といった重要度の高い施設付近から更新予定である。</t>
    <rPh sb="1" eb="4">
      <t>ハイスイチ</t>
    </rPh>
    <rPh sb="5" eb="8">
      <t>ハイスイカン</t>
    </rPh>
    <rPh sb="8" eb="9">
      <t>ナド</t>
    </rPh>
    <rPh sb="10" eb="13">
      <t>タイシンカ</t>
    </rPh>
    <rPh sb="14" eb="16">
      <t>コウシン</t>
    </rPh>
    <rPh sb="17" eb="19">
      <t>ヨテイ</t>
    </rPh>
    <rPh sb="25" eb="27">
      <t>ヘイセイ</t>
    </rPh>
    <rPh sb="29" eb="30">
      <t>ネン</t>
    </rPh>
    <rPh sb="30" eb="31">
      <t>ド</t>
    </rPh>
    <rPh sb="31" eb="32">
      <t>ナカ</t>
    </rPh>
    <rPh sb="33" eb="35">
      <t>コウシン</t>
    </rPh>
    <rPh sb="35" eb="37">
      <t>ケイカク</t>
    </rPh>
    <rPh sb="38" eb="40">
      <t>サクテイ</t>
    </rPh>
    <rPh sb="42" eb="43">
      <t>スウ</t>
    </rPh>
    <rPh sb="44" eb="45">
      <t>ネン</t>
    </rPh>
    <rPh sb="45" eb="47">
      <t>ケイカク</t>
    </rPh>
    <rPh sb="48" eb="50">
      <t>ズイジ</t>
    </rPh>
    <rPh sb="50" eb="52">
      <t>コウシン</t>
    </rPh>
    <rPh sb="53" eb="54">
      <t>オコナ</t>
    </rPh>
    <rPh sb="56" eb="59">
      <t>キホンテキ</t>
    </rPh>
    <rPh sb="60" eb="62">
      <t>サイガイ</t>
    </rPh>
    <rPh sb="62" eb="63">
      <t>ジ</t>
    </rPh>
    <rPh sb="64" eb="67">
      <t>ヒナンジョ</t>
    </rPh>
    <rPh sb="70" eb="72">
      <t>ヤクバ</t>
    </rPh>
    <rPh sb="73" eb="77">
      <t>ショウチュウガッコウ</t>
    </rPh>
    <rPh sb="78" eb="80">
      <t>ソンミン</t>
    </rPh>
    <rPh sb="80" eb="82">
      <t>カイカン</t>
    </rPh>
    <rPh sb="86" eb="89">
      <t>ジュウヨウド</t>
    </rPh>
    <rPh sb="90" eb="91">
      <t>タカ</t>
    </rPh>
    <rPh sb="92" eb="94">
      <t>シセツ</t>
    </rPh>
    <rPh sb="94" eb="96">
      <t>フキン</t>
    </rPh>
    <rPh sb="98" eb="100">
      <t>コウシン</t>
    </rPh>
    <rPh sb="100" eb="102">
      <t>ヨテイ</t>
    </rPh>
    <phoneticPr fontId="4"/>
  </si>
  <si>
    <t>　北川村は水道料金が安くなっているが、これまでに施設の更新に費用がかかっていないためである。
　しかし、耐震化・管路更新が予定されているため、費用検討を行い必要であると判断されるようであれば水道料金の見直しを行う。</t>
    <rPh sb="1" eb="4">
      <t>キタガワムラ</t>
    </rPh>
    <rPh sb="5" eb="7">
      <t>スイドウ</t>
    </rPh>
    <rPh sb="7" eb="9">
      <t>リョウキン</t>
    </rPh>
    <rPh sb="10" eb="11">
      <t>ヤス</t>
    </rPh>
    <rPh sb="24" eb="26">
      <t>シセツ</t>
    </rPh>
    <rPh sb="27" eb="29">
      <t>コウシン</t>
    </rPh>
    <rPh sb="30" eb="32">
      <t>ヒヨウ</t>
    </rPh>
    <rPh sb="52" eb="55">
      <t>タイシンカ</t>
    </rPh>
    <rPh sb="56" eb="58">
      <t>カンロ</t>
    </rPh>
    <rPh sb="58" eb="60">
      <t>コウシン</t>
    </rPh>
    <rPh sb="61" eb="63">
      <t>ヨテイ</t>
    </rPh>
    <rPh sb="71" eb="73">
      <t>ヒヨウ</t>
    </rPh>
    <rPh sb="73" eb="75">
      <t>ケントウ</t>
    </rPh>
    <rPh sb="76" eb="77">
      <t>オコナ</t>
    </rPh>
    <rPh sb="78" eb="80">
      <t>ヒツヨウ</t>
    </rPh>
    <rPh sb="84" eb="86">
      <t>ハンダン</t>
    </rPh>
    <rPh sb="95" eb="97">
      <t>スイドウ</t>
    </rPh>
    <rPh sb="97" eb="99">
      <t>リョウキン</t>
    </rPh>
    <rPh sb="100" eb="102">
      <t>ミナオ</t>
    </rPh>
    <rPh sb="104" eb="105">
      <t>オコナ</t>
    </rPh>
    <phoneticPr fontId="4"/>
  </si>
  <si>
    <t>　北川村は収益的収支比率及び料金回収率が100％を下回っており赤字経営となっているが、一般会計からの繰入によって赤字分を補填している。
　給水原価を全国平均に比べ抑えることができており、水道料金が低価格となっている。
　建設当初より給水区域人口が減少していることと、非常時でも給水できるように配水能力に余裕をもたせているため、施設稼働率は40～50％となっているが、有収率は90％を超えており稼働させている施設は有効に収益に反映されていると考えられる。
　施設や管路の耐震化・更新が予定されており、費用を賄うために、料金の見直しや経費の削減を見直す必要がある。</t>
    <rPh sb="1" eb="4">
      <t>キタガワムラ</t>
    </rPh>
    <rPh sb="5" eb="8">
      <t>シュウエキテキ</t>
    </rPh>
    <rPh sb="8" eb="10">
      <t>シュウシ</t>
    </rPh>
    <rPh sb="10" eb="12">
      <t>ヒリツ</t>
    </rPh>
    <rPh sb="12" eb="13">
      <t>オヨ</t>
    </rPh>
    <rPh sb="14" eb="16">
      <t>リョウキン</t>
    </rPh>
    <rPh sb="16" eb="18">
      <t>カイシュウ</t>
    </rPh>
    <rPh sb="18" eb="19">
      <t>リツ</t>
    </rPh>
    <rPh sb="25" eb="27">
      <t>シタマワ</t>
    </rPh>
    <rPh sb="31" eb="33">
      <t>アカジ</t>
    </rPh>
    <rPh sb="33" eb="35">
      <t>ケイエイ</t>
    </rPh>
    <rPh sb="43" eb="45">
      <t>イッパン</t>
    </rPh>
    <rPh sb="45" eb="47">
      <t>カイケイ</t>
    </rPh>
    <rPh sb="50" eb="52">
      <t>クリイレ</t>
    </rPh>
    <rPh sb="56" eb="58">
      <t>アカジ</t>
    </rPh>
    <rPh sb="58" eb="59">
      <t>ブン</t>
    </rPh>
    <rPh sb="60" eb="62">
      <t>ホテン</t>
    </rPh>
    <rPh sb="69" eb="71">
      <t>キュウスイ</t>
    </rPh>
    <rPh sb="71" eb="73">
      <t>ゲンカ</t>
    </rPh>
    <rPh sb="74" eb="76">
      <t>ゼンコク</t>
    </rPh>
    <rPh sb="76" eb="78">
      <t>ヘイキン</t>
    </rPh>
    <rPh sb="79" eb="80">
      <t>クラ</t>
    </rPh>
    <rPh sb="81" eb="82">
      <t>オサ</t>
    </rPh>
    <rPh sb="93" eb="95">
      <t>スイドウ</t>
    </rPh>
    <rPh sb="95" eb="97">
      <t>リョウキン</t>
    </rPh>
    <rPh sb="98" eb="101">
      <t>テイカカク</t>
    </rPh>
    <rPh sb="110" eb="112">
      <t>ケンセツ</t>
    </rPh>
    <rPh sb="112" eb="114">
      <t>トウショ</t>
    </rPh>
    <rPh sb="116" eb="118">
      <t>キュウスイ</t>
    </rPh>
    <rPh sb="118" eb="120">
      <t>クイキ</t>
    </rPh>
    <rPh sb="120" eb="122">
      <t>ジンコウ</t>
    </rPh>
    <rPh sb="123" eb="125">
      <t>ゲンショウ</t>
    </rPh>
    <rPh sb="133" eb="135">
      <t>ヒジョウ</t>
    </rPh>
    <rPh sb="135" eb="136">
      <t>ジ</t>
    </rPh>
    <rPh sb="138" eb="140">
      <t>キュウスイ</t>
    </rPh>
    <rPh sb="146" eb="148">
      <t>ハイスイ</t>
    </rPh>
    <rPh sb="148" eb="150">
      <t>ノウリョク</t>
    </rPh>
    <rPh sb="151" eb="153">
      <t>ヨユウ</t>
    </rPh>
    <rPh sb="163" eb="165">
      <t>シセツ</t>
    </rPh>
    <rPh sb="165" eb="167">
      <t>カドウ</t>
    </rPh>
    <rPh sb="167" eb="168">
      <t>リツ</t>
    </rPh>
    <rPh sb="183" eb="185">
      <t>ユウシュウ</t>
    </rPh>
    <rPh sb="185" eb="186">
      <t>リツ</t>
    </rPh>
    <rPh sb="191" eb="192">
      <t>コ</t>
    </rPh>
    <rPh sb="196" eb="198">
      <t>カドウ</t>
    </rPh>
    <rPh sb="203" eb="205">
      <t>シセツ</t>
    </rPh>
    <rPh sb="206" eb="208">
      <t>ユウコウ</t>
    </rPh>
    <rPh sb="209" eb="211">
      <t>シュウエキ</t>
    </rPh>
    <rPh sb="212" eb="214">
      <t>ハンエイ</t>
    </rPh>
    <rPh sb="220" eb="221">
      <t>カンガ</t>
    </rPh>
    <rPh sb="228" eb="230">
      <t>シセツ</t>
    </rPh>
    <rPh sb="231" eb="233">
      <t>カンロ</t>
    </rPh>
    <rPh sb="234" eb="237">
      <t>タイシンカ</t>
    </rPh>
    <rPh sb="238" eb="240">
      <t>コウシン</t>
    </rPh>
    <rPh sb="241" eb="243">
      <t>ヨテイ</t>
    </rPh>
    <rPh sb="249" eb="251">
      <t>ヒヨウ</t>
    </rPh>
    <rPh sb="252" eb="253">
      <t>マカナ</t>
    </rPh>
    <rPh sb="258" eb="260">
      <t>リョウキン</t>
    </rPh>
    <rPh sb="261" eb="263">
      <t>ミナオ</t>
    </rPh>
    <rPh sb="265" eb="267">
      <t>ケイヒ</t>
    </rPh>
    <rPh sb="268" eb="270">
      <t>サクゲン</t>
    </rPh>
    <rPh sb="271" eb="273">
      <t>ミナオ</t>
    </rPh>
    <rPh sb="274" eb="27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</si>
</sst>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825728"/>
        <c:axId val="9882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98825728"/>
        <c:axId val="98827648"/>
      </c:lineChart>
      <c:dateAx>
        <c:axId val="98825728"/>
        <c:scaling>
          <c:orientation val="minMax"/>
        </c:scaling>
        <c:delete val="1"/>
        <c:axPos val="b"/>
        <c:numFmt formatCode="ge" sourceLinked="1"/>
        <c:majorTickMark val="none"/>
        <c:minorTickMark val="none"/>
        <c:tickLblPos val="none"/>
        <c:crossAx val="98827648"/>
        <c:crosses val="autoZero"/>
        <c:auto val="1"/>
        <c:lblOffset val="100"/>
        <c:baseTimeUnit val="years"/>
      </c:dateAx>
      <c:valAx>
        <c:axId val="988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50.1</c:v>
                </c:pt>
                <c:pt idx="1">
                  <c:v>42.12</c:v>
                </c:pt>
                <c:pt idx="2">
                  <c:v>38.5</c:v>
                </c:pt>
                <c:pt idx="3">
                  <c:v>43.9</c:v>
                </c:pt>
                <c:pt idx="4">
                  <c:v>45.15</c:v>
                </c:pt>
              </c:numCache>
            </c:numRef>
          </c:val>
        </c:ser>
        <c:dLbls>
          <c:showLegendKey val="0"/>
          <c:showVal val="0"/>
          <c:showCatName val="0"/>
          <c:showSerName val="0"/>
          <c:showPercent val="0"/>
          <c:showBubbleSize val="0"/>
        </c:dLbls>
        <c:gapWidth val="150"/>
        <c:axId val="100210560"/>
        <c:axId val="1002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00210560"/>
        <c:axId val="100216832"/>
      </c:lineChart>
      <c:dateAx>
        <c:axId val="100210560"/>
        <c:scaling>
          <c:orientation val="minMax"/>
        </c:scaling>
        <c:delete val="1"/>
        <c:axPos val="b"/>
        <c:numFmt formatCode="ge" sourceLinked="1"/>
        <c:majorTickMark val="none"/>
        <c:minorTickMark val="none"/>
        <c:tickLblPos val="none"/>
        <c:crossAx val="100216832"/>
        <c:crosses val="autoZero"/>
        <c:auto val="1"/>
        <c:lblOffset val="100"/>
        <c:baseTimeUnit val="years"/>
      </c:dateAx>
      <c:valAx>
        <c:axId val="1002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1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c:v>
                </c:pt>
                <c:pt idx="1">
                  <c:v>92</c:v>
                </c:pt>
                <c:pt idx="2">
                  <c:v>90.91</c:v>
                </c:pt>
                <c:pt idx="3">
                  <c:v>89.21</c:v>
                </c:pt>
                <c:pt idx="4">
                  <c:v>95.01</c:v>
                </c:pt>
              </c:numCache>
            </c:numRef>
          </c:val>
        </c:ser>
        <c:dLbls>
          <c:showLegendKey val="0"/>
          <c:showVal val="0"/>
          <c:showCatName val="0"/>
          <c:showSerName val="0"/>
          <c:showPercent val="0"/>
          <c:showBubbleSize val="0"/>
        </c:dLbls>
        <c:gapWidth val="150"/>
        <c:axId val="100260096"/>
        <c:axId val="999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00260096"/>
        <c:axId val="99942400"/>
      </c:lineChart>
      <c:dateAx>
        <c:axId val="100260096"/>
        <c:scaling>
          <c:orientation val="minMax"/>
        </c:scaling>
        <c:delete val="1"/>
        <c:axPos val="b"/>
        <c:numFmt formatCode="ge" sourceLinked="1"/>
        <c:majorTickMark val="none"/>
        <c:minorTickMark val="none"/>
        <c:tickLblPos val="none"/>
        <c:crossAx val="99942400"/>
        <c:crosses val="autoZero"/>
        <c:auto val="1"/>
        <c:lblOffset val="100"/>
        <c:baseTimeUnit val="years"/>
      </c:dateAx>
      <c:valAx>
        <c:axId val="999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132.18</c:v>
                </c:pt>
                <c:pt idx="1">
                  <c:v>110.85</c:v>
                </c:pt>
                <c:pt idx="2">
                  <c:v>79.06</c:v>
                </c:pt>
                <c:pt idx="3">
                  <c:v>65.61</c:v>
                </c:pt>
                <c:pt idx="4">
                  <c:v>84.76</c:v>
                </c:pt>
              </c:numCache>
            </c:numRef>
          </c:val>
        </c:ser>
        <c:dLbls>
          <c:showLegendKey val="0"/>
          <c:showVal val="0"/>
          <c:showCatName val="0"/>
          <c:showSerName val="0"/>
          <c:showPercent val="0"/>
          <c:showBubbleSize val="0"/>
        </c:dLbls>
        <c:gapWidth val="150"/>
        <c:axId val="98862208"/>
        <c:axId val="988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98862208"/>
        <c:axId val="98864128"/>
      </c:lineChart>
      <c:dateAx>
        <c:axId val="98862208"/>
        <c:scaling>
          <c:orientation val="minMax"/>
        </c:scaling>
        <c:delete val="1"/>
        <c:axPos val="b"/>
        <c:numFmt formatCode="ge" sourceLinked="1"/>
        <c:majorTickMark val="none"/>
        <c:minorTickMark val="none"/>
        <c:tickLblPos val="none"/>
        <c:crossAx val="98864128"/>
        <c:crosses val="autoZero"/>
        <c:auto val="1"/>
        <c:lblOffset val="100"/>
        <c:baseTimeUnit val="years"/>
      </c:dateAx>
      <c:valAx>
        <c:axId val="988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296000"/>
        <c:axId val="9929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296000"/>
        <c:axId val="99297920"/>
      </c:lineChart>
      <c:dateAx>
        <c:axId val="99296000"/>
        <c:scaling>
          <c:orientation val="minMax"/>
        </c:scaling>
        <c:delete val="1"/>
        <c:axPos val="b"/>
        <c:numFmt formatCode="ge" sourceLinked="1"/>
        <c:majorTickMark val="none"/>
        <c:minorTickMark val="none"/>
        <c:tickLblPos val="none"/>
        <c:crossAx val="99297920"/>
        <c:crosses val="autoZero"/>
        <c:auto val="1"/>
        <c:lblOffset val="100"/>
        <c:baseTimeUnit val="years"/>
      </c:dateAx>
      <c:valAx>
        <c:axId val="992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334016"/>
        <c:axId val="9934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334016"/>
        <c:axId val="99340288"/>
      </c:lineChart>
      <c:dateAx>
        <c:axId val="99334016"/>
        <c:scaling>
          <c:orientation val="minMax"/>
        </c:scaling>
        <c:delete val="1"/>
        <c:axPos val="b"/>
        <c:numFmt formatCode="ge" sourceLinked="1"/>
        <c:majorTickMark val="none"/>
        <c:minorTickMark val="none"/>
        <c:tickLblPos val="none"/>
        <c:crossAx val="99340288"/>
        <c:crosses val="autoZero"/>
        <c:auto val="1"/>
        <c:lblOffset val="100"/>
        <c:baseTimeUnit val="years"/>
      </c:dateAx>
      <c:valAx>
        <c:axId val="993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706752"/>
        <c:axId val="997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706752"/>
        <c:axId val="99721216"/>
      </c:lineChart>
      <c:dateAx>
        <c:axId val="99706752"/>
        <c:scaling>
          <c:orientation val="minMax"/>
        </c:scaling>
        <c:delete val="1"/>
        <c:axPos val="b"/>
        <c:numFmt formatCode="ge" sourceLinked="1"/>
        <c:majorTickMark val="none"/>
        <c:minorTickMark val="none"/>
        <c:tickLblPos val="none"/>
        <c:crossAx val="99721216"/>
        <c:crosses val="autoZero"/>
        <c:auto val="1"/>
        <c:lblOffset val="100"/>
        <c:baseTimeUnit val="years"/>
      </c:dateAx>
      <c:valAx>
        <c:axId val="997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747712"/>
        <c:axId val="997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747712"/>
        <c:axId val="99753984"/>
      </c:lineChart>
      <c:dateAx>
        <c:axId val="99747712"/>
        <c:scaling>
          <c:orientation val="minMax"/>
        </c:scaling>
        <c:delete val="1"/>
        <c:axPos val="b"/>
        <c:numFmt formatCode="ge" sourceLinked="1"/>
        <c:majorTickMark val="none"/>
        <c:minorTickMark val="none"/>
        <c:tickLblPos val="none"/>
        <c:crossAx val="99753984"/>
        <c:crosses val="autoZero"/>
        <c:auto val="1"/>
        <c:lblOffset val="100"/>
        <c:baseTimeUnit val="years"/>
      </c:dateAx>
      <c:valAx>
        <c:axId val="997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62.92</c:v>
                </c:pt>
                <c:pt idx="1">
                  <c:v>53.14</c:v>
                </c:pt>
                <c:pt idx="2">
                  <c:v>40.369999999999997</c:v>
                </c:pt>
                <c:pt idx="3">
                  <c:v>55.06</c:v>
                </c:pt>
                <c:pt idx="4">
                  <c:v>75.16</c:v>
                </c:pt>
              </c:numCache>
            </c:numRef>
          </c:val>
        </c:ser>
        <c:dLbls>
          <c:showLegendKey val="0"/>
          <c:showVal val="0"/>
          <c:showCatName val="0"/>
          <c:showSerName val="0"/>
          <c:showPercent val="0"/>
          <c:showBubbleSize val="0"/>
        </c:dLbls>
        <c:gapWidth val="150"/>
        <c:axId val="99788288"/>
        <c:axId val="9979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99788288"/>
        <c:axId val="99790208"/>
      </c:lineChart>
      <c:dateAx>
        <c:axId val="99788288"/>
        <c:scaling>
          <c:orientation val="minMax"/>
        </c:scaling>
        <c:delete val="1"/>
        <c:axPos val="b"/>
        <c:numFmt formatCode="ge" sourceLinked="1"/>
        <c:majorTickMark val="none"/>
        <c:minorTickMark val="none"/>
        <c:tickLblPos val="none"/>
        <c:crossAx val="99790208"/>
        <c:crosses val="autoZero"/>
        <c:auto val="1"/>
        <c:lblOffset val="100"/>
        <c:baseTimeUnit val="years"/>
      </c:dateAx>
      <c:valAx>
        <c:axId val="997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110.84</c:v>
                </c:pt>
                <c:pt idx="1">
                  <c:v>92.89</c:v>
                </c:pt>
                <c:pt idx="2">
                  <c:v>66.73</c:v>
                </c:pt>
                <c:pt idx="3">
                  <c:v>54.73</c:v>
                </c:pt>
                <c:pt idx="4">
                  <c:v>72.53</c:v>
                </c:pt>
              </c:numCache>
            </c:numRef>
          </c:val>
        </c:ser>
        <c:dLbls>
          <c:showLegendKey val="0"/>
          <c:showVal val="0"/>
          <c:showCatName val="0"/>
          <c:showSerName val="0"/>
          <c:showPercent val="0"/>
          <c:showBubbleSize val="0"/>
        </c:dLbls>
        <c:gapWidth val="150"/>
        <c:axId val="99810304"/>
        <c:axId val="998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99810304"/>
        <c:axId val="99890304"/>
      </c:lineChart>
      <c:dateAx>
        <c:axId val="99810304"/>
        <c:scaling>
          <c:orientation val="minMax"/>
        </c:scaling>
        <c:delete val="1"/>
        <c:axPos val="b"/>
        <c:numFmt formatCode="ge" sourceLinked="1"/>
        <c:majorTickMark val="none"/>
        <c:minorTickMark val="none"/>
        <c:tickLblPos val="none"/>
        <c:crossAx val="99890304"/>
        <c:crosses val="autoZero"/>
        <c:auto val="1"/>
        <c:lblOffset val="100"/>
        <c:baseTimeUnit val="years"/>
      </c:dateAx>
      <c:valAx>
        <c:axId val="998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69.19</c:v>
                </c:pt>
                <c:pt idx="1">
                  <c:v>95.6</c:v>
                </c:pt>
                <c:pt idx="2">
                  <c:v>149.11000000000001</c:v>
                </c:pt>
                <c:pt idx="3">
                  <c:v>162.04</c:v>
                </c:pt>
                <c:pt idx="4">
                  <c:v>112.72</c:v>
                </c:pt>
              </c:numCache>
            </c:numRef>
          </c:val>
        </c:ser>
        <c:dLbls>
          <c:showLegendKey val="0"/>
          <c:showVal val="0"/>
          <c:showCatName val="0"/>
          <c:showSerName val="0"/>
          <c:showPercent val="0"/>
          <c:showBubbleSize val="0"/>
        </c:dLbls>
        <c:gapWidth val="150"/>
        <c:axId val="99924224"/>
        <c:axId val="999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99924224"/>
        <c:axId val="99930496"/>
      </c:lineChart>
      <c:dateAx>
        <c:axId val="99924224"/>
        <c:scaling>
          <c:orientation val="minMax"/>
        </c:scaling>
        <c:delete val="1"/>
        <c:axPos val="b"/>
        <c:numFmt formatCode="ge" sourceLinked="1"/>
        <c:majorTickMark val="none"/>
        <c:minorTickMark val="none"/>
        <c:tickLblPos val="none"/>
        <c:crossAx val="99930496"/>
        <c:crosses val="autoZero"/>
        <c:auto val="1"/>
        <c:lblOffset val="100"/>
        <c:baseTimeUnit val="years"/>
      </c:dateAx>
      <c:valAx>
        <c:axId val="999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2"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高知県　北川村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1397</v>
      </c>
      <c r="AJ8" s="74"/>
      <c r="AK8" s="74"/>
      <c r="AL8" s="74"/>
      <c r="AM8" s="74"/>
      <c r="AN8" s="74"/>
      <c r="AO8" s="74"/>
      <c r="AP8" s="75"/>
      <c r="AQ8" s="56">
        <f>データ!R6</f>
        <v>196.73</v>
      </c>
      <c r="AR8" s="56"/>
      <c r="AS8" s="56"/>
      <c r="AT8" s="56"/>
      <c r="AU8" s="56"/>
      <c r="AV8" s="56"/>
      <c r="AW8" s="56"/>
      <c r="AX8" s="56"/>
      <c r="AY8" s="56">
        <f>データ!S6</f>
        <v>7.1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63.83</v>
      </c>
      <c r="S10" s="56"/>
      <c r="T10" s="56"/>
      <c r="U10" s="56"/>
      <c r="V10" s="56"/>
      <c r="W10" s="56"/>
      <c r="X10" s="56"/>
      <c r="Y10" s="56"/>
      <c r="Z10" s="64">
        <f>データ!P6</f>
        <v>1440</v>
      </c>
      <c r="AA10" s="64"/>
      <c r="AB10" s="64"/>
      <c r="AC10" s="64"/>
      <c r="AD10" s="64"/>
      <c r="AE10" s="64"/>
      <c r="AF10" s="64"/>
      <c r="AG10" s="64"/>
      <c r="AH10" s="2"/>
      <c r="AI10" s="64">
        <f>データ!T6</f>
        <v>879</v>
      </c>
      <c r="AJ10" s="64"/>
      <c r="AK10" s="64"/>
      <c r="AL10" s="64"/>
      <c r="AM10" s="64"/>
      <c r="AN10" s="64"/>
      <c r="AO10" s="64"/>
      <c r="AP10" s="64"/>
      <c r="AQ10" s="56">
        <f>データ!U6</f>
        <v>1.54</v>
      </c>
      <c r="AR10" s="56"/>
      <c r="AS10" s="56"/>
      <c r="AT10" s="56"/>
      <c r="AU10" s="56"/>
      <c r="AV10" s="56"/>
      <c r="AW10" s="56"/>
      <c r="AX10" s="56"/>
      <c r="AY10" s="56">
        <f>データ!V6</f>
        <v>570.78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393053</v>
      </c>
      <c r="D6" s="31">
        <f t="shared" si="3"/>
        <v>47</v>
      </c>
      <c r="E6" s="31">
        <f t="shared" si="3"/>
        <v>1</v>
      </c>
      <c r="F6" s="31">
        <f t="shared" si="3"/>
        <v>0</v>
      </c>
      <c r="G6" s="31">
        <f t="shared" si="3"/>
        <v>0</v>
      </c>
      <c r="H6" s="31" t="str">
        <f t="shared" si="3"/>
        <v>高知県　北川村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63.83</v>
      </c>
      <c r="P6" s="32">
        <f t="shared" si="3"/>
        <v>1440</v>
      </c>
      <c r="Q6" s="32">
        <f t="shared" si="3"/>
        <v>1397</v>
      </c>
      <c r="R6" s="32">
        <f t="shared" si="3"/>
        <v>196.73</v>
      </c>
      <c r="S6" s="32">
        <f t="shared" si="3"/>
        <v>7.1</v>
      </c>
      <c r="T6" s="32">
        <f t="shared" si="3"/>
        <v>879</v>
      </c>
      <c r="U6" s="32">
        <f t="shared" si="3"/>
        <v>1.54</v>
      </c>
      <c r="V6" s="32">
        <f t="shared" si="3"/>
        <v>570.78</v>
      </c>
      <c r="W6" s="33">
        <f>IF(W7="",NA(),W7)</f>
        <v>132.18</v>
      </c>
      <c r="X6" s="33">
        <f t="shared" ref="X6:AF6" si="4">IF(X7="",NA(),X7)</f>
        <v>110.85</v>
      </c>
      <c r="Y6" s="33">
        <f t="shared" si="4"/>
        <v>79.06</v>
      </c>
      <c r="Z6" s="33">
        <f t="shared" si="4"/>
        <v>65.61</v>
      </c>
      <c r="AA6" s="33">
        <f t="shared" si="4"/>
        <v>84.76</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62.92</v>
      </c>
      <c r="BE6" s="33">
        <f t="shared" ref="BE6:BM6" si="7">IF(BE7="",NA(),BE7)</f>
        <v>53.14</v>
      </c>
      <c r="BF6" s="33">
        <f t="shared" si="7"/>
        <v>40.369999999999997</v>
      </c>
      <c r="BG6" s="33">
        <f t="shared" si="7"/>
        <v>55.06</v>
      </c>
      <c r="BH6" s="33">
        <f t="shared" si="7"/>
        <v>75.16</v>
      </c>
      <c r="BI6" s="33">
        <f t="shared" si="7"/>
        <v>1442.51</v>
      </c>
      <c r="BJ6" s="33">
        <f t="shared" si="7"/>
        <v>1496.15</v>
      </c>
      <c r="BK6" s="33">
        <f t="shared" si="7"/>
        <v>1462.56</v>
      </c>
      <c r="BL6" s="33">
        <f t="shared" si="7"/>
        <v>1486.62</v>
      </c>
      <c r="BM6" s="33">
        <f t="shared" si="7"/>
        <v>1510.14</v>
      </c>
      <c r="BN6" s="32" t="str">
        <f>IF(BN7="","",IF(BN7="-","【-】","【"&amp;SUBSTITUTE(TEXT(BN7,"#,##0.00"),"-","△")&amp;"】"))</f>
        <v>【1,242.90】</v>
      </c>
      <c r="BO6" s="33">
        <f>IF(BO7="",NA(),BO7)</f>
        <v>110.84</v>
      </c>
      <c r="BP6" s="33">
        <f t="shared" ref="BP6:BX6" si="8">IF(BP7="",NA(),BP7)</f>
        <v>92.89</v>
      </c>
      <c r="BQ6" s="33">
        <f t="shared" si="8"/>
        <v>66.73</v>
      </c>
      <c r="BR6" s="33">
        <f t="shared" si="8"/>
        <v>54.73</v>
      </c>
      <c r="BS6" s="33">
        <f t="shared" si="8"/>
        <v>72.53</v>
      </c>
      <c r="BT6" s="33">
        <f t="shared" si="8"/>
        <v>33.299999999999997</v>
      </c>
      <c r="BU6" s="33">
        <f t="shared" si="8"/>
        <v>33.01</v>
      </c>
      <c r="BV6" s="33">
        <f t="shared" si="8"/>
        <v>32.39</v>
      </c>
      <c r="BW6" s="33">
        <f t="shared" si="8"/>
        <v>24.39</v>
      </c>
      <c r="BX6" s="33">
        <f t="shared" si="8"/>
        <v>22.67</v>
      </c>
      <c r="BY6" s="32" t="str">
        <f>IF(BY7="","",IF(BY7="-","【-】","【"&amp;SUBSTITUTE(TEXT(BY7,"#,##0.00"),"-","△")&amp;"】"))</f>
        <v>【33.35】</v>
      </c>
      <c r="BZ6" s="33">
        <f>IF(BZ7="",NA(),BZ7)</f>
        <v>69.19</v>
      </c>
      <c r="CA6" s="33">
        <f t="shared" ref="CA6:CI6" si="9">IF(CA7="",NA(),CA7)</f>
        <v>95.6</v>
      </c>
      <c r="CB6" s="33">
        <f t="shared" si="9"/>
        <v>149.11000000000001</v>
      </c>
      <c r="CC6" s="33">
        <f t="shared" si="9"/>
        <v>162.04</v>
      </c>
      <c r="CD6" s="33">
        <f t="shared" si="9"/>
        <v>112.72</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50.1</v>
      </c>
      <c r="CL6" s="33">
        <f t="shared" ref="CL6:CT6" si="10">IF(CL7="",NA(),CL7)</f>
        <v>42.12</v>
      </c>
      <c r="CM6" s="33">
        <f t="shared" si="10"/>
        <v>38.5</v>
      </c>
      <c r="CN6" s="33">
        <f t="shared" si="10"/>
        <v>43.9</v>
      </c>
      <c r="CO6" s="33">
        <f t="shared" si="10"/>
        <v>45.15</v>
      </c>
      <c r="CP6" s="33">
        <f t="shared" si="10"/>
        <v>50.66</v>
      </c>
      <c r="CQ6" s="33">
        <f t="shared" si="10"/>
        <v>51.11</v>
      </c>
      <c r="CR6" s="33">
        <f t="shared" si="10"/>
        <v>50.49</v>
      </c>
      <c r="CS6" s="33">
        <f t="shared" si="10"/>
        <v>48.36</v>
      </c>
      <c r="CT6" s="33">
        <f t="shared" si="10"/>
        <v>48.7</v>
      </c>
      <c r="CU6" s="32" t="str">
        <f>IF(CU7="","",IF(CU7="-","【-】","【"&amp;SUBSTITUTE(TEXT(CU7,"#,##0.00"),"-","△")&amp;"】"))</f>
        <v>【57.58】</v>
      </c>
      <c r="CV6" s="33">
        <f>IF(CV7="",NA(),CV7)</f>
        <v>92</v>
      </c>
      <c r="CW6" s="33">
        <f t="shared" ref="CW6:DE6" si="11">IF(CW7="",NA(),CW7)</f>
        <v>92</v>
      </c>
      <c r="CX6" s="33">
        <f t="shared" si="11"/>
        <v>90.91</v>
      </c>
      <c r="CY6" s="33">
        <f t="shared" si="11"/>
        <v>89.21</v>
      </c>
      <c r="CZ6" s="33">
        <f t="shared" si="11"/>
        <v>95.01</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393053</v>
      </c>
      <c r="D7" s="35">
        <v>47</v>
      </c>
      <c r="E7" s="35">
        <v>1</v>
      </c>
      <c r="F7" s="35">
        <v>0</v>
      </c>
      <c r="G7" s="35">
        <v>0</v>
      </c>
      <c r="H7" s="35" t="s">
        <v>93</v>
      </c>
      <c r="I7" s="35" t="s">
        <v>94</v>
      </c>
      <c r="J7" s="35" t="s">
        <v>95</v>
      </c>
      <c r="K7" s="35" t="s">
        <v>96</v>
      </c>
      <c r="L7" s="35" t="s">
        <v>97</v>
      </c>
      <c r="M7" s="36" t="s">
        <v>98</v>
      </c>
      <c r="N7" s="36" t="s">
        <v>99</v>
      </c>
      <c r="O7" s="36">
        <v>63.83</v>
      </c>
      <c r="P7" s="36">
        <v>1440</v>
      </c>
      <c r="Q7" s="36">
        <v>1397</v>
      </c>
      <c r="R7" s="36">
        <v>196.73</v>
      </c>
      <c r="S7" s="36">
        <v>7.1</v>
      </c>
      <c r="T7" s="36">
        <v>879</v>
      </c>
      <c r="U7" s="36">
        <v>1.54</v>
      </c>
      <c r="V7" s="36">
        <v>570.78</v>
      </c>
      <c r="W7" s="36">
        <v>132.18</v>
      </c>
      <c r="X7" s="36">
        <v>110.85</v>
      </c>
      <c r="Y7" s="36">
        <v>79.06</v>
      </c>
      <c r="Z7" s="36">
        <v>65.61</v>
      </c>
      <c r="AA7" s="36">
        <v>84.76</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62.92</v>
      </c>
      <c r="BE7" s="36">
        <v>53.14</v>
      </c>
      <c r="BF7" s="36">
        <v>40.369999999999997</v>
      </c>
      <c r="BG7" s="36">
        <v>55.06</v>
      </c>
      <c r="BH7" s="36">
        <v>75.16</v>
      </c>
      <c r="BI7" s="36">
        <v>1442.51</v>
      </c>
      <c r="BJ7" s="36">
        <v>1496.15</v>
      </c>
      <c r="BK7" s="36">
        <v>1462.56</v>
      </c>
      <c r="BL7" s="36">
        <v>1486.62</v>
      </c>
      <c r="BM7" s="36">
        <v>1510.14</v>
      </c>
      <c r="BN7" s="36">
        <v>1242.9000000000001</v>
      </c>
      <c r="BO7" s="36">
        <v>110.84</v>
      </c>
      <c r="BP7" s="36">
        <v>92.89</v>
      </c>
      <c r="BQ7" s="36">
        <v>66.73</v>
      </c>
      <c r="BR7" s="36">
        <v>54.73</v>
      </c>
      <c r="BS7" s="36">
        <v>72.53</v>
      </c>
      <c r="BT7" s="36">
        <v>33.299999999999997</v>
      </c>
      <c r="BU7" s="36">
        <v>33.01</v>
      </c>
      <c r="BV7" s="36">
        <v>32.39</v>
      </c>
      <c r="BW7" s="36">
        <v>24.39</v>
      </c>
      <c r="BX7" s="36">
        <v>22.67</v>
      </c>
      <c r="BY7" s="36">
        <v>33.35</v>
      </c>
      <c r="BZ7" s="36">
        <v>69.19</v>
      </c>
      <c r="CA7" s="36">
        <v>95.6</v>
      </c>
      <c r="CB7" s="36">
        <v>149.11000000000001</v>
      </c>
      <c r="CC7" s="36">
        <v>162.04</v>
      </c>
      <c r="CD7" s="36">
        <v>112.72</v>
      </c>
      <c r="CE7" s="36">
        <v>526.57000000000005</v>
      </c>
      <c r="CF7" s="36">
        <v>523.08000000000004</v>
      </c>
      <c r="CG7" s="36">
        <v>530.83000000000004</v>
      </c>
      <c r="CH7" s="36">
        <v>734.18</v>
      </c>
      <c r="CI7" s="36">
        <v>789.62</v>
      </c>
      <c r="CJ7" s="36">
        <v>524.69000000000005</v>
      </c>
      <c r="CK7" s="36">
        <v>50.1</v>
      </c>
      <c r="CL7" s="36">
        <v>42.12</v>
      </c>
      <c r="CM7" s="36">
        <v>38.5</v>
      </c>
      <c r="CN7" s="36">
        <v>43.9</v>
      </c>
      <c r="CO7" s="36">
        <v>45.15</v>
      </c>
      <c r="CP7" s="36">
        <v>50.66</v>
      </c>
      <c r="CQ7" s="36">
        <v>51.11</v>
      </c>
      <c r="CR7" s="36">
        <v>50.49</v>
      </c>
      <c r="CS7" s="36">
        <v>48.36</v>
      </c>
      <c r="CT7" s="36">
        <v>48.7</v>
      </c>
      <c r="CU7" s="36">
        <v>57.58</v>
      </c>
      <c r="CV7" s="36">
        <v>92</v>
      </c>
      <c r="CW7" s="36">
        <v>92</v>
      </c>
      <c r="CX7" s="36">
        <v>90.91</v>
      </c>
      <c r="CY7" s="36">
        <v>89.21</v>
      </c>
      <c r="CZ7" s="36">
        <v>95.01</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2016-12-02T02:21:53Z</dcterms:created>
  <dcterms:modified xsi:type="dcterms:W3CDTF">2017-02-20T06:34:54Z</dcterms:modified>
  <cp:category/>
</cp:coreProperties>
</file>