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<sst xmlns="http://schemas.openxmlformats.org/spreadsheetml/2006/main" count="221" uniqueCount="111">
  <si>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</si>
  <si>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</si>
  <si>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</si>
  <si>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</si>
  <si>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</si>
  <si>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</si>
  <si>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</si>
  <si>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</si>
  <si>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</si>
  <si>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</si>
  <si>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</si>
  <si>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</si>
  <si>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</si>
  <si>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</si>
  <si>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</si>
  <si>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</si>
  <si>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</si>
  <si>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</si>
  <si>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</si>
  <si>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</si>
  <si>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</si>
  <si>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</si>
  <si>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</si>
  <si>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</si>
  <si>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</si>
  <si>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</si>
  <si>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</si>
  <si>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</si>
  <si>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</si>
  <si>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</si>
  <si>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</si>
  <si>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</si>
  <si>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</si>
  <si>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</si>
  <si>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</si>
  <si>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</si>
  <si>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</si>
  <si>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</si>
  <si>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</si>
  <si>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</si>
  <si>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</si>
  <si>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</si>
  <si>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</si>
  <si>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</si>
  <si>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</si>
  <si>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</si>
  <si>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</si>
  <si>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</si>
  <si>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</si>
  <si>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</si>
  <si>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</si>
  <si>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</si>
  <si>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</si>
  <si>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</si>
  <si>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</si>
  <si>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</si>
  <si>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</si>
  <si>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</si>
  <si>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</si>
  <si>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</si>
  <si>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</si>
  <si>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</si>
  <si>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</si>
  <si>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</si>
  <si>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</si>
  <si>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</si>
  <si>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</si>
  <si>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</si>
  <si>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</si>
  <si>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</si>
  <si>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</si>
  <si>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</si>
  <si>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</si>
  <si>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</si>
  <si>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</si>
  <si>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</si>
  <si>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</si>
  <si>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</si>
  <si>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</si>
  <si>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</si>
  <si>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</si>
  <si>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</si>
  <si>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</si>
  <si>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</si>
  <si>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</si>
  <si>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</si>
  <si>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</si>
  <si>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</si>
  <si>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</si>
  <si>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</si>
  <si>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</si>
  <si>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</si>
  <si>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</si>
  <si>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</si>
  <si>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</si>
  <si>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</si>
  <si>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安芸市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</si>
  <si>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</si>
  <si>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</si>
  <si>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</si>
  <si>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</si>
  <si>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</si>
  <si>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</si>
  <si>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</si>
  <si>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</si>
  <si>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</si>
  <si>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</si>
  <si>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</si>
  <si>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③現時点では更新が急がれる管渠は無い。</t>
    <phoneticPr fontId="4"/>
  </si>
  <si>
    <t>平成26年度から処理場の長寿命化に取り組んでおり、これまで以上に厳しい経営が見込まれる。
料金水準適正化の検討、接続率向上のための啓発などに取り組み、他会計繰入金の依存度を下げる必要がある。</t>
    <phoneticPr fontId="4"/>
  </si>
  <si>
    <t>①H25年度に一般会計からの繰出基準を見直した結果、比率が上がっているが100％に満たず、低い水準にある。
④H25年度に一般会計からの繰出基準を見直した結果、比率が極端に下がった。企業債残高は年々減少しているが、残高自体が著しく減少したわけではない。企業会計における負担は下がったとはいえ、引き続き経営改善に取り組む必要がある。
⑤H25年度に一般会計からの繰出基準を見直した結果、回収率が極端に上がった。しかしながら、経営状況が好転したわけではなく、引き続き経営改善に取り組む必要がある。
⑥H25年度に一般会計からの繰出基準を見直した結果、単価が極端に下がった。しかしながら、汚水処理そのものが効率化したわけではなく、今後も不明水対策などに取り組む必要がある。
⑦平均値を下回っており、水洗化率向上のための普及啓発活動の強化が必要である。
⑧毎年度微増しているものの平均値を下回っており、水洗化率向上のための普及啓発活動の強化が必要である。</t>
    <rPh sb="91" eb="93">
      <t>キギョウ</t>
    </rPh>
    <rPh sb="107" eb="109">
      <t>ザンダカ</t>
    </rPh>
    <rPh sb="109" eb="111">
      <t>ジタイ</t>
    </rPh>
    <rPh sb="112" eb="113">
      <t>イチジル</t>
    </rPh>
    <rPh sb="115" eb="117">
      <t>ゲンショウ</t>
    </rPh>
    <rPh sb="126" eb="128">
      <t>キギョウ</t>
    </rPh>
    <rPh sb="128" eb="130">
      <t>カイケイ</t>
    </rPh>
    <rPh sb="134" eb="136">
      <t>フタン</t>
    </rPh>
    <rPh sb="137" eb="138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</si>
</sst>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32448"/>
        <c:axId val="438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2448"/>
        <c:axId val="43834368"/>
      </c:lineChart>
      <c:dateAx>
        <c:axId val="4383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34368"/>
        <c:crosses val="autoZero"/>
        <c:auto val="1"/>
        <c:lblOffset val="100"/>
        <c:baseTimeUnit val="years"/>
      </c:dateAx>
      <c:valAx>
        <c:axId val="438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3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48.8</c:v>
                </c:pt>
                <c:pt idx="1">
                  <c:v>50.57</c:v>
                </c:pt>
                <c:pt idx="2">
                  <c:v>49.77</c:v>
                </c:pt>
                <c:pt idx="3">
                  <c:v>50</c:v>
                </c:pt>
                <c:pt idx="4">
                  <c:v>51.21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12320"/>
        <c:axId val="4671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55.41</c:v>
                </c:pt>
                <c:pt idx="2">
                  <c:v>55.81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12320"/>
        <c:axId val="46714240"/>
      </c:lineChart>
      <c:dateAx>
        <c:axId val="4671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14240"/>
        <c:crosses val="autoZero"/>
        <c:auto val="1"/>
        <c:lblOffset val="100"/>
        <c:baseTimeUnit val="years"/>
      </c:dateAx>
      <c:valAx>
        <c:axId val="4671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1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59.92</c:v>
                </c:pt>
                <c:pt idx="1">
                  <c:v>61.06</c:v>
                </c:pt>
                <c:pt idx="2">
                  <c:v>62.03</c:v>
                </c:pt>
                <c:pt idx="3">
                  <c:v>62.99</c:v>
                </c:pt>
                <c:pt idx="4">
                  <c:v>63.63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65184"/>
        <c:axId val="4676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84.12</c:v>
                </c:pt>
                <c:pt idx="2">
                  <c:v>84.41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5184"/>
        <c:axId val="46767104"/>
      </c:lineChart>
      <c:dateAx>
        <c:axId val="4676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67104"/>
        <c:crosses val="autoZero"/>
        <c:auto val="1"/>
        <c:lblOffset val="100"/>
        <c:baseTimeUnit val="years"/>
      </c:dateAx>
      <c:valAx>
        <c:axId val="4676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6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43.83</c:v>
                </c:pt>
                <c:pt idx="1">
                  <c:v>43.9</c:v>
                </c:pt>
                <c:pt idx="2">
                  <c:v>66.03</c:v>
                </c:pt>
                <c:pt idx="3">
                  <c:v>64.680000000000007</c:v>
                </c:pt>
                <c:pt idx="4">
                  <c:v>63.15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7472"/>
        <c:axId val="4525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57472"/>
        <c:axId val="45259392"/>
      </c:lineChart>
      <c:dateAx>
        <c:axId val="4525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59392"/>
        <c:crosses val="autoZero"/>
        <c:auto val="1"/>
        <c:lblOffset val="100"/>
        <c:baseTimeUnit val="years"/>
      </c:dateAx>
      <c:valAx>
        <c:axId val="4525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5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1664"/>
        <c:axId val="4528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1664"/>
        <c:axId val="45283584"/>
      </c:lineChart>
      <c:dateAx>
        <c:axId val="4528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83584"/>
        <c:crosses val="autoZero"/>
        <c:auto val="1"/>
        <c:lblOffset val="100"/>
        <c:baseTimeUnit val="years"/>
      </c:dateAx>
      <c:valAx>
        <c:axId val="4528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8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46080"/>
        <c:axId val="4644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46080"/>
        <c:axId val="46448000"/>
      </c:lineChart>
      <c:dateAx>
        <c:axId val="4644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48000"/>
        <c:crosses val="autoZero"/>
        <c:auto val="1"/>
        <c:lblOffset val="100"/>
        <c:baseTimeUnit val="years"/>
      </c:dateAx>
      <c:valAx>
        <c:axId val="4644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4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70656"/>
        <c:axId val="4647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70656"/>
        <c:axId val="46472576"/>
      </c:lineChart>
      <c:dateAx>
        <c:axId val="4647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72576"/>
        <c:crosses val="autoZero"/>
        <c:auto val="1"/>
        <c:lblOffset val="100"/>
        <c:baseTimeUnit val="years"/>
      </c:dateAx>
      <c:valAx>
        <c:axId val="4647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7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18272"/>
        <c:axId val="4652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18272"/>
        <c:axId val="46520192"/>
      </c:lineChart>
      <c:dateAx>
        <c:axId val="4651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20192"/>
        <c:crosses val="autoZero"/>
        <c:auto val="1"/>
        <c:lblOffset val="100"/>
        <c:baseTimeUnit val="years"/>
      </c:dateAx>
      <c:valAx>
        <c:axId val="4652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1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2834.1</c:v>
                </c:pt>
                <c:pt idx="1">
                  <c:v>2969.1</c:v>
                </c:pt>
                <c:pt idx="2">
                  <c:v>414.38</c:v>
                </c:pt>
                <c:pt idx="3">
                  <c:v>203.76</c:v>
                </c:pt>
                <c:pt idx="4">
                  <c:v>195.92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99168"/>
        <c:axId val="4660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1273.52</c:v>
                </c:pt>
                <c:pt idx="2">
                  <c:v>1209.95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9168"/>
        <c:axId val="46609536"/>
      </c:lineChart>
      <c:dateAx>
        <c:axId val="4659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09536"/>
        <c:crosses val="autoZero"/>
        <c:auto val="1"/>
        <c:lblOffset val="100"/>
        <c:baseTimeUnit val="years"/>
      </c:dateAx>
      <c:valAx>
        <c:axId val="4660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9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40.68</c:v>
                </c:pt>
                <c:pt idx="1">
                  <c:v>39.229999999999997</c:v>
                </c:pt>
                <c:pt idx="2">
                  <c:v>77.59</c:v>
                </c:pt>
                <c:pt idx="3">
                  <c:v>87.06</c:v>
                </c:pt>
                <c:pt idx="4">
                  <c:v>87.62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52032"/>
        <c:axId val="4666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67.849999999999994</c:v>
                </c:pt>
                <c:pt idx="2">
                  <c:v>69.48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52032"/>
        <c:axId val="46662400"/>
      </c:lineChart>
      <c:dateAx>
        <c:axId val="4665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62400"/>
        <c:crosses val="autoZero"/>
        <c:auto val="1"/>
        <c:lblOffset val="100"/>
        <c:baseTimeUnit val="years"/>
      </c:dateAx>
      <c:valAx>
        <c:axId val="4666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65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362.81</c:v>
                </c:pt>
                <c:pt idx="1">
                  <c:v>369.28</c:v>
                </c:pt>
                <c:pt idx="2">
                  <c:v>184.91</c:v>
                </c:pt>
                <c:pt idx="3">
                  <c:v>168.13</c:v>
                </c:pt>
                <c:pt idx="4">
                  <c:v>168.4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84032"/>
        <c:axId val="4669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224.94</c:v>
                </c:pt>
                <c:pt idx="2">
                  <c:v>220.67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84032"/>
        <c:axId val="46694400"/>
      </c:lineChart>
      <c:dateAx>
        <c:axId val="466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94400"/>
        <c:crosses val="autoZero"/>
        <c:auto val="1"/>
        <c:lblOffset val="100"/>
        <c:baseTimeUnit val="years"/>
      </c:dateAx>
      <c:valAx>
        <c:axId val="4669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6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Q1" zoomScaleNormal="100" workbookViewId="0">
      <selection activeCell="BP5" sqref="BP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高知県　安芸市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18259</v>
      </c>
      <c r="AM8" s="47"/>
      <c r="AN8" s="47"/>
      <c r="AO8" s="47"/>
      <c r="AP8" s="47"/>
      <c r="AQ8" s="47"/>
      <c r="AR8" s="47"/>
      <c r="AS8" s="47"/>
      <c r="AT8" s="43">
        <f>データ!S6</f>
        <v>317.20999999999998</v>
      </c>
      <c r="AU8" s="43"/>
      <c r="AV8" s="43"/>
      <c r="AW8" s="43"/>
      <c r="AX8" s="43"/>
      <c r="AY8" s="43"/>
      <c r="AZ8" s="43"/>
      <c r="BA8" s="43"/>
      <c r="BB8" s="43">
        <f>データ!T6</f>
        <v>57.56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32.869999999999997</v>
      </c>
      <c r="Q10" s="43"/>
      <c r="R10" s="43"/>
      <c r="S10" s="43"/>
      <c r="T10" s="43"/>
      <c r="U10" s="43"/>
      <c r="V10" s="43"/>
      <c r="W10" s="43">
        <f>データ!P6</f>
        <v>62.18</v>
      </c>
      <c r="X10" s="43"/>
      <c r="Y10" s="43"/>
      <c r="Z10" s="43"/>
      <c r="AA10" s="43"/>
      <c r="AB10" s="43"/>
      <c r="AC10" s="43"/>
      <c r="AD10" s="47">
        <f>データ!Q6</f>
        <v>2268</v>
      </c>
      <c r="AE10" s="47"/>
      <c r="AF10" s="47"/>
      <c r="AG10" s="47"/>
      <c r="AH10" s="47"/>
      <c r="AI10" s="47"/>
      <c r="AJ10" s="47"/>
      <c r="AK10" s="2"/>
      <c r="AL10" s="47">
        <f>データ!U6</f>
        <v>5950</v>
      </c>
      <c r="AM10" s="47"/>
      <c r="AN10" s="47"/>
      <c r="AO10" s="47"/>
      <c r="AP10" s="47"/>
      <c r="AQ10" s="47"/>
      <c r="AR10" s="47"/>
      <c r="AS10" s="47"/>
      <c r="AT10" s="43">
        <f>データ!V6</f>
        <v>1.69</v>
      </c>
      <c r="AU10" s="43"/>
      <c r="AV10" s="43"/>
      <c r="AW10" s="43"/>
      <c r="AX10" s="43"/>
      <c r="AY10" s="43"/>
      <c r="AZ10" s="43"/>
      <c r="BA10" s="43"/>
      <c r="BB10" s="43">
        <f>データ!W6</f>
        <v>3520.71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392031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高知県　安芸市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32.869999999999997</v>
      </c>
      <c r="P6" s="32">
        <f t="shared" si="3"/>
        <v>62.18</v>
      </c>
      <c r="Q6" s="32">
        <f t="shared" si="3"/>
        <v>2268</v>
      </c>
      <c r="R6" s="32">
        <f t="shared" si="3"/>
        <v>18259</v>
      </c>
      <c r="S6" s="32">
        <f t="shared" si="3"/>
        <v>317.20999999999998</v>
      </c>
      <c r="T6" s="32">
        <f t="shared" si="3"/>
        <v>57.56</v>
      </c>
      <c r="U6" s="32">
        <f t="shared" si="3"/>
        <v>5950</v>
      </c>
      <c r="V6" s="32">
        <f t="shared" si="3"/>
        <v>1.69</v>
      </c>
      <c r="W6" s="32">
        <f t="shared" si="3"/>
        <v>3520.71</v>
      </c>
      <c r="X6" s="33">
        <f>IF(X7="",NA(),X7)</f>
        <v>43.83</v>
      </c>
      <c r="Y6" s="33">
        <f t="shared" ref="Y6:AG6" si="4">IF(Y7="",NA(),Y7)</f>
        <v>43.9</v>
      </c>
      <c r="Z6" s="33">
        <f t="shared" si="4"/>
        <v>66.03</v>
      </c>
      <c r="AA6" s="33">
        <f t="shared" si="4"/>
        <v>64.680000000000007</v>
      </c>
      <c r="AB6" s="33">
        <f t="shared" si="4"/>
        <v>63.15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2834.1</v>
      </c>
      <c r="BF6" s="33">
        <f t="shared" ref="BF6:BN6" si="7">IF(BF7="",NA(),BF7)</f>
        <v>2969.1</v>
      </c>
      <c r="BG6" s="33">
        <f t="shared" si="7"/>
        <v>414.38</v>
      </c>
      <c r="BH6" s="33">
        <f t="shared" si="7"/>
        <v>203.76</v>
      </c>
      <c r="BI6" s="33">
        <f t="shared" si="7"/>
        <v>195.92</v>
      </c>
      <c r="BJ6" s="33">
        <f t="shared" si="7"/>
        <v>1749.66</v>
      </c>
      <c r="BK6" s="33">
        <f t="shared" si="7"/>
        <v>1273.52</v>
      </c>
      <c r="BL6" s="33">
        <f t="shared" si="7"/>
        <v>1209.95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40.68</v>
      </c>
      <c r="BQ6" s="33">
        <f t="shared" ref="BQ6:BY6" si="8">IF(BQ7="",NA(),BQ7)</f>
        <v>39.229999999999997</v>
      </c>
      <c r="BR6" s="33">
        <f t="shared" si="8"/>
        <v>77.59</v>
      </c>
      <c r="BS6" s="33">
        <f t="shared" si="8"/>
        <v>87.06</v>
      </c>
      <c r="BT6" s="33">
        <f t="shared" si="8"/>
        <v>87.62</v>
      </c>
      <c r="BU6" s="33">
        <f t="shared" si="8"/>
        <v>54.46</v>
      </c>
      <c r="BV6" s="33">
        <f t="shared" si="8"/>
        <v>67.849999999999994</v>
      </c>
      <c r="BW6" s="33">
        <f t="shared" si="8"/>
        <v>69.48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362.81</v>
      </c>
      <c r="CB6" s="33">
        <f t="shared" ref="CB6:CJ6" si="9">IF(CB7="",NA(),CB7)</f>
        <v>369.28</v>
      </c>
      <c r="CC6" s="33">
        <f t="shared" si="9"/>
        <v>184.91</v>
      </c>
      <c r="CD6" s="33">
        <f t="shared" si="9"/>
        <v>168.13</v>
      </c>
      <c r="CE6" s="33">
        <f t="shared" si="9"/>
        <v>168.4</v>
      </c>
      <c r="CF6" s="33">
        <f t="shared" si="9"/>
        <v>293.08999999999997</v>
      </c>
      <c r="CG6" s="33">
        <f t="shared" si="9"/>
        <v>224.94</v>
      </c>
      <c r="CH6" s="33">
        <f t="shared" si="9"/>
        <v>220.67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>
        <f>IF(CL7="",NA(),CL7)</f>
        <v>48.8</v>
      </c>
      <c r="CM6" s="33">
        <f t="shared" ref="CM6:CU6" si="10">IF(CM7="",NA(),CM7)</f>
        <v>50.57</v>
      </c>
      <c r="CN6" s="33">
        <f t="shared" si="10"/>
        <v>49.77</v>
      </c>
      <c r="CO6" s="33">
        <f t="shared" si="10"/>
        <v>50</v>
      </c>
      <c r="CP6" s="33">
        <f t="shared" si="10"/>
        <v>51.21</v>
      </c>
      <c r="CQ6" s="33">
        <f t="shared" si="10"/>
        <v>38.950000000000003</v>
      </c>
      <c r="CR6" s="33">
        <f t="shared" si="10"/>
        <v>55.41</v>
      </c>
      <c r="CS6" s="33">
        <f t="shared" si="10"/>
        <v>55.81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59.92</v>
      </c>
      <c r="CX6" s="33">
        <f t="shared" ref="CX6:DF6" si="11">IF(CX7="",NA(),CX7)</f>
        <v>61.06</v>
      </c>
      <c r="CY6" s="33">
        <f t="shared" si="11"/>
        <v>62.03</v>
      </c>
      <c r="CZ6" s="33">
        <f t="shared" si="11"/>
        <v>62.99</v>
      </c>
      <c r="DA6" s="33">
        <f t="shared" si="11"/>
        <v>63.63</v>
      </c>
      <c r="DB6" s="33">
        <f t="shared" si="11"/>
        <v>65.599999999999994</v>
      </c>
      <c r="DC6" s="33">
        <f t="shared" si="11"/>
        <v>84.12</v>
      </c>
      <c r="DD6" s="33">
        <f t="shared" si="11"/>
        <v>84.41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</v>
      </c>
      <c r="EK6" s="33">
        <f t="shared" si="14"/>
        <v>7.0000000000000007E-2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 x14ac:dyDescent="0.15">
      <c r="A7" s="26"/>
      <c r="B7" s="35">
        <v>2015</v>
      </c>
      <c r="C7" s="35">
        <v>392031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32.869999999999997</v>
      </c>
      <c r="P7" s="36">
        <v>62.18</v>
      </c>
      <c r="Q7" s="36">
        <v>2268</v>
      </c>
      <c r="R7" s="36">
        <v>18259</v>
      </c>
      <c r="S7" s="36">
        <v>317.20999999999998</v>
      </c>
      <c r="T7" s="36">
        <v>57.56</v>
      </c>
      <c r="U7" s="36">
        <v>5950</v>
      </c>
      <c r="V7" s="36">
        <v>1.69</v>
      </c>
      <c r="W7" s="36">
        <v>3520.71</v>
      </c>
      <c r="X7" s="36">
        <v>43.83</v>
      </c>
      <c r="Y7" s="36">
        <v>43.9</v>
      </c>
      <c r="Z7" s="36">
        <v>66.03</v>
      </c>
      <c r="AA7" s="36">
        <v>64.680000000000007</v>
      </c>
      <c r="AB7" s="36">
        <v>63.15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2834.1</v>
      </c>
      <c r="BF7" s="36">
        <v>2969.1</v>
      </c>
      <c r="BG7" s="36">
        <v>414.38</v>
      </c>
      <c r="BH7" s="36">
        <v>203.76</v>
      </c>
      <c r="BI7" s="36">
        <v>195.92</v>
      </c>
      <c r="BJ7" s="36">
        <v>1749.66</v>
      </c>
      <c r="BK7" s="36">
        <v>1273.52</v>
      </c>
      <c r="BL7" s="36">
        <v>1209.95</v>
      </c>
      <c r="BM7" s="36">
        <v>1136.5</v>
      </c>
      <c r="BN7" s="36">
        <v>1118.56</v>
      </c>
      <c r="BO7" s="36">
        <v>763.62</v>
      </c>
      <c r="BP7" s="36">
        <v>40.68</v>
      </c>
      <c r="BQ7" s="36">
        <v>39.229999999999997</v>
      </c>
      <c r="BR7" s="36">
        <v>77.59</v>
      </c>
      <c r="BS7" s="36">
        <v>87.06</v>
      </c>
      <c r="BT7" s="36">
        <v>87.62</v>
      </c>
      <c r="BU7" s="36">
        <v>54.46</v>
      </c>
      <c r="BV7" s="36">
        <v>67.849999999999994</v>
      </c>
      <c r="BW7" s="36">
        <v>69.48</v>
      </c>
      <c r="BX7" s="36">
        <v>71.650000000000006</v>
      </c>
      <c r="BY7" s="36">
        <v>72.33</v>
      </c>
      <c r="BZ7" s="36">
        <v>98.53</v>
      </c>
      <c r="CA7" s="36">
        <v>362.81</v>
      </c>
      <c r="CB7" s="36">
        <v>369.28</v>
      </c>
      <c r="CC7" s="36">
        <v>184.91</v>
      </c>
      <c r="CD7" s="36">
        <v>168.13</v>
      </c>
      <c r="CE7" s="36">
        <v>168.4</v>
      </c>
      <c r="CF7" s="36">
        <v>293.08999999999997</v>
      </c>
      <c r="CG7" s="36">
        <v>224.94</v>
      </c>
      <c r="CH7" s="36">
        <v>220.67</v>
      </c>
      <c r="CI7" s="36">
        <v>217.82</v>
      </c>
      <c r="CJ7" s="36">
        <v>215.28</v>
      </c>
      <c r="CK7" s="36">
        <v>139.69999999999999</v>
      </c>
      <c r="CL7" s="36">
        <v>48.8</v>
      </c>
      <c r="CM7" s="36">
        <v>50.57</v>
      </c>
      <c r="CN7" s="36">
        <v>49.77</v>
      </c>
      <c r="CO7" s="36">
        <v>50</v>
      </c>
      <c r="CP7" s="36">
        <v>51.21</v>
      </c>
      <c r="CQ7" s="36">
        <v>38.950000000000003</v>
      </c>
      <c r="CR7" s="36">
        <v>55.41</v>
      </c>
      <c r="CS7" s="36">
        <v>55.81</v>
      </c>
      <c r="CT7" s="36">
        <v>54.44</v>
      </c>
      <c r="CU7" s="36">
        <v>54.67</v>
      </c>
      <c r="CV7" s="36">
        <v>60.01</v>
      </c>
      <c r="CW7" s="36">
        <v>59.92</v>
      </c>
      <c r="CX7" s="36">
        <v>61.06</v>
      </c>
      <c r="CY7" s="36">
        <v>62.03</v>
      </c>
      <c r="CZ7" s="36">
        <v>62.99</v>
      </c>
      <c r="DA7" s="36">
        <v>63.63</v>
      </c>
      <c r="DB7" s="36">
        <v>65.599999999999994</v>
      </c>
      <c r="DC7" s="36">
        <v>84.12</v>
      </c>
      <c r="DD7" s="36">
        <v>84.41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</v>
      </c>
      <c r="EK7" s="36">
        <v>7.0000000000000007E-2</v>
      </c>
      <c r="EL7" s="36">
        <v>0.04</v>
      </c>
      <c r="EM7" s="36">
        <v>0.11</v>
      </c>
      <c r="EN7" s="36">
        <v>0.23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user</cp:lastModifiedBy>
  <cp:lastPrinted>2017-02-14T01:15:35Z</cp:lastPrinted>
  <dcterms:created xsi:type="dcterms:W3CDTF">2017-02-08T02:54:30Z</dcterms:created>
  <dcterms:modified xsi:type="dcterms:W3CDTF">2017-02-21T01:33:57Z</dcterms:modified>
</cp:coreProperties>
</file>