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<sst xmlns="http://schemas.openxmlformats.org/spreadsheetml/2006/main" count="221" uniqueCount="111">
  <si>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</si>
  <si>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</si>
  <si>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</si>
  <si>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</si>
  <si>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</si>
  <si>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</si>
  <si>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</si>
  <si>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</si>
  <si>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</si>
  <si>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</si>
  <si>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</si>
  <si>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</si>
  <si>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</si>
  <si>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</si>
  <si>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</si>
  <si>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</si>
  <si>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</si>
  <si>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</si>
  <si>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</si>
  <si>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</si>
  <si>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</si>
  <si>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</si>
  <si>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</si>
  <si>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</si>
  <si>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</si>
  <si>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</si>
  <si>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</si>
  <si>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</si>
  <si>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</si>
  <si>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</si>
  <si>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</si>
  <si>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</si>
  <si>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</si>
  <si>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</si>
  <si>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</si>
  <si>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</si>
  <si>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</si>
  <si>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</si>
  <si>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</si>
  <si>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</si>
  <si>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</si>
  <si>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</si>
  <si>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</si>
  <si>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</si>
  <si>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</si>
  <si>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</si>
  <si>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</si>
  <si>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</si>
  <si>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</si>
  <si>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</si>
  <si>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</si>
  <si>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</si>
  <si>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</si>
  <si>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</si>
  <si>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</si>
  <si>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</si>
  <si>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</si>
  <si>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</si>
  <si>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</si>
  <si>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</si>
  <si>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</si>
  <si>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</si>
  <si>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</si>
  <si>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</si>
  <si>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</si>
  <si>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</si>
  <si>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</si>
  <si>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</si>
  <si>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</si>
  <si>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</si>
  <si>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</si>
  <si>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</si>
  <si>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</si>
  <si>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</si>
  <si>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</si>
  <si>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</si>
  <si>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</si>
  <si>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</si>
  <si>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</si>
  <si>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</si>
  <si>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</si>
  <si>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</si>
  <si>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</si>
  <si>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</si>
  <si>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</si>
  <si>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</si>
  <si>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</si>
  <si>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</si>
  <si>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</si>
  <si>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</si>
  <si>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</si>
  <si>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</si>
  <si>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</si>
  <si>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</si>
  <si>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</si>
  <si>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</si>
  <si>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須崎市</t>
  </si>
  <si>
    <t>法非適用</t>
  </si>
  <si>
    <t>下水道事業</t>
  </si>
  <si>
    <t>公共下水道</t>
  </si>
  <si>
    <t>Cc1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</si>
  <si>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</si>
  <si>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</si>
  <si>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</si>
  <si>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</si>
  <si>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</si>
  <si>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</si>
  <si>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</si>
  <si>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須崎市公共下水道は、昭和61年度から整備に着手し、平成7年に須崎市終末処理場の一部供用を開始した(供用面積45ha)。
　当初計画では、予定処理区域を343ha として整備を進めてきたが、市の財政事情が悪化したことから、供用開始後は面整備をほとんど実施していない(平成25年度末、下水道整備率7.4％)。そのため、平成18年度には予定処理区域を57ha に縮小する事業計画の変更を実施している。
　また供用区域内でも、宅地内の水洗化工事・排水設備工事の費用負担の問題、高齢化世帯での接続意思の低迷等から、なかなか水洗化が進んでいない。
　結果として、供用開始後約20年が経過した現在でも7割程度の水洗化率で推移している。現在は、積極的に下水道に接続しようとする家屋はほとんど存在せず、浄化槽更新時や家屋建て替え時に、接続されることが多い。
　面整備の遅延や水洗化率の低迷により、終末処理場の水処理施設稼働率も極めて低い状況である。現有施設は処理能力1,800m3/日に対し、晴天日平均で400m3/日の流入しか得られておらず、稼働率は25%であり、投資した資金の回収が進まない(経費回収率が低い)一因となっている。
　このような現状から経営の健全性・効率性は、極めて悪い状態となっている。</t>
    <phoneticPr fontId="4"/>
  </si>
  <si>
    <t xml:space="preserve">　須崎市終末処理場は、平成7年に供用開始してから、機械・電気設備について消耗品の交換などの日常的な管理に加え、設備に不具合が生じた場合の修繕や改築を実施するなど、適正な維持管理に努めてきた。
　しかし、供用からの時間経過により施設の老朽化が進んでいることから、設備のLCC 最小化を図ることを目的に平成24年度に「終末処理場長寿命化計画」を策定した。
　診断結果によると、大半の設備の劣化状況が著しい状況となっており、設備更新の総事業費は約12億円である。なお、管路施設の老朽化調査は未実施となっている。
</t>
    <phoneticPr fontId="4"/>
  </si>
  <si>
    <t>　須崎市では現在、下水道事業の経営改善にかかる２つの対策を実施している。まずハード面の対策として、H28年度下水道革新的技術実証事業（国交省所管）の採択をいただき、水処理施設のダウンサイジングを実施している。またソフト面の対策として、公共下水道施設に運営権を設定するいわゆるPFI事業（コンセッション事業）の導入を検討している。
　前者は、実規模では国内初となる水処理技術の導入であり、後者も下水道事業への導入事例は極めて少ないが平成30年度中の事業開始を目指している。
　いずれも、クリアしなければならない課題は多いものの、大幅な経営改善に資することができるものとして期待している。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</si>
</sst>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19744"/>
        <c:axId val="92721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0.24</c:v>
                </c:pt>
                <c:pt idx="2">
                  <c:v>0.15</c:v>
                </c:pt>
                <c:pt idx="3">
                  <c:v>0.11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19744"/>
        <c:axId val="92721920"/>
      </c:lineChart>
      <c:dateAx>
        <c:axId val="92719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21920"/>
        <c:crosses val="autoZero"/>
        <c:auto val="1"/>
        <c:lblOffset val="100"/>
        <c:baseTimeUnit val="years"/>
      </c:dateAx>
      <c:valAx>
        <c:axId val="92721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19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22.4</c:v>
                </c:pt>
                <c:pt idx="1">
                  <c:v>20.059999999999999</c:v>
                </c:pt>
                <c:pt idx="2">
                  <c:v>19.66</c:v>
                </c:pt>
                <c:pt idx="3">
                  <c:v>19.829999999999998</c:v>
                </c:pt>
                <c:pt idx="4">
                  <c:v>25.68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73792"/>
        <c:axId val="93488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53.79</c:v>
                </c:pt>
                <c:pt idx="1">
                  <c:v>61.91</c:v>
                </c:pt>
                <c:pt idx="2">
                  <c:v>63.6</c:v>
                </c:pt>
                <c:pt idx="3">
                  <c:v>64.23</c:v>
                </c:pt>
                <c:pt idx="4">
                  <c:v>59.4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73792"/>
        <c:axId val="93488256"/>
      </c:lineChart>
      <c:dateAx>
        <c:axId val="9347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88256"/>
        <c:crosses val="autoZero"/>
        <c:auto val="1"/>
        <c:lblOffset val="100"/>
        <c:baseTimeUnit val="years"/>
      </c:dateAx>
      <c:valAx>
        <c:axId val="93488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473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69.3</c:v>
                </c:pt>
                <c:pt idx="1">
                  <c:v>70.260000000000005</c:v>
                </c:pt>
                <c:pt idx="2">
                  <c:v>70.87</c:v>
                </c:pt>
                <c:pt idx="3">
                  <c:v>71.3</c:v>
                </c:pt>
                <c:pt idx="4">
                  <c:v>71.849999999999994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6656"/>
        <c:axId val="9354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83.76</c:v>
                </c:pt>
                <c:pt idx="1">
                  <c:v>90.89</c:v>
                </c:pt>
                <c:pt idx="2">
                  <c:v>90.98</c:v>
                </c:pt>
                <c:pt idx="3">
                  <c:v>90.22</c:v>
                </c:pt>
                <c:pt idx="4">
                  <c:v>89.81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6656"/>
        <c:axId val="93541120"/>
      </c:lineChart>
      <c:dateAx>
        <c:axId val="9352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41120"/>
        <c:crosses val="autoZero"/>
        <c:auto val="1"/>
        <c:lblOffset val="100"/>
        <c:baseTimeUnit val="years"/>
      </c:dateAx>
      <c:valAx>
        <c:axId val="9354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52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61.87</c:v>
                </c:pt>
                <c:pt idx="1">
                  <c:v>62.45</c:v>
                </c:pt>
                <c:pt idx="2">
                  <c:v>60.95</c:v>
                </c:pt>
                <c:pt idx="3">
                  <c:v>63.16</c:v>
                </c:pt>
                <c:pt idx="4">
                  <c:v>65.83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07552"/>
        <c:axId val="93012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07552"/>
        <c:axId val="93012352"/>
      </c:lineChart>
      <c:dateAx>
        <c:axId val="4920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012352"/>
        <c:crosses val="autoZero"/>
        <c:auto val="1"/>
        <c:lblOffset val="100"/>
        <c:baseTimeUnit val="years"/>
      </c:dateAx>
      <c:valAx>
        <c:axId val="93012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07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46656"/>
        <c:axId val="9305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46656"/>
        <c:axId val="93052928"/>
      </c:lineChart>
      <c:dateAx>
        <c:axId val="9304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052928"/>
        <c:crosses val="autoZero"/>
        <c:auto val="1"/>
        <c:lblOffset val="100"/>
        <c:baseTimeUnit val="years"/>
      </c:dateAx>
      <c:valAx>
        <c:axId val="9305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04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03904"/>
        <c:axId val="9260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03904"/>
        <c:axId val="92605824"/>
      </c:lineChart>
      <c:dateAx>
        <c:axId val="92603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605824"/>
        <c:crosses val="autoZero"/>
        <c:auto val="1"/>
        <c:lblOffset val="100"/>
        <c:baseTimeUnit val="years"/>
      </c:dateAx>
      <c:valAx>
        <c:axId val="9260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603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48576"/>
        <c:axId val="9265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48576"/>
        <c:axId val="92650496"/>
      </c:lineChart>
      <c:dateAx>
        <c:axId val="92648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650496"/>
        <c:crosses val="autoZero"/>
        <c:auto val="1"/>
        <c:lblOffset val="100"/>
        <c:baseTimeUnit val="years"/>
      </c:dateAx>
      <c:valAx>
        <c:axId val="9265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648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39712"/>
        <c:axId val="9314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39712"/>
        <c:axId val="93141632"/>
      </c:lineChart>
      <c:dateAx>
        <c:axId val="9313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141632"/>
        <c:crosses val="autoZero"/>
        <c:auto val="1"/>
        <c:lblOffset val="100"/>
        <c:baseTimeUnit val="years"/>
      </c:dateAx>
      <c:valAx>
        <c:axId val="9314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139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14848.62</c:v>
                </c:pt>
                <c:pt idx="1">
                  <c:v>15395.13</c:v>
                </c:pt>
                <c:pt idx="2">
                  <c:v>14356.89</c:v>
                </c:pt>
                <c:pt idx="3">
                  <c:v>14086.36</c:v>
                </c:pt>
                <c:pt idx="4">
                  <c:v>13163.07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76192"/>
        <c:axId val="93178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1334.01</c:v>
                </c:pt>
                <c:pt idx="1">
                  <c:v>759.86</c:v>
                </c:pt>
                <c:pt idx="2">
                  <c:v>739.53</c:v>
                </c:pt>
                <c:pt idx="3">
                  <c:v>721.06</c:v>
                </c:pt>
                <c:pt idx="4">
                  <c:v>862.87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76192"/>
        <c:axId val="93178112"/>
      </c:lineChart>
      <c:dateAx>
        <c:axId val="93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178112"/>
        <c:crosses val="autoZero"/>
        <c:auto val="1"/>
        <c:lblOffset val="100"/>
        <c:baseTimeUnit val="years"/>
      </c:dateAx>
      <c:valAx>
        <c:axId val="93178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24.51</c:v>
                </c:pt>
                <c:pt idx="1">
                  <c:v>22.17</c:v>
                </c:pt>
                <c:pt idx="2">
                  <c:v>21.42</c:v>
                </c:pt>
                <c:pt idx="3">
                  <c:v>18.79</c:v>
                </c:pt>
                <c:pt idx="4">
                  <c:v>23.76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17472"/>
        <c:axId val="9341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67.14</c:v>
                </c:pt>
                <c:pt idx="1">
                  <c:v>85.6</c:v>
                </c:pt>
                <c:pt idx="2">
                  <c:v>84.05</c:v>
                </c:pt>
                <c:pt idx="3">
                  <c:v>84.86</c:v>
                </c:pt>
                <c:pt idx="4">
                  <c:v>85.39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17472"/>
        <c:axId val="93419392"/>
      </c:lineChart>
      <c:dateAx>
        <c:axId val="9341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19392"/>
        <c:crosses val="autoZero"/>
        <c:auto val="1"/>
        <c:lblOffset val="100"/>
        <c:baseTimeUnit val="years"/>
      </c:dateAx>
      <c:valAx>
        <c:axId val="9341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417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535.28</c:v>
                </c:pt>
                <c:pt idx="1">
                  <c:v>576.02</c:v>
                </c:pt>
                <c:pt idx="2">
                  <c:v>599.35</c:v>
                </c:pt>
                <c:pt idx="3">
                  <c:v>696.54</c:v>
                </c:pt>
                <c:pt idx="4">
                  <c:v>550.58000000000004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9120"/>
        <c:axId val="9345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224.83</c:v>
                </c:pt>
                <c:pt idx="1">
                  <c:v>185.04</c:v>
                </c:pt>
                <c:pt idx="2">
                  <c:v>190.12</c:v>
                </c:pt>
                <c:pt idx="3">
                  <c:v>188.14</c:v>
                </c:pt>
                <c:pt idx="4">
                  <c:v>188.79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9120"/>
        <c:axId val="93455872"/>
      </c:lineChart>
      <c:dateAx>
        <c:axId val="9342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55872"/>
        <c:crosses val="autoZero"/>
        <c:auto val="1"/>
        <c:lblOffset val="100"/>
        <c:baseTimeUnit val="years"/>
      </c:dateAx>
      <c:valAx>
        <c:axId val="9345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42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C1" zoomScale="85" zoomScaleNormal="85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高知県　須崎市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Cc1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23153</v>
      </c>
      <c r="AM8" s="47"/>
      <c r="AN8" s="47"/>
      <c r="AO8" s="47"/>
      <c r="AP8" s="47"/>
      <c r="AQ8" s="47"/>
      <c r="AR8" s="47"/>
      <c r="AS8" s="47"/>
      <c r="AT8" s="43">
        <f>データ!S6</f>
        <v>135.44</v>
      </c>
      <c r="AU8" s="43"/>
      <c r="AV8" s="43"/>
      <c r="AW8" s="43"/>
      <c r="AX8" s="43"/>
      <c r="AY8" s="43"/>
      <c r="AZ8" s="43"/>
      <c r="BA8" s="43"/>
      <c r="BB8" s="43">
        <f>データ!T6</f>
        <v>170.95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7.52</v>
      </c>
      <c r="Q10" s="43"/>
      <c r="R10" s="43"/>
      <c r="S10" s="43"/>
      <c r="T10" s="43"/>
      <c r="U10" s="43"/>
      <c r="V10" s="43"/>
      <c r="W10" s="43">
        <f>データ!P6</f>
        <v>86.37</v>
      </c>
      <c r="X10" s="43"/>
      <c r="Y10" s="43"/>
      <c r="Z10" s="43"/>
      <c r="AA10" s="43"/>
      <c r="AB10" s="43"/>
      <c r="AC10" s="43"/>
      <c r="AD10" s="47">
        <f>データ!Q6</f>
        <v>2210</v>
      </c>
      <c r="AE10" s="47"/>
      <c r="AF10" s="47"/>
      <c r="AG10" s="47"/>
      <c r="AH10" s="47"/>
      <c r="AI10" s="47"/>
      <c r="AJ10" s="47"/>
      <c r="AK10" s="2"/>
      <c r="AL10" s="47">
        <f>データ!U6</f>
        <v>1716</v>
      </c>
      <c r="AM10" s="47"/>
      <c r="AN10" s="47"/>
      <c r="AO10" s="47"/>
      <c r="AP10" s="47"/>
      <c r="AQ10" s="47"/>
      <c r="AR10" s="47"/>
      <c r="AS10" s="47"/>
      <c r="AT10" s="43">
        <f>データ!V6</f>
        <v>0.45</v>
      </c>
      <c r="AU10" s="43"/>
      <c r="AV10" s="43"/>
      <c r="AW10" s="43"/>
      <c r="AX10" s="43"/>
      <c r="AY10" s="43"/>
      <c r="AZ10" s="43"/>
      <c r="BA10" s="43"/>
      <c r="BB10" s="43">
        <f>データ!W6</f>
        <v>3813.33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392065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高知県　須崎市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7.52</v>
      </c>
      <c r="P6" s="32">
        <f t="shared" si="3"/>
        <v>86.37</v>
      </c>
      <c r="Q6" s="32">
        <f t="shared" si="3"/>
        <v>2210</v>
      </c>
      <c r="R6" s="32">
        <f t="shared" si="3"/>
        <v>23153</v>
      </c>
      <c r="S6" s="32">
        <f t="shared" si="3"/>
        <v>135.44</v>
      </c>
      <c r="T6" s="32">
        <f t="shared" si="3"/>
        <v>170.95</v>
      </c>
      <c r="U6" s="32">
        <f t="shared" si="3"/>
        <v>1716</v>
      </c>
      <c r="V6" s="32">
        <f t="shared" si="3"/>
        <v>0.45</v>
      </c>
      <c r="W6" s="32">
        <f t="shared" si="3"/>
        <v>3813.33</v>
      </c>
      <c r="X6" s="33">
        <f>IF(X7="",NA(),X7)</f>
        <v>61.87</v>
      </c>
      <c r="Y6" s="33">
        <f t="shared" ref="Y6:AG6" si="4">IF(Y7="",NA(),Y7)</f>
        <v>62.45</v>
      </c>
      <c r="Z6" s="33">
        <f t="shared" si="4"/>
        <v>60.95</v>
      </c>
      <c r="AA6" s="33">
        <f t="shared" si="4"/>
        <v>63.16</v>
      </c>
      <c r="AB6" s="33">
        <f t="shared" si="4"/>
        <v>65.83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14848.62</v>
      </c>
      <c r="BF6" s="33">
        <f t="shared" ref="BF6:BN6" si="7">IF(BF7="",NA(),BF7)</f>
        <v>15395.13</v>
      </c>
      <c r="BG6" s="33">
        <f t="shared" si="7"/>
        <v>14356.89</v>
      </c>
      <c r="BH6" s="33">
        <f t="shared" si="7"/>
        <v>14086.36</v>
      </c>
      <c r="BI6" s="33">
        <f t="shared" si="7"/>
        <v>13163.07</v>
      </c>
      <c r="BJ6" s="33">
        <f t="shared" si="7"/>
        <v>1334.01</v>
      </c>
      <c r="BK6" s="33">
        <f t="shared" si="7"/>
        <v>759.86</v>
      </c>
      <c r="BL6" s="33">
        <f t="shared" si="7"/>
        <v>739.53</v>
      </c>
      <c r="BM6" s="33">
        <f t="shared" si="7"/>
        <v>721.06</v>
      </c>
      <c r="BN6" s="33">
        <f t="shared" si="7"/>
        <v>862.87</v>
      </c>
      <c r="BO6" s="32" t="str">
        <f>IF(BO7="","",IF(BO7="-","【-】","【"&amp;SUBSTITUTE(TEXT(BO7,"#,##0.00"),"-","△")&amp;"】"))</f>
        <v>【763.62】</v>
      </c>
      <c r="BP6" s="33">
        <f>IF(BP7="",NA(),BP7)</f>
        <v>24.51</v>
      </c>
      <c r="BQ6" s="33">
        <f t="shared" ref="BQ6:BY6" si="8">IF(BQ7="",NA(),BQ7)</f>
        <v>22.17</v>
      </c>
      <c r="BR6" s="33">
        <f t="shared" si="8"/>
        <v>21.42</v>
      </c>
      <c r="BS6" s="33">
        <f t="shared" si="8"/>
        <v>18.79</v>
      </c>
      <c r="BT6" s="33">
        <f t="shared" si="8"/>
        <v>23.76</v>
      </c>
      <c r="BU6" s="33">
        <f t="shared" si="8"/>
        <v>67.14</v>
      </c>
      <c r="BV6" s="33">
        <f t="shared" si="8"/>
        <v>85.6</v>
      </c>
      <c r="BW6" s="33">
        <f t="shared" si="8"/>
        <v>84.05</v>
      </c>
      <c r="BX6" s="33">
        <f t="shared" si="8"/>
        <v>84.86</v>
      </c>
      <c r="BY6" s="33">
        <f t="shared" si="8"/>
        <v>85.39</v>
      </c>
      <c r="BZ6" s="32" t="str">
        <f>IF(BZ7="","",IF(BZ7="-","【-】","【"&amp;SUBSTITUTE(TEXT(BZ7,"#,##0.00"),"-","△")&amp;"】"))</f>
        <v>【98.53】</v>
      </c>
      <c r="CA6" s="33">
        <f>IF(CA7="",NA(),CA7)</f>
        <v>535.28</v>
      </c>
      <c r="CB6" s="33">
        <f t="shared" ref="CB6:CJ6" si="9">IF(CB7="",NA(),CB7)</f>
        <v>576.02</v>
      </c>
      <c r="CC6" s="33">
        <f t="shared" si="9"/>
        <v>599.35</v>
      </c>
      <c r="CD6" s="33">
        <f t="shared" si="9"/>
        <v>696.54</v>
      </c>
      <c r="CE6" s="33">
        <f t="shared" si="9"/>
        <v>550.58000000000004</v>
      </c>
      <c r="CF6" s="33">
        <f t="shared" si="9"/>
        <v>224.83</v>
      </c>
      <c r="CG6" s="33">
        <f t="shared" si="9"/>
        <v>185.04</v>
      </c>
      <c r="CH6" s="33">
        <f t="shared" si="9"/>
        <v>190.12</v>
      </c>
      <c r="CI6" s="33">
        <f t="shared" si="9"/>
        <v>188.14</v>
      </c>
      <c r="CJ6" s="33">
        <f t="shared" si="9"/>
        <v>188.79</v>
      </c>
      <c r="CK6" s="32" t="str">
        <f>IF(CK7="","",IF(CK7="-","【-】","【"&amp;SUBSTITUTE(TEXT(CK7,"#,##0.00"),"-","△")&amp;"】"))</f>
        <v>【139.70】</v>
      </c>
      <c r="CL6" s="33">
        <f>IF(CL7="",NA(),CL7)</f>
        <v>22.4</v>
      </c>
      <c r="CM6" s="33">
        <f t="shared" ref="CM6:CU6" si="10">IF(CM7="",NA(),CM7)</f>
        <v>20.059999999999999</v>
      </c>
      <c r="CN6" s="33">
        <f t="shared" si="10"/>
        <v>19.66</v>
      </c>
      <c r="CO6" s="33">
        <f t="shared" si="10"/>
        <v>19.829999999999998</v>
      </c>
      <c r="CP6" s="33">
        <f t="shared" si="10"/>
        <v>25.68</v>
      </c>
      <c r="CQ6" s="33">
        <f t="shared" si="10"/>
        <v>53.79</v>
      </c>
      <c r="CR6" s="33">
        <f t="shared" si="10"/>
        <v>61.91</v>
      </c>
      <c r="CS6" s="33">
        <f t="shared" si="10"/>
        <v>63.6</v>
      </c>
      <c r="CT6" s="33">
        <f t="shared" si="10"/>
        <v>64.23</v>
      </c>
      <c r="CU6" s="33">
        <f t="shared" si="10"/>
        <v>59.4</v>
      </c>
      <c r="CV6" s="32" t="str">
        <f>IF(CV7="","",IF(CV7="-","【-】","【"&amp;SUBSTITUTE(TEXT(CV7,"#,##0.00"),"-","△")&amp;"】"))</f>
        <v>【60.01】</v>
      </c>
      <c r="CW6" s="33">
        <f>IF(CW7="",NA(),CW7)</f>
        <v>69.3</v>
      </c>
      <c r="CX6" s="33">
        <f t="shared" ref="CX6:DF6" si="11">IF(CX7="",NA(),CX7)</f>
        <v>70.260000000000005</v>
      </c>
      <c r="CY6" s="33">
        <f t="shared" si="11"/>
        <v>70.87</v>
      </c>
      <c r="CZ6" s="33">
        <f t="shared" si="11"/>
        <v>71.3</v>
      </c>
      <c r="DA6" s="33">
        <f t="shared" si="11"/>
        <v>71.849999999999994</v>
      </c>
      <c r="DB6" s="33">
        <f t="shared" si="11"/>
        <v>83.76</v>
      </c>
      <c r="DC6" s="33">
        <f t="shared" si="11"/>
        <v>90.89</v>
      </c>
      <c r="DD6" s="33">
        <f t="shared" si="11"/>
        <v>90.98</v>
      </c>
      <c r="DE6" s="33">
        <f t="shared" si="11"/>
        <v>90.22</v>
      </c>
      <c r="DF6" s="33">
        <f t="shared" si="11"/>
        <v>89.81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0.01</v>
      </c>
      <c r="EJ6" s="33">
        <f t="shared" si="14"/>
        <v>0.24</v>
      </c>
      <c r="EK6" s="33">
        <f t="shared" si="14"/>
        <v>0.15</v>
      </c>
      <c r="EL6" s="33">
        <f t="shared" si="14"/>
        <v>0.11</v>
      </c>
      <c r="EM6" s="33">
        <f t="shared" si="14"/>
        <v>0.09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392065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7.52</v>
      </c>
      <c r="P7" s="36">
        <v>86.37</v>
      </c>
      <c r="Q7" s="36">
        <v>2210</v>
      </c>
      <c r="R7" s="36">
        <v>23153</v>
      </c>
      <c r="S7" s="36">
        <v>135.44</v>
      </c>
      <c r="T7" s="36">
        <v>170.95</v>
      </c>
      <c r="U7" s="36">
        <v>1716</v>
      </c>
      <c r="V7" s="36">
        <v>0.45</v>
      </c>
      <c r="W7" s="36">
        <v>3813.33</v>
      </c>
      <c r="X7" s="36">
        <v>61.87</v>
      </c>
      <c r="Y7" s="36">
        <v>62.45</v>
      </c>
      <c r="Z7" s="36">
        <v>60.95</v>
      </c>
      <c r="AA7" s="36">
        <v>63.16</v>
      </c>
      <c r="AB7" s="36">
        <v>65.83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14848.62</v>
      </c>
      <c r="BF7" s="36">
        <v>15395.13</v>
      </c>
      <c r="BG7" s="36">
        <v>14356.89</v>
      </c>
      <c r="BH7" s="36">
        <v>14086.36</v>
      </c>
      <c r="BI7" s="36">
        <v>13163.07</v>
      </c>
      <c r="BJ7" s="36">
        <v>1334.01</v>
      </c>
      <c r="BK7" s="36">
        <v>759.86</v>
      </c>
      <c r="BL7" s="36">
        <v>739.53</v>
      </c>
      <c r="BM7" s="36">
        <v>721.06</v>
      </c>
      <c r="BN7" s="36">
        <v>862.87</v>
      </c>
      <c r="BO7" s="36">
        <v>763.62</v>
      </c>
      <c r="BP7" s="36">
        <v>24.51</v>
      </c>
      <c r="BQ7" s="36">
        <v>22.17</v>
      </c>
      <c r="BR7" s="36">
        <v>21.42</v>
      </c>
      <c r="BS7" s="36">
        <v>18.79</v>
      </c>
      <c r="BT7" s="36">
        <v>23.76</v>
      </c>
      <c r="BU7" s="36">
        <v>67.14</v>
      </c>
      <c r="BV7" s="36">
        <v>85.6</v>
      </c>
      <c r="BW7" s="36">
        <v>84.05</v>
      </c>
      <c r="BX7" s="36">
        <v>84.86</v>
      </c>
      <c r="BY7" s="36">
        <v>85.39</v>
      </c>
      <c r="BZ7" s="36">
        <v>98.53</v>
      </c>
      <c r="CA7" s="36">
        <v>535.28</v>
      </c>
      <c r="CB7" s="36">
        <v>576.02</v>
      </c>
      <c r="CC7" s="36">
        <v>599.35</v>
      </c>
      <c r="CD7" s="36">
        <v>696.54</v>
      </c>
      <c r="CE7" s="36">
        <v>550.58000000000004</v>
      </c>
      <c r="CF7" s="36">
        <v>224.83</v>
      </c>
      <c r="CG7" s="36">
        <v>185.04</v>
      </c>
      <c r="CH7" s="36">
        <v>190.12</v>
      </c>
      <c r="CI7" s="36">
        <v>188.14</v>
      </c>
      <c r="CJ7" s="36">
        <v>188.79</v>
      </c>
      <c r="CK7" s="36">
        <v>139.69999999999999</v>
      </c>
      <c r="CL7" s="36">
        <v>22.4</v>
      </c>
      <c r="CM7" s="36">
        <v>20.059999999999999</v>
      </c>
      <c r="CN7" s="36">
        <v>19.66</v>
      </c>
      <c r="CO7" s="36">
        <v>19.829999999999998</v>
      </c>
      <c r="CP7" s="36">
        <v>25.68</v>
      </c>
      <c r="CQ7" s="36">
        <v>53.79</v>
      </c>
      <c r="CR7" s="36">
        <v>61.91</v>
      </c>
      <c r="CS7" s="36">
        <v>63.6</v>
      </c>
      <c r="CT7" s="36">
        <v>64.23</v>
      </c>
      <c r="CU7" s="36">
        <v>59.4</v>
      </c>
      <c r="CV7" s="36">
        <v>60.01</v>
      </c>
      <c r="CW7" s="36">
        <v>69.3</v>
      </c>
      <c r="CX7" s="36">
        <v>70.260000000000005</v>
      </c>
      <c r="CY7" s="36">
        <v>70.87</v>
      </c>
      <c r="CZ7" s="36">
        <v>71.3</v>
      </c>
      <c r="DA7" s="36">
        <v>71.849999999999994</v>
      </c>
      <c r="DB7" s="36">
        <v>83.76</v>
      </c>
      <c r="DC7" s="36">
        <v>90.89</v>
      </c>
      <c r="DD7" s="36">
        <v>90.98</v>
      </c>
      <c r="DE7" s="36">
        <v>90.22</v>
      </c>
      <c r="DF7" s="36">
        <v>89.81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0.01</v>
      </c>
      <c r="EJ7" s="36">
        <v>0.24</v>
      </c>
      <c r="EK7" s="36">
        <v>0.15</v>
      </c>
      <c r="EL7" s="36">
        <v>0.11</v>
      </c>
      <c r="EM7" s="36">
        <v>0.09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須崎市</cp:lastModifiedBy>
  <dcterms:created xsi:type="dcterms:W3CDTF">2017-02-08T02:54:31Z</dcterms:created>
  <dcterms:modified xsi:type="dcterms:W3CDTF">2017-02-14T05:45:00Z</dcterms:modified>
</cp:coreProperties>
</file>