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75" windowWidth="14940" windowHeight="7860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M6" i="5"/>
  <c r="L6" i="5"/>
  <c r="K6" i="5"/>
  <c r="P8" i="4" s="1"/>
  <c r="J6" i="5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I10" i="4"/>
  <c r="B10" i="4"/>
  <c r="AL8" i="4"/>
  <c r="W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<sst xmlns="http://schemas.openxmlformats.org/spreadsheetml/2006/main" count="221" uniqueCount="111">
  <si>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</si>
  <si>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</si>
  <si>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</si>
  <si>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</si>
  <si>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</si>
  <si>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</si>
  <si>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</si>
  <si>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</si>
  <si>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</si>
  <si>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</si>
  <si>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</si>
  <si>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</si>
  <si>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</si>
  <si>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</si>
  <si>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</si>
  <si>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</si>
  <si>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</si>
  <si>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</si>
  <si>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</si>
  <si>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</si>
  <si>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</si>
  <si>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</si>
  <si>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</si>
  <si>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</si>
  <si>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</si>
  <si>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</si>
  <si>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</si>
  <si>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</si>
  <si>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</si>
  <si>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</si>
  <si>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</si>
  <si>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</si>
  <si>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</si>
  <si>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</si>
  <si>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</si>
  <si>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</si>
  <si>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</si>
  <si>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</si>
  <si>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</si>
  <si>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</si>
  <si>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</si>
  <si>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</si>
  <si>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</si>
  <si>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</si>
  <si>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</si>
  <si>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</si>
  <si>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</si>
  <si>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</si>
  <si>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</si>
  <si>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</si>
  <si>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</si>
  <si>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</si>
  <si>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</si>
  <si>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</si>
  <si>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</si>
  <si>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</si>
  <si>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</si>
  <si>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</si>
  <si>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</si>
  <si>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</si>
  <si>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</si>
  <si>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</si>
  <si>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</si>
  <si>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</si>
  <si>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</si>
  <si>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</si>
  <si>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</si>
  <si>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</si>
  <si>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</si>
  <si>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</si>
  <si>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</si>
  <si>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</si>
  <si>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</si>
  <si>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</si>
  <si>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</si>
  <si>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</si>
  <si>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</si>
  <si>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</si>
  <si>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</si>
  <si>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</si>
  <si>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</si>
  <si>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</si>
  <si>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</si>
  <si>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</si>
  <si>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</si>
  <si>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</si>
  <si>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</si>
  <si>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</si>
  <si>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</si>
  <si>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</si>
  <si>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</si>
  <si>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</si>
  <si>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</si>
  <si>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</si>
  <si>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</si>
  <si>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</si>
  <si>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高知県　須崎市</t>
  </si>
  <si>
    <t>法非適用</t>
  </si>
  <si>
    <t>下水道事業</t>
  </si>
  <si>
    <t>公共下水道</t>
  </si>
  <si>
    <t>Cc1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</si>
  <si>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</si>
  <si>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</si>
  <si>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</si>
  <si>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</si>
  <si>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</si>
  <si>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</si>
  <si>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</si>
  <si>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須崎市公共下水道は、昭和61年度から整備に着手し、平成7年に須崎市終末処理場の一部供用を開始した(供用面積45ha)。
　当初計画では、予定処理区域を343ha として整備を進めてきたが、市の財政事情が悪化したことから、供用開始後は面整備をほとんど実施していない(平成25年度末、下水道整備率7.4％)。そのため、平成18年度には予定処理区域を57ha に縮小する事業計画の変更を実施している。
　また供用区域内でも、宅地内の水洗化工事・排水設備工事の費用負担の問題、高齢化世帯での接続意思の低迷等から、なかなか水洗化が進んでいない。
　結果として、供用開始後約20年が経過した現在でも7割程度の水洗化率で推移している。現在は、積極的に下水道に接続しようとする家屋はほとんど存在せず、浄化槽更新時や家屋建て替え時に、接続されることが多い。
　面整備の遅延や水洗化率の低迷により、終末処理場の水処理施設稼働率も極めて低い状況である。現有施設は処理能力1,800m3/日に対し、晴天日平均で400m3/日の流入しか得られておらず、稼働率は25%であり、投資した資金の回収が進まない(経費回収率が低い)一因となっている。
　このような現状から経営の健全性・効率性は、極めて悪い状態となっている。</t>
    <phoneticPr fontId="4"/>
  </si>
  <si>
    <t xml:space="preserve">　須崎市終末処理場は、平成7年に供用開始してから、機械・電気設備について消耗品の交換などの日常的な管理に加え、設備に不具合が生じた場合の修繕や改築を実施するなど、適正な維持管理に努めてきた。
　しかし、供用からの時間経過により施設の老朽化が進んでいることから、設備のLCC 最小化を図ることを目的に平成24年度に「終末処理場長寿命化計画」を策定した。
　診断結果によると、大半の設備の劣化状況が著しい状況となっており、設備更新の総事業費は約12億円である。なお、管路施設の老朽化調査は未実施となっている。
</t>
    <phoneticPr fontId="4"/>
  </si>
  <si>
    <t>　須崎市では現在、下水道事業の経営改善にかかる２つの対策を実施している。まずハード面の対策として、H28年度下水道革新的技術実証事業（国交省所管）の採択をいただき、水処理施設のダウンサイジングを実施している。またソフト面の対策として、公共下水道施設に運営権を設定するいわゆるPFI事業（コンセッション事業）の導入を検討している。
　前者は、実規模では国内初となる水処理技術の導入であり、後者も下水道事業への導入事例は極めて少ないが平成30年度中の事業開始を目指している。
　いずれも、クリアしなければならない課題は多いものの、大幅な経営改善に資することができるものとして期待している。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</si>
</sst>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719744"/>
        <c:axId val="92721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0.24</c:v>
                </c:pt>
                <c:pt idx="2">
                  <c:v>0.15</c:v>
                </c:pt>
                <c:pt idx="3">
                  <c:v>0.11</c:v>
                </c:pt>
                <c:pt idx="4">
                  <c:v>0.09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719744"/>
        <c:axId val="92721920"/>
      </c:lineChart>
      <c:dateAx>
        <c:axId val="927197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721920"/>
        <c:crosses val="autoZero"/>
        <c:auto val="1"/>
        <c:lblOffset val="100"/>
        <c:baseTimeUnit val="years"/>
      </c:dateAx>
      <c:valAx>
        <c:axId val="92721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7197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61.87</c:v>
                </c:pt>
                <c:pt idx="1">
                  <c:v>62.45</c:v>
                </c:pt>
                <c:pt idx="2">
                  <c:v>60.95</c:v>
                </c:pt>
                <c:pt idx="3">
                  <c:v>63.16</c:v>
                </c:pt>
                <c:pt idx="4">
                  <c:v>65.83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207552"/>
        <c:axId val="93012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07552"/>
        <c:axId val="93012352"/>
      </c:lineChart>
      <c:dateAx>
        <c:axId val="49207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012352"/>
        <c:crosses val="autoZero"/>
        <c:auto val="1"/>
        <c:lblOffset val="100"/>
        <c:baseTimeUnit val="years"/>
      </c:dateAx>
      <c:valAx>
        <c:axId val="93012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92075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046656"/>
        <c:axId val="93052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046656"/>
        <c:axId val="93052928"/>
      </c:lineChart>
      <c:dateAx>
        <c:axId val="93046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052928"/>
        <c:crosses val="autoZero"/>
        <c:auto val="1"/>
        <c:lblOffset val="100"/>
        <c:baseTimeUnit val="years"/>
      </c:dateAx>
      <c:valAx>
        <c:axId val="93052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046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603904"/>
        <c:axId val="92605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603904"/>
        <c:axId val="92605824"/>
      </c:lineChart>
      <c:dateAx>
        <c:axId val="92603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605824"/>
        <c:crosses val="autoZero"/>
        <c:auto val="1"/>
        <c:lblOffset val="100"/>
        <c:baseTimeUnit val="years"/>
      </c:dateAx>
      <c:valAx>
        <c:axId val="92605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6039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648576"/>
        <c:axId val="92650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648576"/>
        <c:axId val="92650496"/>
      </c:lineChart>
      <c:dateAx>
        <c:axId val="92648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650496"/>
        <c:crosses val="autoZero"/>
        <c:auto val="1"/>
        <c:lblOffset val="100"/>
        <c:baseTimeUnit val="years"/>
      </c:dateAx>
      <c:valAx>
        <c:axId val="92650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648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139712"/>
        <c:axId val="93141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139712"/>
        <c:axId val="93141632"/>
      </c:lineChart>
      <c:dateAx>
        <c:axId val="93139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141632"/>
        <c:crosses val="autoZero"/>
        <c:auto val="1"/>
        <c:lblOffset val="100"/>
        <c:baseTimeUnit val="years"/>
      </c:dateAx>
      <c:valAx>
        <c:axId val="93141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1397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14848.62</c:v>
                </c:pt>
                <c:pt idx="1">
                  <c:v>15395.13</c:v>
                </c:pt>
                <c:pt idx="2">
                  <c:v>14356.89</c:v>
                </c:pt>
                <c:pt idx="3">
                  <c:v>14086.36</c:v>
                </c:pt>
                <c:pt idx="4">
                  <c:v>13163.07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176192"/>
        <c:axId val="93178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1334.01</c:v>
                </c:pt>
                <c:pt idx="1">
                  <c:v>759.86</c:v>
                </c:pt>
                <c:pt idx="2">
                  <c:v>739.53</c:v>
                </c:pt>
                <c:pt idx="3">
                  <c:v>721.06</c:v>
                </c:pt>
                <c:pt idx="4">
                  <c:v>862.87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176192"/>
        <c:axId val="93178112"/>
      </c:lineChart>
      <c:dateAx>
        <c:axId val="93176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178112"/>
        <c:crosses val="autoZero"/>
        <c:auto val="1"/>
        <c:lblOffset val="100"/>
        <c:baseTimeUnit val="years"/>
      </c:dateAx>
      <c:valAx>
        <c:axId val="93178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24.51</c:v>
                </c:pt>
                <c:pt idx="1">
                  <c:v>22.17</c:v>
                </c:pt>
                <c:pt idx="2">
                  <c:v>21.42</c:v>
                </c:pt>
                <c:pt idx="3">
                  <c:v>18.79</c:v>
                </c:pt>
                <c:pt idx="4">
                  <c:v>23.76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17472"/>
        <c:axId val="934193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67.14</c:v>
                </c:pt>
                <c:pt idx="1">
                  <c:v>85.6</c:v>
                </c:pt>
                <c:pt idx="2">
                  <c:v>84.05</c:v>
                </c:pt>
                <c:pt idx="3">
                  <c:v>84.86</c:v>
                </c:pt>
                <c:pt idx="4">
                  <c:v>85.39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17472"/>
        <c:axId val="93419392"/>
      </c:lineChart>
      <c:dateAx>
        <c:axId val="93417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419392"/>
        <c:crosses val="autoZero"/>
        <c:auto val="1"/>
        <c:lblOffset val="100"/>
        <c:baseTimeUnit val="years"/>
      </c:dateAx>
      <c:valAx>
        <c:axId val="934193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417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535.28</c:v>
                </c:pt>
                <c:pt idx="1">
                  <c:v>576.02</c:v>
                </c:pt>
                <c:pt idx="2">
                  <c:v>599.35</c:v>
                </c:pt>
                <c:pt idx="3">
                  <c:v>696.54</c:v>
                </c:pt>
                <c:pt idx="4">
                  <c:v>550.58000000000004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9120"/>
        <c:axId val="93455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224.83</c:v>
                </c:pt>
                <c:pt idx="1">
                  <c:v>185.04</c:v>
                </c:pt>
                <c:pt idx="2">
                  <c:v>190.12</c:v>
                </c:pt>
                <c:pt idx="3">
                  <c:v>188.14</c:v>
                </c:pt>
                <c:pt idx="4">
                  <c:v>188.79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9120"/>
        <c:axId val="93455872"/>
      </c:lineChart>
      <c:dateAx>
        <c:axId val="934291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455872"/>
        <c:crosses val="autoZero"/>
        <c:auto val="1"/>
        <c:lblOffset val="100"/>
        <c:baseTimeUnit val="years"/>
      </c:dateAx>
      <c:valAx>
        <c:axId val="93455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429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22.4</c:v>
                </c:pt>
                <c:pt idx="1">
                  <c:v>20.059999999999999</c:v>
                </c:pt>
                <c:pt idx="2">
                  <c:v>19.66</c:v>
                </c:pt>
                <c:pt idx="3">
                  <c:v>19.829999999999998</c:v>
                </c:pt>
                <c:pt idx="4">
                  <c:v>25.68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3792"/>
        <c:axId val="93488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53.79</c:v>
                </c:pt>
                <c:pt idx="1">
                  <c:v>61.91</c:v>
                </c:pt>
                <c:pt idx="2">
                  <c:v>63.6</c:v>
                </c:pt>
                <c:pt idx="3">
                  <c:v>64.23</c:v>
                </c:pt>
                <c:pt idx="4">
                  <c:v>59.4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73792"/>
        <c:axId val="93488256"/>
      </c:lineChart>
      <c:dateAx>
        <c:axId val="93473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488256"/>
        <c:crosses val="autoZero"/>
        <c:auto val="1"/>
        <c:lblOffset val="100"/>
        <c:baseTimeUnit val="years"/>
      </c:dateAx>
      <c:valAx>
        <c:axId val="93488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473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69.3</c:v>
                </c:pt>
                <c:pt idx="1">
                  <c:v>70.260000000000005</c:v>
                </c:pt>
                <c:pt idx="2">
                  <c:v>70.87</c:v>
                </c:pt>
                <c:pt idx="3">
                  <c:v>71.3</c:v>
                </c:pt>
                <c:pt idx="4">
                  <c:v>71.849999999999994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6656"/>
        <c:axId val="935411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83.76</c:v>
                </c:pt>
                <c:pt idx="1">
                  <c:v>90.89</c:v>
                </c:pt>
                <c:pt idx="2">
                  <c:v>90.98</c:v>
                </c:pt>
                <c:pt idx="3">
                  <c:v>90.22</c:v>
                </c:pt>
                <c:pt idx="4">
                  <c:v>89.81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6656"/>
        <c:axId val="93541120"/>
      </c:lineChart>
      <c:dateAx>
        <c:axId val="935266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541120"/>
        <c:crosses val="autoZero"/>
        <c:auto val="1"/>
        <c:lblOffset val="100"/>
        <c:baseTimeUnit val="years"/>
      </c:dateAx>
      <c:valAx>
        <c:axId val="935411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526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【763.62】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【94.73】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【139.70】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【98.53】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C1" zoomScale="85" zoomScaleNormal="85" workbookViewId="0">
      <selection activeCell="BL16" sqref="BL16:BZ4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高知県　須崎市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2"/>
      <c r="D7" s="42"/>
      <c r="E7" s="42"/>
      <c r="F7" s="42"/>
      <c r="G7" s="42"/>
      <c r="H7" s="42"/>
      <c r="I7" s="42" t="s">
        <v>2</v>
      </c>
      <c r="J7" s="42"/>
      <c r="K7" s="42"/>
      <c r="L7" s="42"/>
      <c r="M7" s="42"/>
      <c r="N7" s="42"/>
      <c r="O7" s="42"/>
      <c r="P7" s="42" t="s">
        <v>3</v>
      </c>
      <c r="Q7" s="42"/>
      <c r="R7" s="42"/>
      <c r="S7" s="42"/>
      <c r="T7" s="42"/>
      <c r="U7" s="42"/>
      <c r="V7" s="42"/>
      <c r="W7" s="42" t="s">
        <v>4</v>
      </c>
      <c r="X7" s="42"/>
      <c r="Y7" s="42"/>
      <c r="Z7" s="42"/>
      <c r="AA7" s="42"/>
      <c r="AB7" s="42"/>
      <c r="AC7" s="42"/>
      <c r="AD7" s="3"/>
      <c r="AE7" s="3"/>
      <c r="AF7" s="3"/>
      <c r="AG7" s="3"/>
      <c r="AH7" s="3"/>
      <c r="AI7" s="3"/>
      <c r="AJ7" s="3"/>
      <c r="AK7" s="3"/>
      <c r="AL7" s="42" t="s">
        <v>5</v>
      </c>
      <c r="AM7" s="42"/>
      <c r="AN7" s="42"/>
      <c r="AO7" s="42"/>
      <c r="AP7" s="42"/>
      <c r="AQ7" s="42"/>
      <c r="AR7" s="42"/>
      <c r="AS7" s="42"/>
      <c r="AT7" s="42" t="s">
        <v>6</v>
      </c>
      <c r="AU7" s="42"/>
      <c r="AV7" s="42"/>
      <c r="AW7" s="42"/>
      <c r="AX7" s="42"/>
      <c r="AY7" s="42"/>
      <c r="AZ7" s="42"/>
      <c r="BA7" s="42"/>
      <c r="BB7" s="42" t="s">
        <v>7</v>
      </c>
      <c r="BC7" s="42"/>
      <c r="BD7" s="42"/>
      <c r="BE7" s="42"/>
      <c r="BF7" s="42"/>
      <c r="BG7" s="42"/>
      <c r="BH7" s="42"/>
      <c r="BI7" s="42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46" t="str">
        <f>データ!I6</f>
        <v>法非適用</v>
      </c>
      <c r="C8" s="46"/>
      <c r="D8" s="46"/>
      <c r="E8" s="46"/>
      <c r="F8" s="46"/>
      <c r="G8" s="46"/>
      <c r="H8" s="46"/>
      <c r="I8" s="46" t="str">
        <f>データ!J6</f>
        <v>下水道事業</v>
      </c>
      <c r="J8" s="46"/>
      <c r="K8" s="46"/>
      <c r="L8" s="46"/>
      <c r="M8" s="46"/>
      <c r="N8" s="46"/>
      <c r="O8" s="46"/>
      <c r="P8" s="46" t="str">
        <f>データ!K6</f>
        <v>公共下水道</v>
      </c>
      <c r="Q8" s="46"/>
      <c r="R8" s="46"/>
      <c r="S8" s="46"/>
      <c r="T8" s="46"/>
      <c r="U8" s="46"/>
      <c r="V8" s="46"/>
      <c r="W8" s="46" t="str">
        <f>データ!L6</f>
        <v>Cc1</v>
      </c>
      <c r="X8" s="46"/>
      <c r="Y8" s="46"/>
      <c r="Z8" s="46"/>
      <c r="AA8" s="46"/>
      <c r="AB8" s="46"/>
      <c r="AC8" s="46"/>
      <c r="AD8" s="3"/>
      <c r="AE8" s="3"/>
      <c r="AF8" s="3"/>
      <c r="AG8" s="3"/>
      <c r="AH8" s="3"/>
      <c r="AI8" s="3"/>
      <c r="AJ8" s="3"/>
      <c r="AK8" s="3"/>
      <c r="AL8" s="47">
        <f>データ!R6</f>
        <v>23153</v>
      </c>
      <c r="AM8" s="47"/>
      <c r="AN8" s="47"/>
      <c r="AO8" s="47"/>
      <c r="AP8" s="47"/>
      <c r="AQ8" s="47"/>
      <c r="AR8" s="47"/>
      <c r="AS8" s="47"/>
      <c r="AT8" s="43">
        <f>データ!S6</f>
        <v>135.44</v>
      </c>
      <c r="AU8" s="43"/>
      <c r="AV8" s="43"/>
      <c r="AW8" s="43"/>
      <c r="AX8" s="43"/>
      <c r="AY8" s="43"/>
      <c r="AZ8" s="43"/>
      <c r="BA8" s="43"/>
      <c r="BB8" s="43">
        <f>データ!T6</f>
        <v>170.95</v>
      </c>
      <c r="BC8" s="43"/>
      <c r="BD8" s="43"/>
      <c r="BE8" s="43"/>
      <c r="BF8" s="43"/>
      <c r="BG8" s="43"/>
      <c r="BH8" s="43"/>
      <c r="BI8" s="43"/>
      <c r="BJ8" s="3"/>
      <c r="BK8" s="3"/>
      <c r="BL8" s="44" t="s">
        <v>9</v>
      </c>
      <c r="BM8" s="45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2" t="s">
        <v>11</v>
      </c>
      <c r="C9" s="42"/>
      <c r="D9" s="42"/>
      <c r="E9" s="42"/>
      <c r="F9" s="42"/>
      <c r="G9" s="42"/>
      <c r="H9" s="42"/>
      <c r="I9" s="42" t="s">
        <v>12</v>
      </c>
      <c r="J9" s="42"/>
      <c r="K9" s="42"/>
      <c r="L9" s="42"/>
      <c r="M9" s="42"/>
      <c r="N9" s="42"/>
      <c r="O9" s="42"/>
      <c r="P9" s="42" t="s">
        <v>13</v>
      </c>
      <c r="Q9" s="42"/>
      <c r="R9" s="42"/>
      <c r="S9" s="42"/>
      <c r="T9" s="42"/>
      <c r="U9" s="42"/>
      <c r="V9" s="42"/>
      <c r="W9" s="42" t="s">
        <v>14</v>
      </c>
      <c r="X9" s="42"/>
      <c r="Y9" s="42"/>
      <c r="Z9" s="42"/>
      <c r="AA9" s="42"/>
      <c r="AB9" s="42"/>
      <c r="AC9" s="42"/>
      <c r="AD9" s="42" t="s">
        <v>15</v>
      </c>
      <c r="AE9" s="42"/>
      <c r="AF9" s="42"/>
      <c r="AG9" s="42"/>
      <c r="AH9" s="42"/>
      <c r="AI9" s="42"/>
      <c r="AJ9" s="42"/>
      <c r="AK9" s="3"/>
      <c r="AL9" s="42" t="s">
        <v>16</v>
      </c>
      <c r="AM9" s="42"/>
      <c r="AN9" s="42"/>
      <c r="AO9" s="42"/>
      <c r="AP9" s="42"/>
      <c r="AQ9" s="42"/>
      <c r="AR9" s="42"/>
      <c r="AS9" s="42"/>
      <c r="AT9" s="42" t="s">
        <v>17</v>
      </c>
      <c r="AU9" s="42"/>
      <c r="AV9" s="42"/>
      <c r="AW9" s="42"/>
      <c r="AX9" s="42"/>
      <c r="AY9" s="42"/>
      <c r="AZ9" s="42"/>
      <c r="BA9" s="42"/>
      <c r="BB9" s="42" t="s">
        <v>18</v>
      </c>
      <c r="BC9" s="42"/>
      <c r="BD9" s="42"/>
      <c r="BE9" s="42"/>
      <c r="BF9" s="42"/>
      <c r="BG9" s="42"/>
      <c r="BH9" s="42"/>
      <c r="BI9" s="42"/>
      <c r="BJ9" s="3"/>
      <c r="BK9" s="3"/>
      <c r="BL9" s="48" t="s">
        <v>19</v>
      </c>
      <c r="BM9" s="49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3" t="str">
        <f>データ!M6</f>
        <v>-</v>
      </c>
      <c r="C10" s="43"/>
      <c r="D10" s="43"/>
      <c r="E10" s="43"/>
      <c r="F10" s="43"/>
      <c r="G10" s="43"/>
      <c r="H10" s="43"/>
      <c r="I10" s="43" t="str">
        <f>データ!N6</f>
        <v>該当数値なし</v>
      </c>
      <c r="J10" s="43"/>
      <c r="K10" s="43"/>
      <c r="L10" s="43"/>
      <c r="M10" s="43"/>
      <c r="N10" s="43"/>
      <c r="O10" s="43"/>
      <c r="P10" s="43">
        <f>データ!O6</f>
        <v>7.52</v>
      </c>
      <c r="Q10" s="43"/>
      <c r="R10" s="43"/>
      <c r="S10" s="43"/>
      <c r="T10" s="43"/>
      <c r="U10" s="43"/>
      <c r="V10" s="43"/>
      <c r="W10" s="43">
        <f>データ!P6</f>
        <v>86.37</v>
      </c>
      <c r="X10" s="43"/>
      <c r="Y10" s="43"/>
      <c r="Z10" s="43"/>
      <c r="AA10" s="43"/>
      <c r="AB10" s="43"/>
      <c r="AC10" s="43"/>
      <c r="AD10" s="47">
        <f>データ!Q6</f>
        <v>2210</v>
      </c>
      <c r="AE10" s="47"/>
      <c r="AF10" s="47"/>
      <c r="AG10" s="47"/>
      <c r="AH10" s="47"/>
      <c r="AI10" s="47"/>
      <c r="AJ10" s="47"/>
      <c r="AK10" s="2"/>
      <c r="AL10" s="47">
        <f>データ!U6</f>
        <v>1716</v>
      </c>
      <c r="AM10" s="47"/>
      <c r="AN10" s="47"/>
      <c r="AO10" s="47"/>
      <c r="AP10" s="47"/>
      <c r="AQ10" s="47"/>
      <c r="AR10" s="47"/>
      <c r="AS10" s="47"/>
      <c r="AT10" s="43">
        <f>データ!V6</f>
        <v>0.45</v>
      </c>
      <c r="AU10" s="43"/>
      <c r="AV10" s="43"/>
      <c r="AW10" s="43"/>
      <c r="AX10" s="43"/>
      <c r="AY10" s="43"/>
      <c r="AZ10" s="43"/>
      <c r="BA10" s="43"/>
      <c r="BB10" s="43">
        <f>データ!W6</f>
        <v>3813.33</v>
      </c>
      <c r="BC10" s="43"/>
      <c r="BD10" s="43"/>
      <c r="BE10" s="43"/>
      <c r="BF10" s="43"/>
      <c r="BG10" s="43"/>
      <c r="BH10" s="43"/>
      <c r="BI10" s="43"/>
      <c r="BJ10" s="2"/>
      <c r="BK10" s="2"/>
      <c r="BL10" s="50" t="s">
        <v>21</v>
      </c>
      <c r="BM10" s="51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2" t="s">
        <v>23</v>
      </c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</row>
    <row r="14" spans="1:78" ht="13.5" customHeight="1">
      <c r="A14" s="2"/>
      <c r="B14" s="54" t="s">
        <v>24</v>
      </c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6"/>
      <c r="BK14" s="2"/>
      <c r="BL14" s="60" t="s">
        <v>25</v>
      </c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2"/>
    </row>
    <row r="15" spans="1:78" ht="13.5" customHeight="1">
      <c r="A15" s="2"/>
      <c r="B15" s="57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9"/>
      <c r="BK15" s="2"/>
      <c r="BL15" s="63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6" t="s">
        <v>108</v>
      </c>
      <c r="BM16" s="67"/>
      <c r="BN16" s="67"/>
      <c r="BO16" s="67"/>
      <c r="BP16" s="67"/>
      <c r="BQ16" s="67"/>
      <c r="BR16" s="67"/>
      <c r="BS16" s="67"/>
      <c r="BT16" s="67"/>
      <c r="BU16" s="67"/>
      <c r="BV16" s="67"/>
      <c r="BW16" s="67"/>
      <c r="BX16" s="67"/>
      <c r="BY16" s="67"/>
      <c r="BZ16" s="6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6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6"/>
      <c r="BM18" s="67"/>
      <c r="BN18" s="67"/>
      <c r="BO18" s="67"/>
      <c r="BP18" s="67"/>
      <c r="BQ18" s="67"/>
      <c r="BR18" s="67"/>
      <c r="BS18" s="67"/>
      <c r="BT18" s="67"/>
      <c r="BU18" s="67"/>
      <c r="BV18" s="67"/>
      <c r="BW18" s="67"/>
      <c r="BX18" s="67"/>
      <c r="BY18" s="67"/>
      <c r="BZ18" s="6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6"/>
      <c r="BM19" s="67"/>
      <c r="BN19" s="67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  <c r="BX20" s="67"/>
      <c r="BY20" s="67"/>
      <c r="BZ20" s="6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6"/>
      <c r="BM21" s="67"/>
      <c r="BN21" s="67"/>
      <c r="BO21" s="67"/>
      <c r="BP21" s="67"/>
      <c r="BQ21" s="67"/>
      <c r="BR21" s="67"/>
      <c r="BS21" s="67"/>
      <c r="BT21" s="67"/>
      <c r="BU21" s="67"/>
      <c r="BV21" s="67"/>
      <c r="BW21" s="67"/>
      <c r="BX21" s="67"/>
      <c r="BY21" s="67"/>
      <c r="BZ21" s="6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6"/>
      <c r="BM22" s="67"/>
      <c r="BN22" s="67"/>
      <c r="BO22" s="67"/>
      <c r="BP22" s="67"/>
      <c r="BQ22" s="67"/>
      <c r="BR22" s="67"/>
      <c r="BS22" s="67"/>
      <c r="BT22" s="67"/>
      <c r="BU22" s="67"/>
      <c r="BV22" s="67"/>
      <c r="BW22" s="67"/>
      <c r="BX22" s="67"/>
      <c r="BY22" s="67"/>
      <c r="BZ22" s="6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6"/>
      <c r="BM23" s="67"/>
      <c r="BN23" s="67"/>
      <c r="BO23" s="67"/>
      <c r="BP23" s="67"/>
      <c r="BQ23" s="67"/>
      <c r="BR23" s="67"/>
      <c r="BS23" s="67"/>
      <c r="BT23" s="67"/>
      <c r="BU23" s="67"/>
      <c r="BV23" s="67"/>
      <c r="BW23" s="67"/>
      <c r="BX23" s="67"/>
      <c r="BY23" s="67"/>
      <c r="BZ23" s="6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6"/>
      <c r="BM24" s="67"/>
      <c r="BN24" s="67"/>
      <c r="BO24" s="67"/>
      <c r="BP24" s="67"/>
      <c r="BQ24" s="67"/>
      <c r="BR24" s="67"/>
      <c r="BS24" s="67"/>
      <c r="BT24" s="67"/>
      <c r="BU24" s="67"/>
      <c r="BV24" s="67"/>
      <c r="BW24" s="67"/>
      <c r="BX24" s="67"/>
      <c r="BY24" s="67"/>
      <c r="BZ24" s="6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6"/>
      <c r="BM25" s="67"/>
      <c r="BN25" s="67"/>
      <c r="BO25" s="67"/>
      <c r="BP25" s="67"/>
      <c r="BQ25" s="67"/>
      <c r="BR25" s="67"/>
      <c r="BS25" s="67"/>
      <c r="BT25" s="67"/>
      <c r="BU25" s="67"/>
      <c r="BV25" s="67"/>
      <c r="BW25" s="67"/>
      <c r="BX25" s="67"/>
      <c r="BY25" s="67"/>
      <c r="BZ25" s="6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6"/>
      <c r="BM26" s="67"/>
      <c r="BN26" s="67"/>
      <c r="BO26" s="67"/>
      <c r="BP26" s="67"/>
      <c r="BQ26" s="67"/>
      <c r="BR26" s="67"/>
      <c r="BS26" s="67"/>
      <c r="BT26" s="67"/>
      <c r="BU26" s="67"/>
      <c r="BV26" s="67"/>
      <c r="BW26" s="67"/>
      <c r="BX26" s="67"/>
      <c r="BY26" s="67"/>
      <c r="BZ26" s="6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6"/>
      <c r="BM27" s="67"/>
      <c r="BN27" s="67"/>
      <c r="BO27" s="67"/>
      <c r="BP27" s="67"/>
      <c r="BQ27" s="67"/>
      <c r="BR27" s="67"/>
      <c r="BS27" s="67"/>
      <c r="BT27" s="67"/>
      <c r="BU27" s="67"/>
      <c r="BV27" s="67"/>
      <c r="BW27" s="67"/>
      <c r="BX27" s="67"/>
      <c r="BY27" s="67"/>
      <c r="BZ27" s="6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6"/>
      <c r="BM28" s="67"/>
      <c r="BN28" s="67"/>
      <c r="BO28" s="67"/>
      <c r="BP28" s="67"/>
      <c r="BQ28" s="67"/>
      <c r="BR28" s="67"/>
      <c r="BS28" s="67"/>
      <c r="BT28" s="67"/>
      <c r="BU28" s="67"/>
      <c r="BV28" s="67"/>
      <c r="BW28" s="67"/>
      <c r="BX28" s="67"/>
      <c r="BY28" s="67"/>
      <c r="BZ28" s="6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6"/>
      <c r="BM29" s="67"/>
      <c r="BN29" s="67"/>
      <c r="BO29" s="67"/>
      <c r="BP29" s="67"/>
      <c r="BQ29" s="67"/>
      <c r="BR29" s="67"/>
      <c r="BS29" s="67"/>
      <c r="BT29" s="67"/>
      <c r="BU29" s="67"/>
      <c r="BV29" s="67"/>
      <c r="BW29" s="67"/>
      <c r="BX29" s="67"/>
      <c r="BY29" s="67"/>
      <c r="BZ29" s="6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6"/>
      <c r="BM30" s="67"/>
      <c r="BN30" s="67"/>
      <c r="BO30" s="67"/>
      <c r="BP30" s="67"/>
      <c r="BQ30" s="67"/>
      <c r="BR30" s="67"/>
      <c r="BS30" s="67"/>
      <c r="BT30" s="67"/>
      <c r="BU30" s="67"/>
      <c r="BV30" s="67"/>
      <c r="BW30" s="67"/>
      <c r="BX30" s="67"/>
      <c r="BY30" s="67"/>
      <c r="BZ30" s="6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6"/>
      <c r="BM31" s="67"/>
      <c r="BN31" s="67"/>
      <c r="BO31" s="67"/>
      <c r="BP31" s="67"/>
      <c r="BQ31" s="67"/>
      <c r="BR31" s="67"/>
      <c r="BS31" s="67"/>
      <c r="BT31" s="67"/>
      <c r="BU31" s="67"/>
      <c r="BV31" s="67"/>
      <c r="BW31" s="67"/>
      <c r="BX31" s="67"/>
      <c r="BY31" s="67"/>
      <c r="BZ31" s="6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6"/>
      <c r="BM32" s="67"/>
      <c r="BN32" s="67"/>
      <c r="BO32" s="67"/>
      <c r="BP32" s="67"/>
      <c r="BQ32" s="67"/>
      <c r="BR32" s="67"/>
      <c r="BS32" s="67"/>
      <c r="BT32" s="67"/>
      <c r="BU32" s="67"/>
      <c r="BV32" s="67"/>
      <c r="BW32" s="67"/>
      <c r="BX32" s="67"/>
      <c r="BY32" s="67"/>
      <c r="BZ32" s="6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6"/>
      <c r="BM33" s="67"/>
      <c r="BN33" s="67"/>
      <c r="BO33" s="67"/>
      <c r="BP33" s="67"/>
      <c r="BQ33" s="67"/>
      <c r="BR33" s="67"/>
      <c r="BS33" s="67"/>
      <c r="BT33" s="67"/>
      <c r="BU33" s="67"/>
      <c r="BV33" s="67"/>
      <c r="BW33" s="67"/>
      <c r="BX33" s="67"/>
      <c r="BY33" s="67"/>
      <c r="BZ33" s="68"/>
    </row>
    <row r="34" spans="1:78" ht="13.5" customHeight="1">
      <c r="A34" s="2"/>
      <c r="B34" s="16"/>
      <c r="C34" s="72" t="s">
        <v>26</v>
      </c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19"/>
      <c r="R34" s="72" t="s">
        <v>27</v>
      </c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19"/>
      <c r="AG34" s="72" t="s">
        <v>28</v>
      </c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19"/>
      <c r="AV34" s="72" t="s">
        <v>29</v>
      </c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18"/>
      <c r="BK34" s="2"/>
      <c r="BL34" s="66"/>
      <c r="BM34" s="67"/>
      <c r="BN34" s="67"/>
      <c r="BO34" s="67"/>
      <c r="BP34" s="67"/>
      <c r="BQ34" s="67"/>
      <c r="BR34" s="67"/>
      <c r="BS34" s="67"/>
      <c r="BT34" s="67"/>
      <c r="BU34" s="67"/>
      <c r="BV34" s="67"/>
      <c r="BW34" s="67"/>
      <c r="BX34" s="67"/>
      <c r="BY34" s="67"/>
      <c r="BZ34" s="68"/>
    </row>
    <row r="35" spans="1:78" ht="13.5" customHeight="1">
      <c r="A35" s="2"/>
      <c r="B35" s="16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19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19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19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18"/>
      <c r="BK35" s="2"/>
      <c r="BL35" s="66"/>
      <c r="BM35" s="67"/>
      <c r="BN35" s="67"/>
      <c r="BO35" s="67"/>
      <c r="BP35" s="67"/>
      <c r="BQ35" s="67"/>
      <c r="BR35" s="67"/>
      <c r="BS35" s="67"/>
      <c r="BT35" s="67"/>
      <c r="BU35" s="67"/>
      <c r="BV35" s="67"/>
      <c r="BW35" s="67"/>
      <c r="BX35" s="67"/>
      <c r="BY35" s="67"/>
      <c r="BZ35" s="6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6"/>
      <c r="BM36" s="67"/>
      <c r="BN36" s="67"/>
      <c r="BO36" s="67"/>
      <c r="BP36" s="67"/>
      <c r="BQ36" s="67"/>
      <c r="BR36" s="67"/>
      <c r="BS36" s="67"/>
      <c r="BT36" s="67"/>
      <c r="BU36" s="67"/>
      <c r="BV36" s="67"/>
      <c r="BW36" s="67"/>
      <c r="BX36" s="67"/>
      <c r="BY36" s="67"/>
      <c r="BZ36" s="6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6"/>
      <c r="BM37" s="67"/>
      <c r="BN37" s="67"/>
      <c r="BO37" s="67"/>
      <c r="BP37" s="67"/>
      <c r="BQ37" s="67"/>
      <c r="BR37" s="67"/>
      <c r="BS37" s="67"/>
      <c r="BT37" s="67"/>
      <c r="BU37" s="67"/>
      <c r="BV37" s="67"/>
      <c r="BW37" s="67"/>
      <c r="BX37" s="67"/>
      <c r="BY37" s="67"/>
      <c r="BZ37" s="6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6"/>
      <c r="BM38" s="67"/>
      <c r="BN38" s="67"/>
      <c r="BO38" s="67"/>
      <c r="BP38" s="67"/>
      <c r="BQ38" s="67"/>
      <c r="BR38" s="67"/>
      <c r="BS38" s="67"/>
      <c r="BT38" s="67"/>
      <c r="BU38" s="67"/>
      <c r="BV38" s="67"/>
      <c r="BW38" s="67"/>
      <c r="BX38" s="67"/>
      <c r="BY38" s="67"/>
      <c r="BZ38" s="6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6"/>
      <c r="BM39" s="67"/>
      <c r="BN39" s="67"/>
      <c r="BO39" s="67"/>
      <c r="BP39" s="67"/>
      <c r="BQ39" s="67"/>
      <c r="BR39" s="67"/>
      <c r="BS39" s="67"/>
      <c r="BT39" s="67"/>
      <c r="BU39" s="67"/>
      <c r="BV39" s="67"/>
      <c r="BW39" s="67"/>
      <c r="BX39" s="67"/>
      <c r="BY39" s="67"/>
      <c r="BZ39" s="6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6"/>
      <c r="BM40" s="67"/>
      <c r="BN40" s="67"/>
      <c r="BO40" s="67"/>
      <c r="BP40" s="67"/>
      <c r="BQ40" s="67"/>
      <c r="BR40" s="67"/>
      <c r="BS40" s="67"/>
      <c r="BT40" s="67"/>
      <c r="BU40" s="67"/>
      <c r="BV40" s="67"/>
      <c r="BW40" s="67"/>
      <c r="BX40" s="67"/>
      <c r="BY40" s="67"/>
      <c r="BZ40" s="6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6"/>
      <c r="BM41" s="67"/>
      <c r="BN41" s="67"/>
      <c r="BO41" s="67"/>
      <c r="BP41" s="67"/>
      <c r="BQ41" s="67"/>
      <c r="BR41" s="67"/>
      <c r="BS41" s="67"/>
      <c r="BT41" s="67"/>
      <c r="BU41" s="67"/>
      <c r="BV41" s="67"/>
      <c r="BW41" s="67"/>
      <c r="BX41" s="67"/>
      <c r="BY41" s="67"/>
      <c r="BZ41" s="6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6"/>
      <c r="BM42" s="67"/>
      <c r="BN42" s="67"/>
      <c r="BO42" s="67"/>
      <c r="BP42" s="67"/>
      <c r="BQ42" s="67"/>
      <c r="BR42" s="67"/>
      <c r="BS42" s="67"/>
      <c r="BT42" s="67"/>
      <c r="BU42" s="67"/>
      <c r="BV42" s="67"/>
      <c r="BW42" s="67"/>
      <c r="BX42" s="67"/>
      <c r="BY42" s="67"/>
      <c r="BZ42" s="6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6"/>
      <c r="BM43" s="67"/>
      <c r="BN43" s="67"/>
      <c r="BO43" s="67"/>
      <c r="BP43" s="67"/>
      <c r="BQ43" s="67"/>
      <c r="BR43" s="67"/>
      <c r="BS43" s="67"/>
      <c r="BT43" s="67"/>
      <c r="BU43" s="67"/>
      <c r="BV43" s="67"/>
      <c r="BW43" s="67"/>
      <c r="BX43" s="67"/>
      <c r="BY43" s="67"/>
      <c r="BZ43" s="6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9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0" t="s">
        <v>30</v>
      </c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3"/>
      <c r="BM46" s="64"/>
      <c r="BN46" s="64"/>
      <c r="BO46" s="64"/>
      <c r="BP46" s="64"/>
      <c r="BQ46" s="64"/>
      <c r="BR46" s="64"/>
      <c r="BS46" s="64"/>
      <c r="BT46" s="64"/>
      <c r="BU46" s="64"/>
      <c r="BV46" s="64"/>
      <c r="BW46" s="64"/>
      <c r="BX46" s="64"/>
      <c r="BY46" s="64"/>
      <c r="BZ46" s="6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6" t="s">
        <v>109</v>
      </c>
      <c r="BM47" s="67"/>
      <c r="BN47" s="67"/>
      <c r="BO47" s="67"/>
      <c r="BP47" s="67"/>
      <c r="BQ47" s="67"/>
      <c r="BR47" s="67"/>
      <c r="BS47" s="67"/>
      <c r="BT47" s="67"/>
      <c r="BU47" s="67"/>
      <c r="BV47" s="67"/>
      <c r="BW47" s="67"/>
      <c r="BX47" s="67"/>
      <c r="BY47" s="67"/>
      <c r="BZ47" s="6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6"/>
      <c r="BM48" s="67"/>
      <c r="BN48" s="67"/>
      <c r="BO48" s="67"/>
      <c r="BP48" s="67"/>
      <c r="BQ48" s="67"/>
      <c r="BR48" s="67"/>
      <c r="BS48" s="67"/>
      <c r="BT48" s="67"/>
      <c r="BU48" s="67"/>
      <c r="BV48" s="67"/>
      <c r="BW48" s="67"/>
      <c r="BX48" s="67"/>
      <c r="BY48" s="67"/>
      <c r="BZ48" s="6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6"/>
      <c r="BM49" s="67"/>
      <c r="BN49" s="67"/>
      <c r="BO49" s="67"/>
      <c r="BP49" s="67"/>
      <c r="BQ49" s="67"/>
      <c r="BR49" s="67"/>
      <c r="BS49" s="67"/>
      <c r="BT49" s="67"/>
      <c r="BU49" s="67"/>
      <c r="BV49" s="67"/>
      <c r="BW49" s="67"/>
      <c r="BX49" s="67"/>
      <c r="BY49" s="67"/>
      <c r="BZ49" s="6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6"/>
      <c r="BM50" s="67"/>
      <c r="BN50" s="67"/>
      <c r="BO50" s="67"/>
      <c r="BP50" s="67"/>
      <c r="BQ50" s="67"/>
      <c r="BR50" s="67"/>
      <c r="BS50" s="67"/>
      <c r="BT50" s="67"/>
      <c r="BU50" s="67"/>
      <c r="BV50" s="67"/>
      <c r="BW50" s="67"/>
      <c r="BX50" s="67"/>
      <c r="BY50" s="67"/>
      <c r="BZ50" s="6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6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6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6"/>
      <c r="BM53" s="67"/>
      <c r="BN53" s="67"/>
      <c r="BO53" s="67"/>
      <c r="BP53" s="67"/>
      <c r="BQ53" s="67"/>
      <c r="BR53" s="67"/>
      <c r="BS53" s="67"/>
      <c r="BT53" s="67"/>
      <c r="BU53" s="67"/>
      <c r="BV53" s="67"/>
      <c r="BW53" s="67"/>
      <c r="BX53" s="67"/>
      <c r="BY53" s="67"/>
      <c r="BZ53" s="6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6"/>
      <c r="BM54" s="67"/>
      <c r="BN54" s="67"/>
      <c r="BO54" s="67"/>
      <c r="BP54" s="67"/>
      <c r="BQ54" s="67"/>
      <c r="BR54" s="67"/>
      <c r="BS54" s="67"/>
      <c r="BT54" s="67"/>
      <c r="BU54" s="67"/>
      <c r="BV54" s="67"/>
      <c r="BW54" s="67"/>
      <c r="BX54" s="67"/>
      <c r="BY54" s="67"/>
      <c r="BZ54" s="6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6"/>
      <c r="BM55" s="67"/>
      <c r="BN55" s="67"/>
      <c r="BO55" s="67"/>
      <c r="BP55" s="67"/>
      <c r="BQ55" s="67"/>
      <c r="BR55" s="67"/>
      <c r="BS55" s="67"/>
      <c r="BT55" s="67"/>
      <c r="BU55" s="67"/>
      <c r="BV55" s="67"/>
      <c r="BW55" s="67"/>
      <c r="BX55" s="67"/>
      <c r="BY55" s="67"/>
      <c r="BZ55" s="68"/>
    </row>
    <row r="56" spans="1:78" ht="13.5" customHeight="1">
      <c r="A56" s="2"/>
      <c r="B56" s="16"/>
      <c r="C56" s="72" t="s">
        <v>31</v>
      </c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19"/>
      <c r="R56" s="72" t="s">
        <v>32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19"/>
      <c r="AG56" s="72" t="s">
        <v>33</v>
      </c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19"/>
      <c r="AV56" s="72" t="s">
        <v>34</v>
      </c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18"/>
      <c r="BK56" s="2"/>
      <c r="BL56" s="66"/>
      <c r="BM56" s="67"/>
      <c r="BN56" s="67"/>
      <c r="BO56" s="67"/>
      <c r="BP56" s="67"/>
      <c r="BQ56" s="67"/>
      <c r="BR56" s="67"/>
      <c r="BS56" s="67"/>
      <c r="BT56" s="67"/>
      <c r="BU56" s="67"/>
      <c r="BV56" s="67"/>
      <c r="BW56" s="67"/>
      <c r="BX56" s="67"/>
      <c r="BY56" s="67"/>
      <c r="BZ56" s="68"/>
    </row>
    <row r="57" spans="1:78" ht="13.5" customHeight="1">
      <c r="A57" s="2"/>
      <c r="B57" s="16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19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19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19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18"/>
      <c r="BK57" s="2"/>
      <c r="BL57" s="66"/>
      <c r="BM57" s="67"/>
      <c r="BN57" s="67"/>
      <c r="BO57" s="67"/>
      <c r="BP57" s="67"/>
      <c r="BQ57" s="67"/>
      <c r="BR57" s="67"/>
      <c r="BS57" s="67"/>
      <c r="BT57" s="67"/>
      <c r="BU57" s="67"/>
      <c r="BV57" s="67"/>
      <c r="BW57" s="67"/>
      <c r="BX57" s="67"/>
      <c r="BY57" s="67"/>
      <c r="BZ57" s="6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6"/>
      <c r="BM58" s="67"/>
      <c r="BN58" s="67"/>
      <c r="BO58" s="67"/>
      <c r="BP58" s="67"/>
      <c r="BQ58" s="67"/>
      <c r="BR58" s="67"/>
      <c r="BS58" s="67"/>
      <c r="BT58" s="67"/>
      <c r="BU58" s="67"/>
      <c r="BV58" s="67"/>
      <c r="BW58" s="67"/>
      <c r="BX58" s="67"/>
      <c r="BY58" s="67"/>
      <c r="BZ58" s="6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6"/>
      <c r="BM59" s="67"/>
      <c r="BN59" s="67"/>
      <c r="BO59" s="67"/>
      <c r="BP59" s="67"/>
      <c r="BQ59" s="67"/>
      <c r="BR59" s="67"/>
      <c r="BS59" s="67"/>
      <c r="BT59" s="67"/>
      <c r="BU59" s="67"/>
      <c r="BV59" s="67"/>
      <c r="BW59" s="67"/>
      <c r="BX59" s="67"/>
      <c r="BY59" s="67"/>
      <c r="BZ59" s="68"/>
    </row>
    <row r="60" spans="1:78" ht="13.5" customHeight="1">
      <c r="A60" s="2"/>
      <c r="B60" s="57" t="s">
        <v>35</v>
      </c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9"/>
      <c r="BK60" s="2"/>
      <c r="BL60" s="66"/>
      <c r="BM60" s="67"/>
      <c r="BN60" s="67"/>
      <c r="BO60" s="67"/>
      <c r="BP60" s="67"/>
      <c r="BQ60" s="67"/>
      <c r="BR60" s="67"/>
      <c r="BS60" s="67"/>
      <c r="BT60" s="67"/>
      <c r="BU60" s="67"/>
      <c r="BV60" s="67"/>
      <c r="BW60" s="67"/>
      <c r="BX60" s="67"/>
      <c r="BY60" s="67"/>
      <c r="BZ60" s="68"/>
    </row>
    <row r="61" spans="1:78" ht="13.5" customHeight="1">
      <c r="A61" s="2"/>
      <c r="B61" s="57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9"/>
      <c r="BK61" s="2"/>
      <c r="BL61" s="66"/>
      <c r="BM61" s="67"/>
      <c r="BN61" s="67"/>
      <c r="BO61" s="67"/>
      <c r="BP61" s="67"/>
      <c r="BQ61" s="67"/>
      <c r="BR61" s="67"/>
      <c r="BS61" s="67"/>
      <c r="BT61" s="67"/>
      <c r="BU61" s="67"/>
      <c r="BV61" s="67"/>
      <c r="BW61" s="67"/>
      <c r="BX61" s="67"/>
      <c r="BY61" s="67"/>
      <c r="BZ61" s="6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6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9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0" t="s">
        <v>36</v>
      </c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3"/>
      <c r="BM65" s="64"/>
      <c r="BN65" s="64"/>
      <c r="BO65" s="64"/>
      <c r="BP65" s="64"/>
      <c r="BQ65" s="64"/>
      <c r="BR65" s="64"/>
      <c r="BS65" s="64"/>
      <c r="BT65" s="64"/>
      <c r="BU65" s="64"/>
      <c r="BV65" s="64"/>
      <c r="BW65" s="64"/>
      <c r="BX65" s="64"/>
      <c r="BY65" s="64"/>
      <c r="BZ65" s="6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6" t="s">
        <v>110</v>
      </c>
      <c r="BM66" s="67"/>
      <c r="BN66" s="67"/>
      <c r="BO66" s="67"/>
      <c r="BP66" s="67"/>
      <c r="BQ66" s="67"/>
      <c r="BR66" s="67"/>
      <c r="BS66" s="67"/>
      <c r="BT66" s="67"/>
      <c r="BU66" s="67"/>
      <c r="BV66" s="67"/>
      <c r="BW66" s="67"/>
      <c r="BX66" s="67"/>
      <c r="BY66" s="67"/>
      <c r="BZ66" s="6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6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6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6"/>
      <c r="BM69" s="67"/>
      <c r="BN69" s="67"/>
      <c r="BO69" s="67"/>
      <c r="BP69" s="67"/>
      <c r="BQ69" s="67"/>
      <c r="BR69" s="67"/>
      <c r="BS69" s="67"/>
      <c r="BT69" s="67"/>
      <c r="BU69" s="67"/>
      <c r="BV69" s="67"/>
      <c r="BW69" s="67"/>
      <c r="BX69" s="67"/>
      <c r="BY69" s="67"/>
      <c r="BZ69" s="6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6"/>
      <c r="BM70" s="67"/>
      <c r="BN70" s="67"/>
      <c r="BO70" s="67"/>
      <c r="BP70" s="67"/>
      <c r="BQ70" s="67"/>
      <c r="BR70" s="67"/>
      <c r="BS70" s="67"/>
      <c r="BT70" s="67"/>
      <c r="BU70" s="67"/>
      <c r="BV70" s="67"/>
      <c r="BW70" s="67"/>
      <c r="BX70" s="67"/>
      <c r="BY70" s="67"/>
      <c r="BZ70" s="6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6"/>
      <c r="BM71" s="67"/>
      <c r="BN71" s="67"/>
      <c r="BO71" s="67"/>
      <c r="BP71" s="67"/>
      <c r="BQ71" s="67"/>
      <c r="BR71" s="67"/>
      <c r="BS71" s="67"/>
      <c r="BT71" s="67"/>
      <c r="BU71" s="67"/>
      <c r="BV71" s="67"/>
      <c r="BW71" s="67"/>
      <c r="BX71" s="67"/>
      <c r="BY71" s="67"/>
      <c r="BZ71" s="6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6"/>
      <c r="BM72" s="67"/>
      <c r="BN72" s="67"/>
      <c r="BO72" s="67"/>
      <c r="BP72" s="67"/>
      <c r="BQ72" s="67"/>
      <c r="BR72" s="67"/>
      <c r="BS72" s="67"/>
      <c r="BT72" s="67"/>
      <c r="BU72" s="67"/>
      <c r="BV72" s="67"/>
      <c r="BW72" s="67"/>
      <c r="BX72" s="67"/>
      <c r="BY72" s="67"/>
      <c r="BZ72" s="6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6"/>
      <c r="BM73" s="67"/>
      <c r="BN73" s="67"/>
      <c r="BO73" s="67"/>
      <c r="BP73" s="67"/>
      <c r="BQ73" s="67"/>
      <c r="BR73" s="67"/>
      <c r="BS73" s="67"/>
      <c r="BT73" s="67"/>
      <c r="BU73" s="67"/>
      <c r="BV73" s="67"/>
      <c r="BW73" s="67"/>
      <c r="BX73" s="67"/>
      <c r="BY73" s="67"/>
      <c r="BZ73" s="6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6"/>
      <c r="BM74" s="67"/>
      <c r="BN74" s="67"/>
      <c r="BO74" s="67"/>
      <c r="BP74" s="67"/>
      <c r="BQ74" s="67"/>
      <c r="BR74" s="67"/>
      <c r="BS74" s="67"/>
      <c r="BT74" s="67"/>
      <c r="BU74" s="67"/>
      <c r="BV74" s="67"/>
      <c r="BW74" s="67"/>
      <c r="BX74" s="67"/>
      <c r="BY74" s="67"/>
      <c r="BZ74" s="6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6"/>
      <c r="BM75" s="67"/>
      <c r="BN75" s="67"/>
      <c r="BO75" s="67"/>
      <c r="BP75" s="67"/>
      <c r="BQ75" s="67"/>
      <c r="BR75" s="67"/>
      <c r="BS75" s="67"/>
      <c r="BT75" s="67"/>
      <c r="BU75" s="67"/>
      <c r="BV75" s="67"/>
      <c r="BW75" s="67"/>
      <c r="BX75" s="67"/>
      <c r="BY75" s="67"/>
      <c r="BZ75" s="6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6"/>
      <c r="BM76" s="67"/>
      <c r="BN76" s="67"/>
      <c r="BO76" s="67"/>
      <c r="BP76" s="67"/>
      <c r="BQ76" s="67"/>
      <c r="BR76" s="67"/>
      <c r="BS76" s="67"/>
      <c r="BT76" s="67"/>
      <c r="BU76" s="67"/>
      <c r="BV76" s="67"/>
      <c r="BW76" s="67"/>
      <c r="BX76" s="67"/>
      <c r="BY76" s="67"/>
      <c r="BZ76" s="6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6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7"/>
      <c r="BZ77" s="6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6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7"/>
      <c r="BZ78" s="68"/>
    </row>
    <row r="79" spans="1:78" ht="13.5" customHeight="1">
      <c r="A79" s="2"/>
      <c r="B79" s="16"/>
      <c r="C79" s="72" t="s">
        <v>37</v>
      </c>
      <c r="D79" s="72"/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19"/>
      <c r="V79" s="19"/>
      <c r="W79" s="72" t="s">
        <v>38</v>
      </c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19"/>
      <c r="AP79" s="19"/>
      <c r="AQ79" s="72" t="s">
        <v>39</v>
      </c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17"/>
      <c r="BJ79" s="18"/>
      <c r="BK79" s="2"/>
      <c r="BL79" s="66"/>
      <c r="BM79" s="67"/>
      <c r="BN79" s="67"/>
      <c r="BO79" s="67"/>
      <c r="BP79" s="67"/>
      <c r="BQ79" s="67"/>
      <c r="BR79" s="67"/>
      <c r="BS79" s="67"/>
      <c r="BT79" s="67"/>
      <c r="BU79" s="67"/>
      <c r="BV79" s="67"/>
      <c r="BW79" s="67"/>
      <c r="BX79" s="67"/>
      <c r="BY79" s="67"/>
      <c r="BZ79" s="68"/>
    </row>
    <row r="80" spans="1:78" ht="13.5" customHeight="1">
      <c r="A80" s="2"/>
      <c r="B80" s="16"/>
      <c r="C80" s="72"/>
      <c r="D80" s="72"/>
      <c r="E80" s="72"/>
      <c r="F80" s="72"/>
      <c r="G80" s="72"/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19"/>
      <c r="V80" s="19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19"/>
      <c r="AP80" s="19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17"/>
      <c r="BJ80" s="18"/>
      <c r="BK80" s="2"/>
      <c r="BL80" s="66"/>
      <c r="BM80" s="67"/>
      <c r="BN80" s="67"/>
      <c r="BO80" s="67"/>
      <c r="BP80" s="67"/>
      <c r="BQ80" s="67"/>
      <c r="BR80" s="67"/>
      <c r="BS80" s="67"/>
      <c r="BT80" s="67"/>
      <c r="BU80" s="67"/>
      <c r="BV80" s="67"/>
      <c r="BW80" s="67"/>
      <c r="BX80" s="67"/>
      <c r="BY80" s="67"/>
      <c r="BZ80" s="6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6"/>
      <c r="BM81" s="67"/>
      <c r="BN81" s="67"/>
      <c r="BO81" s="67"/>
      <c r="BP81" s="67"/>
      <c r="BQ81" s="67"/>
      <c r="BR81" s="67"/>
      <c r="BS81" s="67"/>
      <c r="BT81" s="67"/>
      <c r="BU81" s="67"/>
      <c r="BV81" s="67"/>
      <c r="BW81" s="67"/>
      <c r="BX81" s="67"/>
      <c r="BY81" s="67"/>
      <c r="BZ81" s="6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9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2:BZ4"/>
    <mergeCell ref="B6:AC6"/>
    <mergeCell ref="B7:H7"/>
    <mergeCell ref="I7:O7"/>
    <mergeCell ref="P7:V7"/>
    <mergeCell ref="W7:AC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392065</v>
      </c>
      <c r="D6" s="31">
        <f t="shared" si="3"/>
        <v>47</v>
      </c>
      <c r="E6" s="31">
        <f t="shared" si="3"/>
        <v>17</v>
      </c>
      <c r="F6" s="31">
        <f t="shared" si="3"/>
        <v>1</v>
      </c>
      <c r="G6" s="31">
        <f t="shared" si="3"/>
        <v>0</v>
      </c>
      <c r="H6" s="31" t="str">
        <f t="shared" si="3"/>
        <v>高知県　須崎市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公共下水道</v>
      </c>
      <c r="L6" s="31" t="str">
        <f t="shared" si="3"/>
        <v>Cc1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7.52</v>
      </c>
      <c r="P6" s="32">
        <f t="shared" si="3"/>
        <v>86.37</v>
      </c>
      <c r="Q6" s="32">
        <f t="shared" si="3"/>
        <v>2210</v>
      </c>
      <c r="R6" s="32">
        <f t="shared" si="3"/>
        <v>23153</v>
      </c>
      <c r="S6" s="32">
        <f t="shared" si="3"/>
        <v>135.44</v>
      </c>
      <c r="T6" s="32">
        <f t="shared" si="3"/>
        <v>170.95</v>
      </c>
      <c r="U6" s="32">
        <f t="shared" si="3"/>
        <v>1716</v>
      </c>
      <c r="V6" s="32">
        <f t="shared" si="3"/>
        <v>0.45</v>
      </c>
      <c r="W6" s="32">
        <f t="shared" si="3"/>
        <v>3813.33</v>
      </c>
      <c r="X6" s="33">
        <f>IF(X7="",NA(),X7)</f>
        <v>61.87</v>
      </c>
      <c r="Y6" s="33">
        <f t="shared" ref="Y6:AG6" si="4">IF(Y7="",NA(),Y7)</f>
        <v>62.45</v>
      </c>
      <c r="Z6" s="33">
        <f t="shared" si="4"/>
        <v>60.95</v>
      </c>
      <c r="AA6" s="33">
        <f t="shared" si="4"/>
        <v>63.16</v>
      </c>
      <c r="AB6" s="33">
        <f t="shared" si="4"/>
        <v>65.83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14848.62</v>
      </c>
      <c r="BF6" s="33">
        <f t="shared" ref="BF6:BN6" si="7">IF(BF7="",NA(),BF7)</f>
        <v>15395.13</v>
      </c>
      <c r="BG6" s="33">
        <f t="shared" si="7"/>
        <v>14356.89</v>
      </c>
      <c r="BH6" s="33">
        <f t="shared" si="7"/>
        <v>14086.36</v>
      </c>
      <c r="BI6" s="33">
        <f t="shared" si="7"/>
        <v>13163.07</v>
      </c>
      <c r="BJ6" s="33">
        <f t="shared" si="7"/>
        <v>1334.01</v>
      </c>
      <c r="BK6" s="33">
        <f t="shared" si="7"/>
        <v>759.86</v>
      </c>
      <c r="BL6" s="33">
        <f t="shared" si="7"/>
        <v>739.53</v>
      </c>
      <c r="BM6" s="33">
        <f t="shared" si="7"/>
        <v>721.06</v>
      </c>
      <c r="BN6" s="33">
        <f t="shared" si="7"/>
        <v>862.87</v>
      </c>
      <c r="BO6" s="32" t="str">
        <f>IF(BO7="","",IF(BO7="-","【-】","【"&amp;SUBSTITUTE(TEXT(BO7,"#,##0.00"),"-","△")&amp;"】"))</f>
        <v>【763.62】</v>
      </c>
      <c r="BP6" s="33">
        <f>IF(BP7="",NA(),BP7)</f>
        <v>24.51</v>
      </c>
      <c r="BQ6" s="33">
        <f t="shared" ref="BQ6:BY6" si="8">IF(BQ7="",NA(),BQ7)</f>
        <v>22.17</v>
      </c>
      <c r="BR6" s="33">
        <f t="shared" si="8"/>
        <v>21.42</v>
      </c>
      <c r="BS6" s="33">
        <f t="shared" si="8"/>
        <v>18.79</v>
      </c>
      <c r="BT6" s="33">
        <f t="shared" si="8"/>
        <v>23.76</v>
      </c>
      <c r="BU6" s="33">
        <f t="shared" si="8"/>
        <v>67.14</v>
      </c>
      <c r="BV6" s="33">
        <f t="shared" si="8"/>
        <v>85.6</v>
      </c>
      <c r="BW6" s="33">
        <f t="shared" si="8"/>
        <v>84.05</v>
      </c>
      <c r="BX6" s="33">
        <f t="shared" si="8"/>
        <v>84.86</v>
      </c>
      <c r="BY6" s="33">
        <f t="shared" si="8"/>
        <v>85.39</v>
      </c>
      <c r="BZ6" s="32" t="str">
        <f>IF(BZ7="","",IF(BZ7="-","【-】","【"&amp;SUBSTITUTE(TEXT(BZ7,"#,##0.00"),"-","△")&amp;"】"))</f>
        <v>【98.53】</v>
      </c>
      <c r="CA6" s="33">
        <f>IF(CA7="",NA(),CA7)</f>
        <v>535.28</v>
      </c>
      <c r="CB6" s="33">
        <f t="shared" ref="CB6:CJ6" si="9">IF(CB7="",NA(),CB7)</f>
        <v>576.02</v>
      </c>
      <c r="CC6" s="33">
        <f t="shared" si="9"/>
        <v>599.35</v>
      </c>
      <c r="CD6" s="33">
        <f t="shared" si="9"/>
        <v>696.54</v>
      </c>
      <c r="CE6" s="33">
        <f t="shared" si="9"/>
        <v>550.58000000000004</v>
      </c>
      <c r="CF6" s="33">
        <f t="shared" si="9"/>
        <v>224.83</v>
      </c>
      <c r="CG6" s="33">
        <f t="shared" si="9"/>
        <v>185.04</v>
      </c>
      <c r="CH6" s="33">
        <f t="shared" si="9"/>
        <v>190.12</v>
      </c>
      <c r="CI6" s="33">
        <f t="shared" si="9"/>
        <v>188.14</v>
      </c>
      <c r="CJ6" s="33">
        <f t="shared" si="9"/>
        <v>188.79</v>
      </c>
      <c r="CK6" s="32" t="str">
        <f>IF(CK7="","",IF(CK7="-","【-】","【"&amp;SUBSTITUTE(TEXT(CK7,"#,##0.00"),"-","△")&amp;"】"))</f>
        <v>【139.70】</v>
      </c>
      <c r="CL6" s="33">
        <f>IF(CL7="",NA(),CL7)</f>
        <v>22.4</v>
      </c>
      <c r="CM6" s="33">
        <f t="shared" ref="CM6:CU6" si="10">IF(CM7="",NA(),CM7)</f>
        <v>20.059999999999999</v>
      </c>
      <c r="CN6" s="33">
        <f t="shared" si="10"/>
        <v>19.66</v>
      </c>
      <c r="CO6" s="33">
        <f t="shared" si="10"/>
        <v>19.829999999999998</v>
      </c>
      <c r="CP6" s="33">
        <f t="shared" si="10"/>
        <v>25.68</v>
      </c>
      <c r="CQ6" s="33">
        <f t="shared" si="10"/>
        <v>53.79</v>
      </c>
      <c r="CR6" s="33">
        <f t="shared" si="10"/>
        <v>61.91</v>
      </c>
      <c r="CS6" s="33">
        <f t="shared" si="10"/>
        <v>63.6</v>
      </c>
      <c r="CT6" s="33">
        <f t="shared" si="10"/>
        <v>64.23</v>
      </c>
      <c r="CU6" s="33">
        <f t="shared" si="10"/>
        <v>59.4</v>
      </c>
      <c r="CV6" s="32" t="str">
        <f>IF(CV7="","",IF(CV7="-","【-】","【"&amp;SUBSTITUTE(TEXT(CV7,"#,##0.00"),"-","△")&amp;"】"))</f>
        <v>【60.01】</v>
      </c>
      <c r="CW6" s="33">
        <f>IF(CW7="",NA(),CW7)</f>
        <v>69.3</v>
      </c>
      <c r="CX6" s="33">
        <f t="shared" ref="CX6:DF6" si="11">IF(CX7="",NA(),CX7)</f>
        <v>70.260000000000005</v>
      </c>
      <c r="CY6" s="33">
        <f t="shared" si="11"/>
        <v>70.87</v>
      </c>
      <c r="CZ6" s="33">
        <f t="shared" si="11"/>
        <v>71.3</v>
      </c>
      <c r="DA6" s="33">
        <f t="shared" si="11"/>
        <v>71.849999999999994</v>
      </c>
      <c r="DB6" s="33">
        <f t="shared" si="11"/>
        <v>83.76</v>
      </c>
      <c r="DC6" s="33">
        <f t="shared" si="11"/>
        <v>90.89</v>
      </c>
      <c r="DD6" s="33">
        <f t="shared" si="11"/>
        <v>90.98</v>
      </c>
      <c r="DE6" s="33">
        <f t="shared" si="11"/>
        <v>90.22</v>
      </c>
      <c r="DF6" s="33">
        <f t="shared" si="11"/>
        <v>89.81</v>
      </c>
      <c r="DG6" s="32" t="str">
        <f>IF(DG7="","",IF(DG7="-","【-】","【"&amp;SUBSTITUTE(TEXT(DG7,"#,##0.00"),"-","△")&amp;"】"))</f>
        <v>【94.73】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0.01</v>
      </c>
      <c r="EJ6" s="33">
        <f t="shared" si="14"/>
        <v>0.24</v>
      </c>
      <c r="EK6" s="33">
        <f t="shared" si="14"/>
        <v>0.15</v>
      </c>
      <c r="EL6" s="33">
        <f t="shared" si="14"/>
        <v>0.11</v>
      </c>
      <c r="EM6" s="33">
        <f t="shared" si="14"/>
        <v>0.09</v>
      </c>
      <c r="EN6" s="32" t="str">
        <f>IF(EN7="","",IF(EN7="-","【-】","【"&amp;SUBSTITUTE(TEXT(EN7,"#,##0.00"),"-","△")&amp;"】"))</f>
        <v>【0.23】</v>
      </c>
    </row>
    <row r="7" spans="1:144" s="34" customFormat="1">
      <c r="A7" s="26"/>
      <c r="B7" s="35">
        <v>2015</v>
      </c>
      <c r="C7" s="35">
        <v>392065</v>
      </c>
      <c r="D7" s="35">
        <v>47</v>
      </c>
      <c r="E7" s="35">
        <v>17</v>
      </c>
      <c r="F7" s="35">
        <v>1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7.52</v>
      </c>
      <c r="P7" s="36">
        <v>86.37</v>
      </c>
      <c r="Q7" s="36">
        <v>2210</v>
      </c>
      <c r="R7" s="36">
        <v>23153</v>
      </c>
      <c r="S7" s="36">
        <v>135.44</v>
      </c>
      <c r="T7" s="36">
        <v>170.95</v>
      </c>
      <c r="U7" s="36">
        <v>1716</v>
      </c>
      <c r="V7" s="36">
        <v>0.45</v>
      </c>
      <c r="W7" s="36">
        <v>3813.33</v>
      </c>
      <c r="X7" s="36">
        <v>61.87</v>
      </c>
      <c r="Y7" s="36">
        <v>62.45</v>
      </c>
      <c r="Z7" s="36">
        <v>60.95</v>
      </c>
      <c r="AA7" s="36">
        <v>63.16</v>
      </c>
      <c r="AB7" s="36">
        <v>65.83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14848.62</v>
      </c>
      <c r="BF7" s="36">
        <v>15395.13</v>
      </c>
      <c r="BG7" s="36">
        <v>14356.89</v>
      </c>
      <c r="BH7" s="36">
        <v>14086.36</v>
      </c>
      <c r="BI7" s="36">
        <v>13163.07</v>
      </c>
      <c r="BJ7" s="36">
        <v>1334.01</v>
      </c>
      <c r="BK7" s="36">
        <v>759.86</v>
      </c>
      <c r="BL7" s="36">
        <v>739.53</v>
      </c>
      <c r="BM7" s="36">
        <v>721.06</v>
      </c>
      <c r="BN7" s="36">
        <v>862.87</v>
      </c>
      <c r="BO7" s="36">
        <v>763.62</v>
      </c>
      <c r="BP7" s="36">
        <v>24.51</v>
      </c>
      <c r="BQ7" s="36">
        <v>22.17</v>
      </c>
      <c r="BR7" s="36">
        <v>21.42</v>
      </c>
      <c r="BS7" s="36">
        <v>18.79</v>
      </c>
      <c r="BT7" s="36">
        <v>23.76</v>
      </c>
      <c r="BU7" s="36">
        <v>67.14</v>
      </c>
      <c r="BV7" s="36">
        <v>85.6</v>
      </c>
      <c r="BW7" s="36">
        <v>84.05</v>
      </c>
      <c r="BX7" s="36">
        <v>84.86</v>
      </c>
      <c r="BY7" s="36">
        <v>85.39</v>
      </c>
      <c r="BZ7" s="36">
        <v>98.53</v>
      </c>
      <c r="CA7" s="36">
        <v>535.28</v>
      </c>
      <c r="CB7" s="36">
        <v>576.02</v>
      </c>
      <c r="CC7" s="36">
        <v>599.35</v>
      </c>
      <c r="CD7" s="36">
        <v>696.54</v>
      </c>
      <c r="CE7" s="36">
        <v>550.58000000000004</v>
      </c>
      <c r="CF7" s="36">
        <v>224.83</v>
      </c>
      <c r="CG7" s="36">
        <v>185.04</v>
      </c>
      <c r="CH7" s="36">
        <v>190.12</v>
      </c>
      <c r="CI7" s="36">
        <v>188.14</v>
      </c>
      <c r="CJ7" s="36">
        <v>188.79</v>
      </c>
      <c r="CK7" s="36">
        <v>139.69999999999999</v>
      </c>
      <c r="CL7" s="36">
        <v>22.4</v>
      </c>
      <c r="CM7" s="36">
        <v>20.059999999999999</v>
      </c>
      <c r="CN7" s="36">
        <v>19.66</v>
      </c>
      <c r="CO7" s="36">
        <v>19.829999999999998</v>
      </c>
      <c r="CP7" s="36">
        <v>25.68</v>
      </c>
      <c r="CQ7" s="36">
        <v>53.79</v>
      </c>
      <c r="CR7" s="36">
        <v>61.91</v>
      </c>
      <c r="CS7" s="36">
        <v>63.6</v>
      </c>
      <c r="CT7" s="36">
        <v>64.23</v>
      </c>
      <c r="CU7" s="36">
        <v>59.4</v>
      </c>
      <c r="CV7" s="36">
        <v>60.01</v>
      </c>
      <c r="CW7" s="36">
        <v>69.3</v>
      </c>
      <c r="CX7" s="36">
        <v>70.260000000000005</v>
      </c>
      <c r="CY7" s="36">
        <v>70.87</v>
      </c>
      <c r="CZ7" s="36">
        <v>71.3</v>
      </c>
      <c r="DA7" s="36">
        <v>71.849999999999994</v>
      </c>
      <c r="DB7" s="36">
        <v>83.76</v>
      </c>
      <c r="DC7" s="36">
        <v>90.89</v>
      </c>
      <c r="DD7" s="36">
        <v>90.98</v>
      </c>
      <c r="DE7" s="36">
        <v>90.22</v>
      </c>
      <c r="DF7" s="36">
        <v>89.81</v>
      </c>
      <c r="DG7" s="36">
        <v>94.73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0.01</v>
      </c>
      <c r="EJ7" s="36">
        <v>0.24</v>
      </c>
      <c r="EK7" s="36">
        <v>0.15</v>
      </c>
      <c r="EL7" s="36">
        <v>0.11</v>
      </c>
      <c r="EM7" s="36">
        <v>0.09</v>
      </c>
      <c r="EN7" s="36">
        <v>0.23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須崎市</cp:lastModifiedBy>
  <dcterms:created xsi:type="dcterms:W3CDTF">2017-02-08T02:54:31Z</dcterms:created>
  <dcterms:modified xsi:type="dcterms:W3CDTF">2017-02-14T05:45:00Z</dcterms:modified>
</cp:coreProperties>
</file>