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nken2\Desktop\提出済\市町村振興課\H28\下水道事業(法非適)に係る経営比較分析表の調査\"/>
    </mc:Choice>
  </mc:AlternateContent>
  <workbookProtection workbookPassword="8649" lockStructure="1"/>
  <bookViews>
    <workbookView xWindow="0" yWindow="0" windowWidth="1536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<sst xmlns="http://schemas.openxmlformats.org/spreadsheetml/2006/main" count="221" uniqueCount="111">
  <si>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</si>
  <si>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</si>
  <si>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</si>
  <si>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</si>
  <si>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</si>
  <si>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</si>
  <si>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</si>
  <si>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</si>
  <si>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</si>
  <si>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</si>
  <si>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</si>
  <si>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</si>
  <si>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</si>
  <si>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</si>
  <si>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</si>
  <si>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</si>
  <si>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</si>
  <si>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</si>
  <si>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</si>
  <si>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</si>
  <si>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</si>
  <si>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</si>
  <si>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</si>
  <si>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</si>
  <si>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</si>
  <si>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</si>
  <si>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</si>
  <si>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</si>
  <si>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</si>
  <si>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</si>
  <si>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</si>
  <si>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</si>
  <si>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</si>
  <si>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</si>
  <si>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</si>
  <si>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</si>
  <si>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</si>
  <si>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</si>
  <si>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</si>
  <si>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</si>
  <si>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</si>
  <si>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</si>
  <si>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</si>
  <si>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</si>
  <si>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</si>
  <si>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</si>
  <si>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</si>
  <si>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</si>
  <si>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</si>
  <si>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</si>
  <si>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</si>
  <si>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</si>
  <si>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</si>
  <si>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</si>
  <si>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</si>
  <si>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</si>
  <si>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</si>
  <si>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</si>
  <si>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</si>
  <si>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</si>
  <si>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</si>
  <si>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</si>
  <si>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</si>
  <si>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</si>
  <si>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</si>
  <si>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</si>
  <si>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</si>
  <si>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</si>
  <si>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</si>
  <si>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</si>
  <si>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</si>
  <si>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</si>
  <si>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</si>
  <si>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</si>
  <si>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</si>
  <si>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</si>
  <si>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</si>
  <si>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</si>
  <si>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</si>
  <si>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</si>
  <si>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</si>
  <si>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</si>
  <si>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</si>
  <si>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</si>
  <si>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</si>
  <si>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</si>
  <si>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</si>
  <si>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</si>
  <si>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</si>
  <si>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</si>
  <si>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</si>
  <si>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</si>
  <si>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</si>
  <si>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</si>
  <si>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</si>
  <si>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</si>
  <si>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東洋町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</si>
  <si>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</si>
  <si>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</si>
  <si>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</si>
  <si>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</si>
  <si>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</si>
  <si>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</si>
  <si>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</si>
  <si>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</si>
  <si>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</si>
  <si>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</si>
  <si>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</si>
  <si>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施設の長寿命化に向けた調査（H27～H28実施）を実施しており、施設の老朽化の状況を把握しながら、適宜、施設の更新を平成29年度から実施する予定</t>
    <rPh sb="0" eb="2">
      <t>シセツ</t>
    </rPh>
    <rPh sb="3" eb="4">
      <t>チョウ</t>
    </rPh>
    <rPh sb="4" eb="7">
      <t>ジュミョウカ</t>
    </rPh>
    <rPh sb="8" eb="9">
      <t>ム</t>
    </rPh>
    <rPh sb="11" eb="13">
      <t>チョウサ</t>
    </rPh>
    <rPh sb="21" eb="23">
      <t>ジッシ</t>
    </rPh>
    <rPh sb="25" eb="27">
      <t>ジッシ</t>
    </rPh>
    <rPh sb="32" eb="34">
      <t>シセツ</t>
    </rPh>
    <rPh sb="35" eb="37">
      <t>ロウキュウ</t>
    </rPh>
    <rPh sb="37" eb="38">
      <t>カ</t>
    </rPh>
    <rPh sb="39" eb="41">
      <t>ジョウキョウ</t>
    </rPh>
    <rPh sb="42" eb="44">
      <t>ハアク</t>
    </rPh>
    <rPh sb="49" eb="51">
      <t>テキギ</t>
    </rPh>
    <rPh sb="52" eb="54">
      <t>シセツ</t>
    </rPh>
    <rPh sb="55" eb="57">
      <t>コウシン</t>
    </rPh>
    <rPh sb="58" eb="60">
      <t>ヘイセイ</t>
    </rPh>
    <rPh sb="62" eb="64">
      <t>ネンド</t>
    </rPh>
    <rPh sb="66" eb="68">
      <t>ジッシ</t>
    </rPh>
    <rPh sb="70" eb="72">
      <t>ヨテイ</t>
    </rPh>
    <phoneticPr fontId="4"/>
  </si>
  <si>
    <t>施設利用率及び水洗化率は高い数値を示しているが、収益的収支比率や経費回収率が低い数値を示しているので、引き続き広報等での下水道加入の呼びかけの実施や経費の削減を実施しながら、経営の健全化を目指す。</t>
    <rPh sb="51" eb="52">
      <t>ヒ</t>
    </rPh>
    <rPh sb="53" eb="54">
      <t>ツヅ</t>
    </rPh>
    <rPh sb="55" eb="57">
      <t>コウホウ</t>
    </rPh>
    <rPh sb="57" eb="58">
      <t>トウ</t>
    </rPh>
    <rPh sb="60" eb="63">
      <t>ゲスイドウ</t>
    </rPh>
    <rPh sb="87" eb="89">
      <t>ケイエイ</t>
    </rPh>
    <rPh sb="90" eb="92">
      <t>ケンゼン</t>
    </rPh>
    <rPh sb="92" eb="93">
      <t>カ</t>
    </rPh>
    <rPh sb="94" eb="96">
      <t>メザ</t>
    </rPh>
    <phoneticPr fontId="4"/>
  </si>
  <si>
    <t>・収益的収支比率及び経費回収率
数値が100％未満であり、使用料等収益以外の収入で事業運営ができている状況である。経営の健全化に向けて、引き続き広報等で下水道加入の呼びかけの実施や維持管理委託の維持管理費と水質試験業務を一括設計し、複数年(H27年度からH29年度)契約を実施することで、費用の削減に努める。
・汚水処理原価
汚水処理原価については、平均数値より低い状態であるが、原価が上昇傾向であるため、維持管理委託の維持管理費と水質試験業務を一括設計し、複数年(H27年度からH29年度)契約を実施することで、費用の削減に努める。
・施設利用率及び水洗化率
広報等の下水道加入の呼びかけや水洗便所改造資金(上限50万以内)の貸付利子に対して100％の利子補給を引き続き実施して利用率向上を目指す。　　　　　　　　　　　　　　　　　　　　　　　　　　　　　　　　　　　　　　　　　　　                  　　　　　　　　　　　　　　　　　　　　　</t>
    <rPh sb="1" eb="4">
      <t>シュウエキテキ</t>
    </rPh>
    <rPh sb="4" eb="6">
      <t>シュウシ</t>
    </rPh>
    <rPh sb="6" eb="8">
      <t>ヒリツ</t>
    </rPh>
    <rPh sb="8" eb="9">
      <t>オヨ</t>
    </rPh>
    <rPh sb="10" eb="12">
      <t>ケイヒ</t>
    </rPh>
    <rPh sb="12" eb="15">
      <t>カイシュウリツ</t>
    </rPh>
    <rPh sb="16" eb="18">
      <t>スウチ</t>
    </rPh>
    <rPh sb="23" eb="25">
      <t>ミマン</t>
    </rPh>
    <rPh sb="29" eb="32">
      <t>シヨウリョウ</t>
    </rPh>
    <rPh sb="32" eb="33">
      <t>トウ</t>
    </rPh>
    <rPh sb="33" eb="35">
      <t>シュウエキ</t>
    </rPh>
    <rPh sb="35" eb="37">
      <t>イガイ</t>
    </rPh>
    <rPh sb="38" eb="40">
      <t>シュウニュウ</t>
    </rPh>
    <rPh sb="41" eb="43">
      <t>ジギョウ</t>
    </rPh>
    <rPh sb="43" eb="45">
      <t>ウンエイ</t>
    </rPh>
    <rPh sb="51" eb="53">
      <t>ジョウキョウ</t>
    </rPh>
    <rPh sb="57" eb="59">
      <t>ケイエイ</t>
    </rPh>
    <rPh sb="60" eb="62">
      <t>ケンゼン</t>
    </rPh>
    <rPh sb="62" eb="63">
      <t>カ</t>
    </rPh>
    <rPh sb="64" eb="65">
      <t>ム</t>
    </rPh>
    <rPh sb="68" eb="69">
      <t>ヒ</t>
    </rPh>
    <rPh sb="70" eb="71">
      <t>ツヅ</t>
    </rPh>
    <rPh sb="72" eb="74">
      <t>コウホウ</t>
    </rPh>
    <rPh sb="74" eb="75">
      <t>トウ</t>
    </rPh>
    <rPh sb="76" eb="79">
      <t>ゲスイドウ</t>
    </rPh>
    <rPh sb="82" eb="83">
      <t>ヨ</t>
    </rPh>
    <rPh sb="87" eb="89">
      <t>ジッシ</t>
    </rPh>
    <rPh sb="90" eb="92">
      <t>イジ</t>
    </rPh>
    <rPh sb="92" eb="94">
      <t>カンリ</t>
    </rPh>
    <rPh sb="94" eb="96">
      <t>イタク</t>
    </rPh>
    <rPh sb="97" eb="99">
      <t>イジ</t>
    </rPh>
    <rPh sb="99" eb="101">
      <t>カンリ</t>
    </rPh>
    <rPh sb="101" eb="102">
      <t>ヒ</t>
    </rPh>
    <rPh sb="103" eb="105">
      <t>スイシツ</t>
    </rPh>
    <rPh sb="105" eb="107">
      <t>シケン</t>
    </rPh>
    <rPh sb="107" eb="109">
      <t>ギョウム</t>
    </rPh>
    <rPh sb="110" eb="112">
      <t>イッカツ</t>
    </rPh>
    <rPh sb="112" eb="114">
      <t>セッケイ</t>
    </rPh>
    <rPh sb="116" eb="119">
      <t>フクスウネン</t>
    </rPh>
    <rPh sb="133" eb="135">
      <t>ケイヤク</t>
    </rPh>
    <rPh sb="136" eb="138">
      <t>ジッシ</t>
    </rPh>
    <rPh sb="144" eb="146">
      <t>ヒヨウ</t>
    </rPh>
    <rPh sb="147" eb="149">
      <t>サクゲン</t>
    </rPh>
    <rPh sb="150" eb="151">
      <t>ツト</t>
    </rPh>
    <rPh sb="157" eb="159">
      <t>オスイ</t>
    </rPh>
    <rPh sb="159" eb="161">
      <t>ショリ</t>
    </rPh>
    <rPh sb="161" eb="163">
      <t>ゲンカ</t>
    </rPh>
    <rPh sb="164" eb="166">
      <t>オスイ</t>
    </rPh>
    <rPh sb="166" eb="168">
      <t>ショリ</t>
    </rPh>
    <rPh sb="168" eb="170">
      <t>ゲンカ</t>
    </rPh>
    <rPh sb="176" eb="178">
      <t>ヘイキン</t>
    </rPh>
    <rPh sb="178" eb="180">
      <t>スウチ</t>
    </rPh>
    <rPh sb="182" eb="183">
      <t>ヒク</t>
    </rPh>
    <rPh sb="184" eb="186">
      <t>ジョウタイ</t>
    </rPh>
    <rPh sb="191" eb="193">
      <t>ゲンカ</t>
    </rPh>
    <rPh sb="194" eb="196">
      <t>ジョウショウ</t>
    </rPh>
    <rPh sb="196" eb="198">
      <t>ケイコウ</t>
    </rPh>
    <rPh sb="237" eb="239">
      <t>ネンド</t>
    </rPh>
    <rPh sb="244" eb="246">
      <t>ネンド</t>
    </rPh>
    <rPh sb="271" eb="273">
      <t>シセツ</t>
    </rPh>
    <rPh sb="273" eb="276">
      <t>リヨウリツ</t>
    </rPh>
    <rPh sb="276" eb="277">
      <t>オヨ</t>
    </rPh>
    <rPh sb="278" eb="281">
      <t>スイセンカ</t>
    </rPh>
    <rPh sb="281" eb="282">
      <t>リツ</t>
    </rPh>
    <rPh sb="283" eb="285">
      <t>コウホウ</t>
    </rPh>
    <rPh sb="285" eb="286">
      <t>トウ</t>
    </rPh>
    <rPh sb="287" eb="290">
      <t>ゲスイドウ</t>
    </rPh>
    <rPh sb="290" eb="292">
      <t>カニュウ</t>
    </rPh>
    <rPh sb="293" eb="294">
      <t>ヨ</t>
    </rPh>
    <rPh sb="298" eb="300">
      <t>スイセン</t>
    </rPh>
    <rPh sb="300" eb="302">
      <t>ベンジョ</t>
    </rPh>
    <rPh sb="302" eb="304">
      <t>カイゾウ</t>
    </rPh>
    <rPh sb="304" eb="306">
      <t>シキン</t>
    </rPh>
    <rPh sb="307" eb="309">
      <t>ジョウゲン</t>
    </rPh>
    <rPh sb="311" eb="312">
      <t>マン</t>
    </rPh>
    <rPh sb="312" eb="314">
      <t>イナイ</t>
    </rPh>
    <rPh sb="316" eb="318">
      <t>カシツケ</t>
    </rPh>
    <rPh sb="318" eb="320">
      <t>リシ</t>
    </rPh>
    <rPh sb="321" eb="322">
      <t>タイ</t>
    </rPh>
    <rPh sb="329" eb="331">
      <t>リシ</t>
    </rPh>
    <rPh sb="331" eb="333">
      <t>ホキュウ</t>
    </rPh>
    <rPh sb="334" eb="335">
      <t>ヒ</t>
    </rPh>
    <rPh sb="336" eb="337">
      <t>ツヅ</t>
    </rPh>
    <rPh sb="338" eb="340">
      <t>ジッシ</t>
    </rPh>
    <rPh sb="342" eb="345">
      <t>リヨウリツ</t>
    </rPh>
    <rPh sb="345" eb="347">
      <t>コウジョウ</t>
    </rPh>
    <rPh sb="348" eb="35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</si>
</sst>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0.12</c:v>
                </c:pt>
                <c:pt idx="4">
                  <c:v>0</c:v>
                </c:pt>
              </c:numCache>
            </c:numRef>
          </c:val>
        </c:ser>
        <c:dLbls>
          <c:showLegendKey val="0"/>
          <c:showVal val="0"/>
          <c:showCatName val="0"/>
          <c:showSerName val="0"/>
          <c:showPercent val="0"/>
          <c:showBubbleSize val="0"/>
        </c:dLbls>
        <c:gapWidth val="150"/>
        <c:axId val="188632136"/>
        <c:axId val="18863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88632136"/>
        <c:axId val="188632520"/>
      </c:lineChart>
      <c:dateAx>
        <c:axId val="188632136"/>
        <c:scaling>
          <c:orientation val="minMax"/>
        </c:scaling>
        <c:delete val="1"/>
        <c:axPos val="b"/>
        <c:numFmt formatCode="ge" sourceLinked="1"/>
        <c:majorTickMark val="none"/>
        <c:minorTickMark val="none"/>
        <c:tickLblPos val="none"/>
        <c:crossAx val="188632520"/>
        <c:crosses val="autoZero"/>
        <c:auto val="1"/>
        <c:lblOffset val="100"/>
        <c:baseTimeUnit val="years"/>
      </c:dateAx>
      <c:valAx>
        <c:axId val="18863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3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47.07</c:v>
                </c:pt>
                <c:pt idx="1">
                  <c:v>43.47</c:v>
                </c:pt>
                <c:pt idx="2">
                  <c:v>44.4</c:v>
                </c:pt>
                <c:pt idx="3">
                  <c:v>50.4</c:v>
                </c:pt>
                <c:pt idx="4">
                  <c:v>50.4</c:v>
                </c:pt>
              </c:numCache>
            </c:numRef>
          </c:val>
        </c:ser>
        <c:dLbls>
          <c:showLegendKey val="0"/>
          <c:showVal val="0"/>
          <c:showCatName val="0"/>
          <c:showSerName val="0"/>
          <c:showPercent val="0"/>
          <c:showBubbleSize val="0"/>
        </c:dLbls>
        <c:gapWidth val="150"/>
        <c:axId val="240365120"/>
        <c:axId val="24036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40365120"/>
        <c:axId val="240365512"/>
      </c:lineChart>
      <c:dateAx>
        <c:axId val="240365120"/>
        <c:scaling>
          <c:orientation val="minMax"/>
        </c:scaling>
        <c:delete val="1"/>
        <c:axPos val="b"/>
        <c:numFmt formatCode="ge" sourceLinked="1"/>
        <c:majorTickMark val="none"/>
        <c:minorTickMark val="none"/>
        <c:tickLblPos val="none"/>
        <c:crossAx val="240365512"/>
        <c:crosses val="autoZero"/>
        <c:auto val="1"/>
        <c:lblOffset val="100"/>
        <c:baseTimeUnit val="years"/>
      </c:dateAx>
      <c:valAx>
        <c:axId val="24036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71.900000000000006</c:v>
                </c:pt>
                <c:pt idx="1">
                  <c:v>75.489999999999995</c:v>
                </c:pt>
                <c:pt idx="2">
                  <c:v>78.61</c:v>
                </c:pt>
                <c:pt idx="3">
                  <c:v>82.17</c:v>
                </c:pt>
                <c:pt idx="4">
                  <c:v>84.45</c:v>
                </c:pt>
              </c:numCache>
            </c:numRef>
          </c:val>
        </c:ser>
        <c:dLbls>
          <c:showLegendKey val="0"/>
          <c:showVal val="0"/>
          <c:showCatName val="0"/>
          <c:showSerName val="0"/>
          <c:showPercent val="0"/>
          <c:showBubbleSize val="0"/>
        </c:dLbls>
        <c:gapWidth val="150"/>
        <c:axId val="240481048"/>
        <c:axId val="2404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40481048"/>
        <c:axId val="240481440"/>
      </c:lineChart>
      <c:dateAx>
        <c:axId val="240481048"/>
        <c:scaling>
          <c:orientation val="minMax"/>
        </c:scaling>
        <c:delete val="1"/>
        <c:axPos val="b"/>
        <c:numFmt formatCode="ge" sourceLinked="1"/>
        <c:majorTickMark val="none"/>
        <c:minorTickMark val="none"/>
        <c:tickLblPos val="none"/>
        <c:crossAx val="240481440"/>
        <c:crosses val="autoZero"/>
        <c:auto val="1"/>
        <c:lblOffset val="100"/>
        <c:baseTimeUnit val="years"/>
      </c:dateAx>
      <c:valAx>
        <c:axId val="2404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8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48.26</c:v>
                </c:pt>
                <c:pt idx="1">
                  <c:v>51.29</c:v>
                </c:pt>
                <c:pt idx="2">
                  <c:v>55.61</c:v>
                </c:pt>
                <c:pt idx="3">
                  <c:v>67.42</c:v>
                </c:pt>
                <c:pt idx="4">
                  <c:v>71.680000000000007</c:v>
                </c:pt>
              </c:numCache>
            </c:numRef>
          </c:val>
        </c:ser>
        <c:dLbls>
          <c:showLegendKey val="0"/>
          <c:showVal val="0"/>
          <c:showCatName val="0"/>
          <c:showSerName val="0"/>
          <c:showPercent val="0"/>
          <c:showBubbleSize val="0"/>
        </c:dLbls>
        <c:gapWidth val="150"/>
        <c:axId val="189422104"/>
        <c:axId val="18942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422104"/>
        <c:axId val="189422488"/>
      </c:lineChart>
      <c:dateAx>
        <c:axId val="189422104"/>
        <c:scaling>
          <c:orientation val="minMax"/>
        </c:scaling>
        <c:delete val="1"/>
        <c:axPos val="b"/>
        <c:numFmt formatCode="ge" sourceLinked="1"/>
        <c:majorTickMark val="none"/>
        <c:minorTickMark val="none"/>
        <c:tickLblPos val="none"/>
        <c:crossAx val="189422488"/>
        <c:crosses val="autoZero"/>
        <c:auto val="1"/>
        <c:lblOffset val="100"/>
        <c:baseTimeUnit val="years"/>
      </c:dateAx>
      <c:valAx>
        <c:axId val="18942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2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196984"/>
        <c:axId val="18919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196984"/>
        <c:axId val="189197368"/>
      </c:lineChart>
      <c:dateAx>
        <c:axId val="189196984"/>
        <c:scaling>
          <c:orientation val="minMax"/>
        </c:scaling>
        <c:delete val="1"/>
        <c:axPos val="b"/>
        <c:numFmt formatCode="ge" sourceLinked="1"/>
        <c:majorTickMark val="none"/>
        <c:minorTickMark val="none"/>
        <c:tickLblPos val="none"/>
        <c:crossAx val="189197368"/>
        <c:crosses val="autoZero"/>
        <c:auto val="1"/>
        <c:lblOffset val="100"/>
        <c:baseTimeUnit val="years"/>
      </c:dateAx>
      <c:valAx>
        <c:axId val="18919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359232"/>
        <c:axId val="18735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359232"/>
        <c:axId val="187359624"/>
      </c:lineChart>
      <c:dateAx>
        <c:axId val="187359232"/>
        <c:scaling>
          <c:orientation val="minMax"/>
        </c:scaling>
        <c:delete val="1"/>
        <c:axPos val="b"/>
        <c:numFmt formatCode="ge" sourceLinked="1"/>
        <c:majorTickMark val="none"/>
        <c:minorTickMark val="none"/>
        <c:tickLblPos val="none"/>
        <c:crossAx val="187359624"/>
        <c:crosses val="autoZero"/>
        <c:auto val="1"/>
        <c:lblOffset val="100"/>
        <c:baseTimeUnit val="years"/>
      </c:dateAx>
      <c:valAx>
        <c:axId val="18735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360800"/>
        <c:axId val="18736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360800"/>
        <c:axId val="187361192"/>
      </c:lineChart>
      <c:dateAx>
        <c:axId val="187360800"/>
        <c:scaling>
          <c:orientation val="minMax"/>
        </c:scaling>
        <c:delete val="1"/>
        <c:axPos val="b"/>
        <c:numFmt formatCode="ge" sourceLinked="1"/>
        <c:majorTickMark val="none"/>
        <c:minorTickMark val="none"/>
        <c:tickLblPos val="none"/>
        <c:crossAx val="187361192"/>
        <c:crosses val="autoZero"/>
        <c:auto val="1"/>
        <c:lblOffset val="100"/>
        <c:baseTimeUnit val="years"/>
      </c:dateAx>
      <c:valAx>
        <c:axId val="18736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341488"/>
        <c:axId val="18934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341488"/>
        <c:axId val="189341096"/>
      </c:lineChart>
      <c:dateAx>
        <c:axId val="189341488"/>
        <c:scaling>
          <c:orientation val="minMax"/>
        </c:scaling>
        <c:delete val="1"/>
        <c:axPos val="b"/>
        <c:numFmt formatCode="ge" sourceLinked="1"/>
        <c:majorTickMark val="none"/>
        <c:minorTickMark val="none"/>
        <c:tickLblPos val="none"/>
        <c:crossAx val="189341096"/>
        <c:crosses val="autoZero"/>
        <c:auto val="1"/>
        <c:lblOffset val="100"/>
        <c:baseTimeUnit val="years"/>
      </c:dateAx>
      <c:valAx>
        <c:axId val="18934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4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107.22</c:v>
                </c:pt>
                <c:pt idx="3">
                  <c:v>0</c:v>
                </c:pt>
                <c:pt idx="4">
                  <c:v>0</c:v>
                </c:pt>
              </c:numCache>
            </c:numRef>
          </c:val>
        </c:ser>
        <c:dLbls>
          <c:showLegendKey val="0"/>
          <c:showVal val="0"/>
          <c:showCatName val="0"/>
          <c:showSerName val="0"/>
          <c:showPercent val="0"/>
          <c:showBubbleSize val="0"/>
        </c:dLbls>
        <c:gapWidth val="150"/>
        <c:axId val="189341880"/>
        <c:axId val="18934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89341880"/>
        <c:axId val="189342664"/>
      </c:lineChart>
      <c:dateAx>
        <c:axId val="189341880"/>
        <c:scaling>
          <c:orientation val="minMax"/>
        </c:scaling>
        <c:delete val="1"/>
        <c:axPos val="b"/>
        <c:numFmt formatCode="ge" sourceLinked="1"/>
        <c:majorTickMark val="none"/>
        <c:minorTickMark val="none"/>
        <c:tickLblPos val="none"/>
        <c:crossAx val="189342664"/>
        <c:crosses val="autoZero"/>
        <c:auto val="1"/>
        <c:lblOffset val="100"/>
        <c:baseTimeUnit val="years"/>
      </c:dateAx>
      <c:valAx>
        <c:axId val="18934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4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72.400000000000006</c:v>
                </c:pt>
                <c:pt idx="1">
                  <c:v>52.05</c:v>
                </c:pt>
                <c:pt idx="2">
                  <c:v>51.65</c:v>
                </c:pt>
                <c:pt idx="3">
                  <c:v>51.87</c:v>
                </c:pt>
                <c:pt idx="4">
                  <c:v>43.21</c:v>
                </c:pt>
              </c:numCache>
            </c:numRef>
          </c:val>
        </c:ser>
        <c:dLbls>
          <c:showLegendKey val="0"/>
          <c:showVal val="0"/>
          <c:showCatName val="0"/>
          <c:showSerName val="0"/>
          <c:showPercent val="0"/>
          <c:showBubbleSize val="0"/>
        </c:dLbls>
        <c:gapWidth val="150"/>
        <c:axId val="240361984"/>
        <c:axId val="24036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40361984"/>
        <c:axId val="240362376"/>
      </c:lineChart>
      <c:dateAx>
        <c:axId val="240361984"/>
        <c:scaling>
          <c:orientation val="minMax"/>
        </c:scaling>
        <c:delete val="1"/>
        <c:axPos val="b"/>
        <c:numFmt formatCode="ge" sourceLinked="1"/>
        <c:majorTickMark val="none"/>
        <c:minorTickMark val="none"/>
        <c:tickLblPos val="none"/>
        <c:crossAx val="240362376"/>
        <c:crosses val="autoZero"/>
        <c:auto val="1"/>
        <c:lblOffset val="100"/>
        <c:baseTimeUnit val="years"/>
      </c:dateAx>
      <c:valAx>
        <c:axId val="2403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163.54</c:v>
                </c:pt>
                <c:pt idx="1">
                  <c:v>230.33</c:v>
                </c:pt>
                <c:pt idx="2">
                  <c:v>229.57</c:v>
                </c:pt>
                <c:pt idx="3">
                  <c:v>240.06</c:v>
                </c:pt>
                <c:pt idx="4">
                  <c:v>288.01</c:v>
                </c:pt>
              </c:numCache>
            </c:numRef>
          </c:val>
        </c:ser>
        <c:dLbls>
          <c:showLegendKey val="0"/>
          <c:showVal val="0"/>
          <c:showCatName val="0"/>
          <c:showSerName val="0"/>
          <c:showPercent val="0"/>
          <c:showBubbleSize val="0"/>
        </c:dLbls>
        <c:gapWidth val="150"/>
        <c:axId val="240363552"/>
        <c:axId val="24036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40363552"/>
        <c:axId val="240363944"/>
      </c:lineChart>
      <c:dateAx>
        <c:axId val="240363552"/>
        <c:scaling>
          <c:orientation val="minMax"/>
        </c:scaling>
        <c:delete val="1"/>
        <c:axPos val="b"/>
        <c:numFmt formatCode="ge" sourceLinked="1"/>
        <c:majorTickMark val="none"/>
        <c:minorTickMark val="none"/>
        <c:tickLblPos val="none"/>
        <c:crossAx val="240363944"/>
        <c:crosses val="autoZero"/>
        <c:auto val="1"/>
        <c:lblOffset val="100"/>
        <c:baseTimeUnit val="years"/>
      </c:dateAx>
      <c:valAx>
        <c:axId val="24036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東洋町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2734</v>
      </c>
      <c r="AM8" s="47"/>
      <c r="AN8" s="47"/>
      <c r="AO8" s="47"/>
      <c r="AP8" s="47"/>
      <c r="AQ8" s="47"/>
      <c r="AR8" s="47"/>
      <c r="AS8" s="47"/>
      <c r="AT8" s="43">
        <f>データ!S6</f>
        <v>74.06</v>
      </c>
      <c r="AU8" s="43"/>
      <c r="AV8" s="43"/>
      <c r="AW8" s="43"/>
      <c r="AX8" s="43"/>
      <c r="AY8" s="43"/>
      <c r="AZ8" s="43"/>
      <c r="BA8" s="43"/>
      <c r="BB8" s="43">
        <f>データ!T6</f>
        <v>36.92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54.64</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1473</v>
      </c>
      <c r="AM10" s="47"/>
      <c r="AN10" s="47"/>
      <c r="AO10" s="47"/>
      <c r="AP10" s="47"/>
      <c r="AQ10" s="47"/>
      <c r="AR10" s="47"/>
      <c r="AS10" s="47"/>
      <c r="AT10" s="43">
        <f>データ!V6</f>
        <v>0.55000000000000004</v>
      </c>
      <c r="AU10" s="43"/>
      <c r="AV10" s="43"/>
      <c r="AW10" s="43"/>
      <c r="AX10" s="43"/>
      <c r="AY10" s="43"/>
      <c r="AZ10" s="43"/>
      <c r="BA10" s="43"/>
      <c r="BB10" s="43">
        <f>データ!W6</f>
        <v>2678.18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393011</v>
      </c>
      <c r="D6" s="31">
        <f t="shared" si="3"/>
        <v>47</v>
      </c>
      <c r="E6" s="31">
        <f t="shared" si="3"/>
        <v>17</v>
      </c>
      <c r="F6" s="31">
        <f t="shared" si="3"/>
        <v>4</v>
      </c>
      <c r="G6" s="31">
        <f t="shared" si="3"/>
        <v>0</v>
      </c>
      <c r="H6" s="31" t="str">
        <f t="shared" si="3"/>
        <v>高知県　東洋町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54.64</v>
      </c>
      <c r="P6" s="32">
        <f t="shared" si="3"/>
        <v>100</v>
      </c>
      <c r="Q6" s="32">
        <f t="shared" si="3"/>
        <v>2160</v>
      </c>
      <c r="R6" s="32">
        <f t="shared" si="3"/>
        <v>2734</v>
      </c>
      <c r="S6" s="32">
        <f t="shared" si="3"/>
        <v>74.06</v>
      </c>
      <c r="T6" s="32">
        <f t="shared" si="3"/>
        <v>36.92</v>
      </c>
      <c r="U6" s="32">
        <f t="shared" si="3"/>
        <v>1473</v>
      </c>
      <c r="V6" s="32">
        <f t="shared" si="3"/>
        <v>0.55000000000000004</v>
      </c>
      <c r="W6" s="32">
        <f t="shared" si="3"/>
        <v>2678.18</v>
      </c>
      <c r="X6" s="33">
        <f>IF(X7="",NA(),X7)</f>
        <v>48.26</v>
      </c>
      <c r="Y6" s="33">
        <f t="shared" ref="Y6:AG6" si="4">IF(Y7="",NA(),Y7)</f>
        <v>51.29</v>
      </c>
      <c r="Z6" s="33">
        <f t="shared" si="4"/>
        <v>55.61</v>
      </c>
      <c r="AA6" s="33">
        <f t="shared" si="4"/>
        <v>67.42</v>
      </c>
      <c r="AB6" s="33">
        <f t="shared" si="4"/>
        <v>71.680000000000007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107.22</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72.400000000000006</v>
      </c>
      <c r="BQ6" s="33">
        <f t="shared" ref="BQ6:BY6" si="8">IF(BQ7="",NA(),BQ7)</f>
        <v>52.05</v>
      </c>
      <c r="BR6" s="33">
        <f t="shared" si="8"/>
        <v>51.65</v>
      </c>
      <c r="BS6" s="33">
        <f t="shared" si="8"/>
        <v>51.87</v>
      </c>
      <c r="BT6" s="33">
        <f t="shared" si="8"/>
        <v>43.21</v>
      </c>
      <c r="BU6" s="33">
        <f t="shared" si="8"/>
        <v>52.89</v>
      </c>
      <c r="BV6" s="33">
        <f t="shared" si="8"/>
        <v>51.73</v>
      </c>
      <c r="BW6" s="33">
        <f t="shared" si="8"/>
        <v>53.01</v>
      </c>
      <c r="BX6" s="33">
        <f t="shared" si="8"/>
        <v>50.54</v>
      </c>
      <c r="BY6" s="33">
        <f t="shared" si="8"/>
        <v>49.22</v>
      </c>
      <c r="BZ6" s="32" t="str">
        <f>IF(BZ7="","",IF(BZ7="-","【-】","【"&amp;SUBSTITUTE(TEXT(BZ7,"#,##0.00"),"-","△")&amp;"】"))</f>
        <v>【64.73】</v>
      </c>
      <c r="CA6" s="33">
        <f>IF(CA7="",NA(),CA7)</f>
        <v>163.54</v>
      </c>
      <c r="CB6" s="33">
        <f t="shared" ref="CB6:CJ6" si="9">IF(CB7="",NA(),CB7)</f>
        <v>230.33</v>
      </c>
      <c r="CC6" s="33">
        <f t="shared" si="9"/>
        <v>229.57</v>
      </c>
      <c r="CD6" s="33">
        <f t="shared" si="9"/>
        <v>240.06</v>
      </c>
      <c r="CE6" s="33">
        <f t="shared" si="9"/>
        <v>288.01</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47.07</v>
      </c>
      <c r="CM6" s="33">
        <f t="shared" ref="CM6:CU6" si="10">IF(CM7="",NA(),CM7)</f>
        <v>43.47</v>
      </c>
      <c r="CN6" s="33">
        <f t="shared" si="10"/>
        <v>44.4</v>
      </c>
      <c r="CO6" s="33">
        <f t="shared" si="10"/>
        <v>50.4</v>
      </c>
      <c r="CP6" s="33">
        <f t="shared" si="10"/>
        <v>50.4</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71.900000000000006</v>
      </c>
      <c r="CX6" s="33">
        <f t="shared" ref="CX6:DF6" si="11">IF(CX7="",NA(),CX7)</f>
        <v>75.489999999999995</v>
      </c>
      <c r="CY6" s="33">
        <f t="shared" si="11"/>
        <v>78.61</v>
      </c>
      <c r="CZ6" s="33">
        <f t="shared" si="11"/>
        <v>82.17</v>
      </c>
      <c r="DA6" s="33">
        <f t="shared" si="11"/>
        <v>84.45</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0.12</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393011</v>
      </c>
      <c r="D7" s="35">
        <v>47</v>
      </c>
      <c r="E7" s="35">
        <v>17</v>
      </c>
      <c r="F7" s="35">
        <v>4</v>
      </c>
      <c r="G7" s="35">
        <v>0</v>
      </c>
      <c r="H7" s="35" t="s">
        <v>96</v>
      </c>
      <c r="I7" s="35" t="s">
        <v>97</v>
      </c>
      <c r="J7" s="35" t="s">
        <v>98</v>
      </c>
      <c r="K7" s="35" t="s">
        <v>99</v>
      </c>
      <c r="L7" s="35" t="s">
        <v>100</v>
      </c>
      <c r="M7" s="36" t="s">
        <v>101</v>
      </c>
      <c r="N7" s="36" t="s">
        <v>102</v>
      </c>
      <c r="O7" s="36">
        <v>54.64</v>
      </c>
      <c r="P7" s="36">
        <v>100</v>
      </c>
      <c r="Q7" s="36">
        <v>2160</v>
      </c>
      <c r="R7" s="36">
        <v>2734</v>
      </c>
      <c r="S7" s="36">
        <v>74.06</v>
      </c>
      <c r="T7" s="36">
        <v>36.92</v>
      </c>
      <c r="U7" s="36">
        <v>1473</v>
      </c>
      <c r="V7" s="36">
        <v>0.55000000000000004</v>
      </c>
      <c r="W7" s="36">
        <v>2678.18</v>
      </c>
      <c r="X7" s="36">
        <v>48.26</v>
      </c>
      <c r="Y7" s="36">
        <v>51.29</v>
      </c>
      <c r="Z7" s="36">
        <v>55.61</v>
      </c>
      <c r="AA7" s="36">
        <v>67.42</v>
      </c>
      <c r="AB7" s="36">
        <v>71.680000000000007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107.22</v>
      </c>
      <c r="BH7" s="36">
        <v>0</v>
      </c>
      <c r="BI7" s="36">
        <v>0</v>
      </c>
      <c r="BJ7" s="36">
        <v>1835.56</v>
      </c>
      <c r="BK7" s="36">
        <v>1716.82</v>
      </c>
      <c r="BL7" s="36">
        <v>1554.05</v>
      </c>
      <c r="BM7" s="36">
        <v>1671.86</v>
      </c>
      <c r="BN7" s="36">
        <v>1673.47</v>
      </c>
      <c r="BO7" s="36">
        <v>1457.06</v>
      </c>
      <c r="BP7" s="36">
        <v>72.400000000000006</v>
      </c>
      <c r="BQ7" s="36">
        <v>52.05</v>
      </c>
      <c r="BR7" s="36">
        <v>51.65</v>
      </c>
      <c r="BS7" s="36">
        <v>51.87</v>
      </c>
      <c r="BT7" s="36">
        <v>43.21</v>
      </c>
      <c r="BU7" s="36">
        <v>52.89</v>
      </c>
      <c r="BV7" s="36">
        <v>51.73</v>
      </c>
      <c r="BW7" s="36">
        <v>53.01</v>
      </c>
      <c r="BX7" s="36">
        <v>50.54</v>
      </c>
      <c r="BY7" s="36">
        <v>49.22</v>
      </c>
      <c r="BZ7" s="36">
        <v>64.73</v>
      </c>
      <c r="CA7" s="36">
        <v>163.54</v>
      </c>
      <c r="CB7" s="36">
        <v>230.33</v>
      </c>
      <c r="CC7" s="36">
        <v>229.57</v>
      </c>
      <c r="CD7" s="36">
        <v>240.06</v>
      </c>
      <c r="CE7" s="36">
        <v>288.01</v>
      </c>
      <c r="CF7" s="36">
        <v>300.52</v>
      </c>
      <c r="CG7" s="36">
        <v>310.47000000000003</v>
      </c>
      <c r="CH7" s="36">
        <v>299.39</v>
      </c>
      <c r="CI7" s="36">
        <v>320.36</v>
      </c>
      <c r="CJ7" s="36">
        <v>332.02</v>
      </c>
      <c r="CK7" s="36">
        <v>250.25</v>
      </c>
      <c r="CL7" s="36">
        <v>47.07</v>
      </c>
      <c r="CM7" s="36">
        <v>43.47</v>
      </c>
      <c r="CN7" s="36">
        <v>44.4</v>
      </c>
      <c r="CO7" s="36">
        <v>50.4</v>
      </c>
      <c r="CP7" s="36">
        <v>50.4</v>
      </c>
      <c r="CQ7" s="36">
        <v>36.799999999999997</v>
      </c>
      <c r="CR7" s="36">
        <v>36.67</v>
      </c>
      <c r="CS7" s="36">
        <v>36.200000000000003</v>
      </c>
      <c r="CT7" s="36">
        <v>34.74</v>
      </c>
      <c r="CU7" s="36">
        <v>36.65</v>
      </c>
      <c r="CV7" s="36">
        <v>40.31</v>
      </c>
      <c r="CW7" s="36">
        <v>71.900000000000006</v>
      </c>
      <c r="CX7" s="36">
        <v>75.489999999999995</v>
      </c>
      <c r="CY7" s="36">
        <v>78.61</v>
      </c>
      <c r="CZ7" s="36">
        <v>82.17</v>
      </c>
      <c r="DA7" s="36">
        <v>84.45</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0.12</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sanken2</cp:lastModifiedBy>
  <dcterms:created xsi:type="dcterms:W3CDTF">2017-02-08T03:04:26Z</dcterms:created>
  <dcterms:modified xsi:type="dcterms:W3CDTF">2017-02-20T07:43:23Z</dcterms:modified>
  <cp:category/>
</cp:coreProperties>
</file>