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72\Desktop\"/>
    </mc:Choice>
  </mc:AlternateContent>
  <workbookProtection workbookPassword="8649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<sst xmlns="http://schemas.openxmlformats.org/spreadsheetml/2006/main" count="221" uniqueCount="111">
  <si>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</si>
  <si>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</si>
  <si>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</si>
  <si>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</si>
  <si>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</si>
  <si>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</si>
  <si>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</si>
  <si>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</si>
  <si>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</si>
  <si>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</si>
  <si>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</si>
  <si>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</si>
  <si>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</si>
  <si>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</si>
  <si>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</si>
  <si>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</si>
  <si>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</si>
  <si>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</si>
  <si>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</si>
  <si>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</si>
  <si>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</si>
  <si>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</si>
  <si>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</si>
  <si>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</si>
  <si>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</si>
  <si>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</si>
  <si>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</si>
  <si>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</si>
  <si>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</si>
  <si>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</si>
  <si>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</si>
  <si>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</si>
  <si>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</si>
  <si>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</si>
  <si>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</si>
  <si>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</si>
  <si>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</si>
  <si>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</si>
  <si>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</si>
  <si>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</si>
  <si>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</si>
  <si>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</si>
  <si>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</si>
  <si>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</si>
  <si>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</si>
  <si>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</si>
  <si>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</si>
  <si>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</si>
  <si>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</si>
  <si>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</si>
  <si>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</si>
  <si>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</si>
  <si>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</si>
  <si>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</si>
  <si>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</si>
  <si>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</si>
  <si>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</si>
  <si>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</si>
  <si>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</si>
  <si>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</si>
  <si>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</si>
  <si>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</si>
  <si>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</si>
  <si>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</si>
  <si>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</si>
  <si>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</si>
  <si>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</si>
  <si>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</si>
  <si>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</si>
  <si>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</si>
  <si>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</si>
  <si>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</si>
  <si>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</si>
  <si>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</si>
  <si>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</si>
  <si>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</si>
  <si>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</si>
  <si>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</si>
  <si>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</si>
  <si>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</si>
  <si>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</si>
  <si>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</si>
  <si>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</si>
  <si>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</si>
  <si>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</si>
  <si>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</si>
  <si>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</si>
  <si>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</si>
  <si>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</si>
  <si>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</si>
  <si>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</si>
  <si>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</si>
  <si>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</si>
  <si>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</si>
  <si>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</si>
  <si>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</si>
  <si>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芸西村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</si>
  <si>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</si>
  <si>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</si>
  <si>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</si>
  <si>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</si>
  <si>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</si>
  <si>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</si>
  <si>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</si>
  <si>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</si>
  <si>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</si>
  <si>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</si>
  <si>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</si>
  <si>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供用開始から14年が経過している。管渠は老朽化による影響は見られない。ほとんどの区間で小口径の塩ビ管を採用しており、腐食等の影響がないためと考えられる。
処理場等の施設については、長寿命化計画を策定し計画的に改修工事を行うなど、工事費の節減に努めている。</t>
    <phoneticPr fontId="4"/>
  </si>
  <si>
    <t>供用開始から14年が経過し、水洗化率は順調に上昇している。経費回収率及び汚水処理原価も良好に推移しており、経費の節減は図られている。しかし、今後は施設の老朽化や人件費の高騰に伴い、維持管理費の増嵩が想定されることから、慎重な経営を行わなければならない。
処理場施設及び管渠の建設工事はほとんどが完了し、債務残高は順調に減少している。今後は必要最小限の改修・更新工事に留め、また、下水道への加入促進を行い収支の改善に努める。</t>
    <rPh sb="189" eb="192">
      <t>ゲスイドウ</t>
    </rPh>
    <rPh sb="194" eb="196">
      <t>カニュウ</t>
    </rPh>
    <rPh sb="196" eb="198">
      <t>ソクシン</t>
    </rPh>
    <rPh sb="199" eb="200">
      <t>オコナ</t>
    </rPh>
    <phoneticPr fontId="4"/>
  </si>
  <si>
    <t>収益的収支比率はほぼ100％に近づいているが、収益の多くを一般会計からの繰入金に頼っている状況である。今後は料金収入の増加を図り、経費を抑える必要がある。
経費回収率及び汚水処理原価は平均値より良好である。維持管理委託を長期契約にするなど経費節減に努めた結果である。今後は施設の老朽化に伴い数値の悪化も見込まれ、注意する必要がある。企業債残高対事業規模比率は今年度から計上されているが、元金償還金に対する一般会計の負担割合をルール化したためである。平均値より良好であるが、低減に向けて収支の改善に努める必要がある。
施設利用率は平均値を上回っているが、依然として低率である。水洗化率のさらなる上昇を図り、使用水量の増加に努めたい。</t>
    <rPh sb="166" eb="168">
      <t>キギョウ</t>
    </rPh>
    <rPh sb="168" eb="169">
      <t>サイ</t>
    </rPh>
    <rPh sb="169" eb="171">
      <t>ザンダカ</t>
    </rPh>
    <rPh sb="171" eb="172">
      <t>タイ</t>
    </rPh>
    <rPh sb="172" eb="174">
      <t>ジギョウ</t>
    </rPh>
    <rPh sb="174" eb="176">
      <t>キボ</t>
    </rPh>
    <rPh sb="176" eb="178">
      <t>ヒリツ</t>
    </rPh>
    <rPh sb="179" eb="182">
      <t>コンネンド</t>
    </rPh>
    <rPh sb="184" eb="186">
      <t>ケイジョウ</t>
    </rPh>
    <rPh sb="195" eb="198">
      <t>ショウカンキン</t>
    </rPh>
    <rPh sb="199" eb="200">
      <t>タイ</t>
    </rPh>
    <rPh sb="202" eb="204">
      <t>イッパン</t>
    </rPh>
    <rPh sb="204" eb="206">
      <t>カイケイ</t>
    </rPh>
    <rPh sb="207" eb="209">
      <t>フタン</t>
    </rPh>
    <rPh sb="209" eb="211">
      <t>ワリアイ</t>
    </rPh>
    <rPh sb="215" eb="216">
      <t>カ</t>
    </rPh>
    <rPh sb="224" eb="227">
      <t>ヘイキンチ</t>
    </rPh>
    <rPh sb="229" eb="231">
      <t>リョウコウ</t>
    </rPh>
    <rPh sb="236" eb="238">
      <t>テイゲン</t>
    </rPh>
    <rPh sb="239" eb="240">
      <t>ム</t>
    </rPh>
    <rPh sb="242" eb="244">
      <t>シュウシ</t>
    </rPh>
    <rPh sb="245" eb="247">
      <t>カイゼン</t>
    </rPh>
    <rPh sb="248" eb="249">
      <t>ツト</t>
    </rPh>
    <rPh sb="251" eb="253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</si>
</sst>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26424"/>
        <c:axId val="1133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6424"/>
        <c:axId val="113344800"/>
      </c:lineChart>
      <c:dateAx>
        <c:axId val="113326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44800"/>
        <c:crosses val="autoZero"/>
        <c:auto val="1"/>
        <c:lblOffset val="100"/>
        <c:baseTimeUnit val="years"/>
      </c:dateAx>
      <c:valAx>
        <c:axId val="1133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26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43.78</c:v>
                </c:pt>
                <c:pt idx="1">
                  <c:v>45.33</c:v>
                </c:pt>
                <c:pt idx="2">
                  <c:v>43.42</c:v>
                </c:pt>
                <c:pt idx="3">
                  <c:v>45.6</c:v>
                </c:pt>
                <c:pt idx="4">
                  <c:v>44.4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19512"/>
        <c:axId val="18631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36.200000000000003</c:v>
                </c:pt>
                <c:pt idx="3">
                  <c:v>34.74</c:v>
                </c:pt>
                <c:pt idx="4">
                  <c:v>36.65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19512"/>
        <c:axId val="186319904"/>
      </c:lineChart>
      <c:dateAx>
        <c:axId val="18631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19904"/>
        <c:crosses val="autoZero"/>
        <c:auto val="1"/>
        <c:lblOffset val="100"/>
        <c:baseTimeUnit val="years"/>
      </c:dateAx>
      <c:valAx>
        <c:axId val="18631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1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66.5</c:v>
                </c:pt>
                <c:pt idx="1">
                  <c:v>67.67</c:v>
                </c:pt>
                <c:pt idx="2">
                  <c:v>69.94</c:v>
                </c:pt>
                <c:pt idx="3">
                  <c:v>71.680000000000007</c:v>
                </c:pt>
                <c:pt idx="4">
                  <c:v>72.97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21080"/>
        <c:axId val="186321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71.069999999999993</c:v>
                </c:pt>
                <c:pt idx="3">
                  <c:v>70.14</c:v>
                </c:pt>
                <c:pt idx="4">
                  <c:v>68.83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21080"/>
        <c:axId val="186321472"/>
      </c:lineChart>
      <c:dateAx>
        <c:axId val="186321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21472"/>
        <c:crosses val="autoZero"/>
        <c:auto val="1"/>
        <c:lblOffset val="100"/>
        <c:baseTimeUnit val="years"/>
      </c:dateAx>
      <c:valAx>
        <c:axId val="186321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21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92.94</c:v>
                </c:pt>
                <c:pt idx="1">
                  <c:v>98.87</c:v>
                </c:pt>
                <c:pt idx="2">
                  <c:v>98.32</c:v>
                </c:pt>
                <c:pt idx="3">
                  <c:v>99.13</c:v>
                </c:pt>
                <c:pt idx="4">
                  <c:v>99.23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21680"/>
        <c:axId val="18563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21680"/>
        <c:axId val="185630256"/>
      </c:lineChart>
      <c:dateAx>
        <c:axId val="185621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630256"/>
        <c:crosses val="autoZero"/>
        <c:auto val="1"/>
        <c:lblOffset val="100"/>
        <c:baseTimeUnit val="years"/>
      </c:dateAx>
      <c:valAx>
        <c:axId val="185630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2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678112"/>
        <c:axId val="18568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78112"/>
        <c:axId val="185683440"/>
      </c:lineChart>
      <c:dateAx>
        <c:axId val="18567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683440"/>
        <c:crosses val="autoZero"/>
        <c:auto val="1"/>
        <c:lblOffset val="100"/>
        <c:baseTimeUnit val="years"/>
      </c:dateAx>
      <c:valAx>
        <c:axId val="18568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67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60712"/>
        <c:axId val="183864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60712"/>
        <c:axId val="183864376"/>
      </c:lineChart>
      <c:dateAx>
        <c:axId val="185760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864376"/>
        <c:crosses val="autoZero"/>
        <c:auto val="1"/>
        <c:lblOffset val="100"/>
        <c:baseTimeUnit val="years"/>
      </c:dateAx>
      <c:valAx>
        <c:axId val="183864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760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94424"/>
        <c:axId val="18629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94424"/>
        <c:axId val="186294816"/>
      </c:lineChart>
      <c:dateAx>
        <c:axId val="186294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294816"/>
        <c:crosses val="autoZero"/>
        <c:auto val="1"/>
        <c:lblOffset val="100"/>
        <c:baseTimeUnit val="years"/>
      </c:dateAx>
      <c:valAx>
        <c:axId val="18629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94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61736"/>
        <c:axId val="18606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61736"/>
        <c:axId val="186062128"/>
      </c:lineChart>
      <c:dateAx>
        <c:axId val="18606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062128"/>
        <c:crosses val="autoZero"/>
        <c:auto val="1"/>
        <c:lblOffset val="100"/>
        <c:baseTimeUnit val="years"/>
      </c:dateAx>
      <c:valAx>
        <c:axId val="18606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06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369.82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63304"/>
        <c:axId val="18606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1554.05</c:v>
                </c:pt>
                <c:pt idx="3">
                  <c:v>1671.86</c:v>
                </c:pt>
                <c:pt idx="4">
                  <c:v>1673.47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63304"/>
        <c:axId val="186063696"/>
      </c:lineChart>
      <c:dateAx>
        <c:axId val="18606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063696"/>
        <c:crosses val="autoZero"/>
        <c:auto val="1"/>
        <c:lblOffset val="100"/>
        <c:baseTimeUnit val="years"/>
      </c:dateAx>
      <c:valAx>
        <c:axId val="18606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06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164.78</c:v>
                </c:pt>
                <c:pt idx="1">
                  <c:v>195.11</c:v>
                </c:pt>
                <c:pt idx="2">
                  <c:v>180.08</c:v>
                </c:pt>
                <c:pt idx="3">
                  <c:v>129.88</c:v>
                </c:pt>
                <c:pt idx="4">
                  <c:v>132.76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61344"/>
        <c:axId val="186064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53.01</c:v>
                </c:pt>
                <c:pt idx="3">
                  <c:v>50.54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61344"/>
        <c:axId val="186064872"/>
      </c:lineChart>
      <c:dateAx>
        <c:axId val="18606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064872"/>
        <c:crosses val="autoZero"/>
        <c:auto val="1"/>
        <c:lblOffset val="100"/>
        <c:baseTimeUnit val="years"/>
      </c:dateAx>
      <c:valAx>
        <c:axId val="186064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06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86.95</c:v>
                </c:pt>
                <c:pt idx="1">
                  <c:v>74</c:v>
                </c:pt>
                <c:pt idx="2">
                  <c:v>78.540000000000006</c:v>
                </c:pt>
                <c:pt idx="3">
                  <c:v>111.81</c:v>
                </c:pt>
                <c:pt idx="4">
                  <c:v>109.27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293248"/>
        <c:axId val="186292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299.39</c:v>
                </c:pt>
                <c:pt idx="3">
                  <c:v>320.36</c:v>
                </c:pt>
                <c:pt idx="4">
                  <c:v>332.02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93248"/>
        <c:axId val="186292856"/>
      </c:lineChart>
      <c:dateAx>
        <c:axId val="18629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292856"/>
        <c:crosses val="autoZero"/>
        <c:auto val="1"/>
        <c:lblOffset val="100"/>
        <c:baseTimeUnit val="years"/>
      </c:dateAx>
      <c:valAx>
        <c:axId val="186292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29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4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芸西村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3881</v>
      </c>
      <c r="AM8" s="64"/>
      <c r="AN8" s="64"/>
      <c r="AO8" s="64"/>
      <c r="AP8" s="64"/>
      <c r="AQ8" s="64"/>
      <c r="AR8" s="64"/>
      <c r="AS8" s="64"/>
      <c r="AT8" s="63">
        <f>データ!S6</f>
        <v>39.6</v>
      </c>
      <c r="AU8" s="63"/>
      <c r="AV8" s="63"/>
      <c r="AW8" s="63"/>
      <c r="AX8" s="63"/>
      <c r="AY8" s="63"/>
      <c r="AZ8" s="63"/>
      <c r="BA8" s="63"/>
      <c r="BB8" s="63">
        <f>データ!T6</f>
        <v>98.01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89.07</v>
      </c>
      <c r="Q10" s="63"/>
      <c r="R10" s="63"/>
      <c r="S10" s="63"/>
      <c r="T10" s="63"/>
      <c r="U10" s="63"/>
      <c r="V10" s="63"/>
      <c r="W10" s="63">
        <f>データ!P6</f>
        <v>97.14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3448</v>
      </c>
      <c r="AM10" s="64"/>
      <c r="AN10" s="64"/>
      <c r="AO10" s="64"/>
      <c r="AP10" s="64"/>
      <c r="AQ10" s="64"/>
      <c r="AR10" s="64"/>
      <c r="AS10" s="64"/>
      <c r="AT10" s="63">
        <f>データ!V6</f>
        <v>1.17</v>
      </c>
      <c r="AU10" s="63"/>
      <c r="AV10" s="63"/>
      <c r="AW10" s="63"/>
      <c r="AX10" s="63"/>
      <c r="AY10" s="63"/>
      <c r="AZ10" s="63"/>
      <c r="BA10" s="63"/>
      <c r="BB10" s="63">
        <f>データ!W6</f>
        <v>2947.01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393070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高知県　芸西村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89.07</v>
      </c>
      <c r="P6" s="32">
        <f t="shared" si="3"/>
        <v>97.14</v>
      </c>
      <c r="Q6" s="32">
        <f t="shared" si="3"/>
        <v>2160</v>
      </c>
      <c r="R6" s="32">
        <f t="shared" si="3"/>
        <v>3881</v>
      </c>
      <c r="S6" s="32">
        <f t="shared" si="3"/>
        <v>39.6</v>
      </c>
      <c r="T6" s="32">
        <f t="shared" si="3"/>
        <v>98.01</v>
      </c>
      <c r="U6" s="32">
        <f t="shared" si="3"/>
        <v>3448</v>
      </c>
      <c r="V6" s="32">
        <f t="shared" si="3"/>
        <v>1.17</v>
      </c>
      <c r="W6" s="32">
        <f t="shared" si="3"/>
        <v>2947.01</v>
      </c>
      <c r="X6" s="33">
        <f>IF(X7="",NA(),X7)</f>
        <v>92.94</v>
      </c>
      <c r="Y6" s="33">
        <f t="shared" ref="Y6:AG6" si="4">IF(Y7="",NA(),Y7)</f>
        <v>98.87</v>
      </c>
      <c r="Z6" s="33">
        <f t="shared" si="4"/>
        <v>98.32</v>
      </c>
      <c r="AA6" s="33">
        <f t="shared" si="4"/>
        <v>99.13</v>
      </c>
      <c r="AB6" s="33">
        <f t="shared" si="4"/>
        <v>99.23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3">
        <f t="shared" si="7"/>
        <v>369.82</v>
      </c>
      <c r="BJ6" s="33">
        <f t="shared" si="7"/>
        <v>1835.56</v>
      </c>
      <c r="BK6" s="33">
        <f t="shared" si="7"/>
        <v>1716.82</v>
      </c>
      <c r="BL6" s="33">
        <f t="shared" si="7"/>
        <v>1554.05</v>
      </c>
      <c r="BM6" s="33">
        <f t="shared" si="7"/>
        <v>1671.86</v>
      </c>
      <c r="BN6" s="33">
        <f t="shared" si="7"/>
        <v>1673.47</v>
      </c>
      <c r="BO6" s="32" t="str">
        <f>IF(BO7="","",IF(BO7="-","【-】","【"&amp;SUBSTITUTE(TEXT(BO7,"#,##0.00"),"-","△")&amp;"】"))</f>
        <v>【1,457.06】</v>
      </c>
      <c r="BP6" s="33">
        <f>IF(BP7="",NA(),BP7)</f>
        <v>164.78</v>
      </c>
      <c r="BQ6" s="33">
        <f t="shared" ref="BQ6:BY6" si="8">IF(BQ7="",NA(),BQ7)</f>
        <v>195.11</v>
      </c>
      <c r="BR6" s="33">
        <f t="shared" si="8"/>
        <v>180.08</v>
      </c>
      <c r="BS6" s="33">
        <f t="shared" si="8"/>
        <v>129.88</v>
      </c>
      <c r="BT6" s="33">
        <f t="shared" si="8"/>
        <v>132.76</v>
      </c>
      <c r="BU6" s="33">
        <f t="shared" si="8"/>
        <v>52.89</v>
      </c>
      <c r="BV6" s="33">
        <f t="shared" si="8"/>
        <v>51.73</v>
      </c>
      <c r="BW6" s="33">
        <f t="shared" si="8"/>
        <v>53.01</v>
      </c>
      <c r="BX6" s="33">
        <f t="shared" si="8"/>
        <v>50.54</v>
      </c>
      <c r="BY6" s="33">
        <f t="shared" si="8"/>
        <v>49.22</v>
      </c>
      <c r="BZ6" s="32" t="str">
        <f>IF(BZ7="","",IF(BZ7="-","【-】","【"&amp;SUBSTITUTE(TEXT(BZ7,"#,##0.00"),"-","△")&amp;"】"))</f>
        <v>【64.73】</v>
      </c>
      <c r="CA6" s="33">
        <f>IF(CA7="",NA(),CA7)</f>
        <v>86.95</v>
      </c>
      <c r="CB6" s="33">
        <f t="shared" ref="CB6:CJ6" si="9">IF(CB7="",NA(),CB7)</f>
        <v>74</v>
      </c>
      <c r="CC6" s="33">
        <f t="shared" si="9"/>
        <v>78.540000000000006</v>
      </c>
      <c r="CD6" s="33">
        <f t="shared" si="9"/>
        <v>111.81</v>
      </c>
      <c r="CE6" s="33">
        <f t="shared" si="9"/>
        <v>109.27</v>
      </c>
      <c r="CF6" s="33">
        <f t="shared" si="9"/>
        <v>300.52</v>
      </c>
      <c r="CG6" s="33">
        <f t="shared" si="9"/>
        <v>310.47000000000003</v>
      </c>
      <c r="CH6" s="33">
        <f t="shared" si="9"/>
        <v>299.39</v>
      </c>
      <c r="CI6" s="33">
        <f t="shared" si="9"/>
        <v>320.36</v>
      </c>
      <c r="CJ6" s="33">
        <f t="shared" si="9"/>
        <v>332.02</v>
      </c>
      <c r="CK6" s="32" t="str">
        <f>IF(CK7="","",IF(CK7="-","【-】","【"&amp;SUBSTITUTE(TEXT(CK7,"#,##0.00"),"-","△")&amp;"】"))</f>
        <v>【250.25】</v>
      </c>
      <c r="CL6" s="33">
        <f>IF(CL7="",NA(),CL7)</f>
        <v>43.78</v>
      </c>
      <c r="CM6" s="33">
        <f t="shared" ref="CM6:CU6" si="10">IF(CM7="",NA(),CM7)</f>
        <v>45.33</v>
      </c>
      <c r="CN6" s="33">
        <f t="shared" si="10"/>
        <v>43.42</v>
      </c>
      <c r="CO6" s="33">
        <f t="shared" si="10"/>
        <v>45.6</v>
      </c>
      <c r="CP6" s="33">
        <f t="shared" si="10"/>
        <v>44.4</v>
      </c>
      <c r="CQ6" s="33">
        <f t="shared" si="10"/>
        <v>36.799999999999997</v>
      </c>
      <c r="CR6" s="33">
        <f t="shared" si="10"/>
        <v>36.67</v>
      </c>
      <c r="CS6" s="33">
        <f t="shared" si="10"/>
        <v>36.200000000000003</v>
      </c>
      <c r="CT6" s="33">
        <f t="shared" si="10"/>
        <v>34.74</v>
      </c>
      <c r="CU6" s="33">
        <f t="shared" si="10"/>
        <v>36.65</v>
      </c>
      <c r="CV6" s="32" t="str">
        <f>IF(CV7="","",IF(CV7="-","【-】","【"&amp;SUBSTITUTE(TEXT(CV7,"#,##0.00"),"-","△")&amp;"】"))</f>
        <v>【40.31】</v>
      </c>
      <c r="CW6" s="33">
        <f>IF(CW7="",NA(),CW7)</f>
        <v>66.5</v>
      </c>
      <c r="CX6" s="33">
        <f t="shared" ref="CX6:DF6" si="11">IF(CX7="",NA(),CX7)</f>
        <v>67.67</v>
      </c>
      <c r="CY6" s="33">
        <f t="shared" si="11"/>
        <v>69.94</v>
      </c>
      <c r="CZ6" s="33">
        <f t="shared" si="11"/>
        <v>71.680000000000007</v>
      </c>
      <c r="DA6" s="33">
        <f t="shared" si="11"/>
        <v>72.97</v>
      </c>
      <c r="DB6" s="33">
        <f t="shared" si="11"/>
        <v>71.62</v>
      </c>
      <c r="DC6" s="33">
        <f t="shared" si="11"/>
        <v>71.239999999999995</v>
      </c>
      <c r="DD6" s="33">
        <f t="shared" si="11"/>
        <v>71.069999999999993</v>
      </c>
      <c r="DE6" s="33">
        <f t="shared" si="11"/>
        <v>70.14</v>
      </c>
      <c r="DF6" s="33">
        <f t="shared" si="11"/>
        <v>68.83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7.0000000000000007E-2</v>
      </c>
      <c r="EL6" s="33">
        <f t="shared" si="14"/>
        <v>0.08</v>
      </c>
      <c r="EM6" s="33">
        <f t="shared" si="14"/>
        <v>0.26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393070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89.07</v>
      </c>
      <c r="P7" s="36">
        <v>97.14</v>
      </c>
      <c r="Q7" s="36">
        <v>2160</v>
      </c>
      <c r="R7" s="36">
        <v>3881</v>
      </c>
      <c r="S7" s="36">
        <v>39.6</v>
      </c>
      <c r="T7" s="36">
        <v>98.01</v>
      </c>
      <c r="U7" s="36">
        <v>3448</v>
      </c>
      <c r="V7" s="36">
        <v>1.17</v>
      </c>
      <c r="W7" s="36">
        <v>2947.01</v>
      </c>
      <c r="X7" s="36">
        <v>92.94</v>
      </c>
      <c r="Y7" s="36">
        <v>98.87</v>
      </c>
      <c r="Z7" s="36">
        <v>98.32</v>
      </c>
      <c r="AA7" s="36">
        <v>99.13</v>
      </c>
      <c r="AB7" s="36">
        <v>99.23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369.82</v>
      </c>
      <c r="BJ7" s="36">
        <v>1835.56</v>
      </c>
      <c r="BK7" s="36">
        <v>1716.82</v>
      </c>
      <c r="BL7" s="36">
        <v>1554.05</v>
      </c>
      <c r="BM7" s="36">
        <v>1671.86</v>
      </c>
      <c r="BN7" s="36">
        <v>1673.47</v>
      </c>
      <c r="BO7" s="36">
        <v>1457.06</v>
      </c>
      <c r="BP7" s="36">
        <v>164.78</v>
      </c>
      <c r="BQ7" s="36">
        <v>195.11</v>
      </c>
      <c r="BR7" s="36">
        <v>180.08</v>
      </c>
      <c r="BS7" s="36">
        <v>129.88</v>
      </c>
      <c r="BT7" s="36">
        <v>132.76</v>
      </c>
      <c r="BU7" s="36">
        <v>52.89</v>
      </c>
      <c r="BV7" s="36">
        <v>51.73</v>
      </c>
      <c r="BW7" s="36">
        <v>53.01</v>
      </c>
      <c r="BX7" s="36">
        <v>50.54</v>
      </c>
      <c r="BY7" s="36">
        <v>49.22</v>
      </c>
      <c r="BZ7" s="36">
        <v>64.73</v>
      </c>
      <c r="CA7" s="36">
        <v>86.95</v>
      </c>
      <c r="CB7" s="36">
        <v>74</v>
      </c>
      <c r="CC7" s="36">
        <v>78.540000000000006</v>
      </c>
      <c r="CD7" s="36">
        <v>111.81</v>
      </c>
      <c r="CE7" s="36">
        <v>109.27</v>
      </c>
      <c r="CF7" s="36">
        <v>300.52</v>
      </c>
      <c r="CG7" s="36">
        <v>310.47000000000003</v>
      </c>
      <c r="CH7" s="36">
        <v>299.39</v>
      </c>
      <c r="CI7" s="36">
        <v>320.36</v>
      </c>
      <c r="CJ7" s="36">
        <v>332.02</v>
      </c>
      <c r="CK7" s="36">
        <v>250.25</v>
      </c>
      <c r="CL7" s="36">
        <v>43.78</v>
      </c>
      <c r="CM7" s="36">
        <v>45.33</v>
      </c>
      <c r="CN7" s="36">
        <v>43.42</v>
      </c>
      <c r="CO7" s="36">
        <v>45.6</v>
      </c>
      <c r="CP7" s="36">
        <v>44.4</v>
      </c>
      <c r="CQ7" s="36">
        <v>36.799999999999997</v>
      </c>
      <c r="CR7" s="36">
        <v>36.67</v>
      </c>
      <c r="CS7" s="36">
        <v>36.200000000000003</v>
      </c>
      <c r="CT7" s="36">
        <v>34.74</v>
      </c>
      <c r="CU7" s="36">
        <v>36.65</v>
      </c>
      <c r="CV7" s="36">
        <v>40.31</v>
      </c>
      <c r="CW7" s="36">
        <v>66.5</v>
      </c>
      <c r="CX7" s="36">
        <v>67.67</v>
      </c>
      <c r="CY7" s="36">
        <v>69.94</v>
      </c>
      <c r="CZ7" s="36">
        <v>71.680000000000007</v>
      </c>
      <c r="DA7" s="36">
        <v>72.97</v>
      </c>
      <c r="DB7" s="36">
        <v>71.62</v>
      </c>
      <c r="DC7" s="36">
        <v>71.239999999999995</v>
      </c>
      <c r="DD7" s="36">
        <v>71.069999999999993</v>
      </c>
      <c r="DE7" s="36">
        <v>70.14</v>
      </c>
      <c r="DF7" s="36">
        <v>68.83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7.0000000000000007E-2</v>
      </c>
      <c r="EL7" s="36">
        <v>0.08</v>
      </c>
      <c r="EM7" s="36">
        <v>0.26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新田 浩也</cp:lastModifiedBy>
  <dcterms:created xsi:type="dcterms:W3CDTF">2017-02-08T03:04:27Z</dcterms:created>
  <dcterms:modified xsi:type="dcterms:W3CDTF">2017-02-24T00:22:35Z</dcterms:modified>
  <cp:category/>
</cp:coreProperties>
</file>