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9230" windowHeight="65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<sst xmlns="http://schemas.openxmlformats.org/spreadsheetml/2006/main" count="221" uniqueCount="111">
  <si>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</si>
  <si>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</si>
  <si>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</si>
  <si>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</si>
  <si>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</si>
  <si>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</si>
  <si>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</si>
  <si>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</si>
  <si>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</si>
  <si>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</si>
  <si>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</si>
  <si>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</si>
  <si>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</si>
  <si>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</si>
  <si>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</si>
  <si>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</si>
  <si>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</si>
  <si>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</si>
  <si>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</si>
  <si>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</si>
  <si>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</si>
  <si>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</si>
  <si>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</si>
  <si>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</si>
  <si>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</si>
  <si>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</si>
  <si>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</si>
  <si>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</si>
  <si>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</si>
  <si>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</si>
  <si>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</si>
  <si>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</si>
  <si>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</si>
  <si>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</si>
  <si>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</si>
  <si>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</si>
  <si>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</si>
  <si>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</si>
  <si>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</si>
  <si>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</si>
  <si>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</si>
  <si>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</si>
  <si>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</si>
  <si>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</si>
  <si>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</si>
  <si>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</si>
  <si>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</si>
  <si>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</si>
  <si>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</si>
  <si>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</si>
  <si>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</si>
  <si>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</si>
  <si>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</si>
  <si>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</si>
  <si>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</si>
  <si>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</si>
  <si>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</si>
  <si>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</si>
  <si>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</si>
  <si>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</si>
  <si>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</si>
  <si>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</si>
  <si>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</si>
  <si>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</si>
  <si>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</si>
  <si>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</si>
  <si>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</si>
  <si>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</si>
  <si>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</si>
  <si>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</si>
  <si>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</si>
  <si>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</si>
  <si>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</si>
  <si>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</si>
  <si>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</si>
  <si>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</si>
  <si>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</si>
  <si>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</si>
  <si>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</si>
  <si>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</si>
  <si>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</si>
  <si>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</si>
  <si>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</si>
  <si>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</si>
  <si>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</si>
  <si>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</si>
  <si>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</si>
  <si>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</si>
  <si>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</si>
  <si>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</si>
  <si>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</si>
  <si>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</si>
  <si>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</si>
  <si>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</si>
  <si>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</si>
  <si>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</si>
  <si>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</si>
  <si>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</si>
  <si>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</si>
  <si>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</si>
  <si>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</si>
  <si>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</si>
  <si>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</si>
  <si>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</si>
  <si>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</si>
  <si>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</si>
  <si>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</si>
  <si>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</si>
  <si>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正クリーンセンターは平成１４年４月より稼働しているが、近年設備の不具合が徐々に発生している。水処理の要となる機器類については、早急に対応する必要があるため、町単独費で交換・修繕を行っている状況です。しかしながら、経年劣化や老朽化が進行しており突発的に機器が作動しなくなる恐れがある。
　そのため平成３０年度にストックマネージメント事業を基に最適化構想を策定、計画的に機器の更新・修繕・交換を行っていく予定である。</t>
    <phoneticPr fontId="4"/>
  </si>
  <si>
    <t xml:space="preserve">整備が完了していることから、今後も維持管理を適正に行っていく。
　また、国庫補助事業で老朽化した機器等を更新し、より確実な水処理を目指し、町民の生活環境の向上に努めていく。
</t>
    <phoneticPr fontId="4"/>
  </si>
  <si>
    <t xml:space="preserve">大正クリーンセンターは処理場および管路は整備済みであり、現在の主な支出は建設時の起債の償還と機器の修繕費が主となっている。平成２５年度からは経年劣化による機器等修繕費が増大したため経費回収率は下がっている。
　今後は老朽化した機器の更新が必要であるが、使用料収入の増加は見込まれない事から、国庫補助（ストックマネージメント事業）等を活用しての調査分析を実施するが調査結果によっては、新たな修繕や更新等が発生する可能性がある。また修繕費用負担の平準化や修繕等費用を見込んだ料金改定が必要となってくる。
　施設利用率、水洗化率の効率性は平均値を上回っている状況である。
</t>
    <rPh sb="225" eb="227">
      <t>シュウゼン</t>
    </rPh>
    <rPh sb="227" eb="228">
      <t>トウ</t>
    </rPh>
    <rPh sb="228" eb="230">
      <t>ヒヨウ</t>
    </rPh>
    <rPh sb="231" eb="233">
      <t>ミコ</t>
    </rPh>
    <rPh sb="235" eb="237">
      <t>リョウキン</t>
    </rPh>
    <rPh sb="237" eb="23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</si>
</sst>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968640"/>
        <c:axId val="499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9968640"/>
        <c:axId val="49970560"/>
      </c:lineChart>
      <c:dateAx>
        <c:axId val="49968640"/>
        <c:scaling>
          <c:orientation val="minMax"/>
        </c:scaling>
        <c:delete val="1"/>
        <c:axPos val="b"/>
        <c:numFmt formatCode="ge" sourceLinked="1"/>
        <c:majorTickMark val="none"/>
        <c:minorTickMark val="none"/>
        <c:tickLblPos val="none"/>
        <c:crossAx val="49970560"/>
        <c:crosses val="autoZero"/>
        <c:auto val="1"/>
        <c:lblOffset val="100"/>
        <c:baseTimeUnit val="years"/>
      </c:dateAx>
      <c:valAx>
        <c:axId val="499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c:v>
                </c:pt>
                <c:pt idx="1">
                  <c:v>80</c:v>
                </c:pt>
                <c:pt idx="2">
                  <c:v>76.75</c:v>
                </c:pt>
                <c:pt idx="3">
                  <c:v>84</c:v>
                </c:pt>
                <c:pt idx="4">
                  <c:v>69.5</c:v>
                </c:pt>
              </c:numCache>
            </c:numRef>
          </c:val>
        </c:ser>
        <c:dLbls>
          <c:showLegendKey val="0"/>
          <c:showVal val="0"/>
          <c:showCatName val="0"/>
          <c:showSerName val="0"/>
          <c:showPercent val="0"/>
          <c:showBubbleSize val="0"/>
        </c:dLbls>
        <c:gapWidth val="150"/>
        <c:axId val="50284416"/>
        <c:axId val="50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50284416"/>
        <c:axId val="50286592"/>
      </c:lineChart>
      <c:dateAx>
        <c:axId val="50284416"/>
        <c:scaling>
          <c:orientation val="minMax"/>
        </c:scaling>
        <c:delete val="1"/>
        <c:axPos val="b"/>
        <c:numFmt formatCode="ge" sourceLinked="1"/>
        <c:majorTickMark val="none"/>
        <c:minorTickMark val="none"/>
        <c:tickLblPos val="none"/>
        <c:crossAx val="50286592"/>
        <c:crosses val="autoZero"/>
        <c:auto val="1"/>
        <c:lblOffset val="100"/>
        <c:baseTimeUnit val="years"/>
      </c:dateAx>
      <c:valAx>
        <c:axId val="50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77.39</c:v>
                </c:pt>
                <c:pt idx="1">
                  <c:v>80</c:v>
                </c:pt>
                <c:pt idx="2">
                  <c:v>84.33</c:v>
                </c:pt>
                <c:pt idx="3">
                  <c:v>88.22</c:v>
                </c:pt>
                <c:pt idx="4">
                  <c:v>88.89</c:v>
                </c:pt>
              </c:numCache>
            </c:numRef>
          </c:val>
        </c:ser>
        <c:dLbls>
          <c:showLegendKey val="0"/>
          <c:showVal val="0"/>
          <c:showCatName val="0"/>
          <c:showSerName val="0"/>
          <c:showPercent val="0"/>
          <c:showBubbleSize val="0"/>
        </c:dLbls>
        <c:gapWidth val="150"/>
        <c:axId val="50320896"/>
        <c:axId val="503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50320896"/>
        <c:axId val="50322816"/>
      </c:lineChart>
      <c:dateAx>
        <c:axId val="50320896"/>
        <c:scaling>
          <c:orientation val="minMax"/>
        </c:scaling>
        <c:delete val="1"/>
        <c:axPos val="b"/>
        <c:numFmt formatCode="ge" sourceLinked="1"/>
        <c:majorTickMark val="none"/>
        <c:minorTickMark val="none"/>
        <c:tickLblPos val="none"/>
        <c:crossAx val="50322816"/>
        <c:crosses val="autoZero"/>
        <c:auto val="1"/>
        <c:lblOffset val="100"/>
        <c:baseTimeUnit val="years"/>
      </c:dateAx>
      <c:valAx>
        <c:axId val="503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94.73</c:v>
                </c:pt>
                <c:pt idx="1">
                  <c:v>98.68</c:v>
                </c:pt>
                <c:pt idx="2">
                  <c:v>98.79</c:v>
                </c:pt>
                <c:pt idx="3">
                  <c:v>98.56</c:v>
                </c:pt>
                <c:pt idx="4">
                  <c:v>98.39</c:v>
                </c:pt>
              </c:numCache>
            </c:numRef>
          </c:val>
        </c:ser>
        <c:dLbls>
          <c:showLegendKey val="0"/>
          <c:showVal val="0"/>
          <c:showCatName val="0"/>
          <c:showSerName val="0"/>
          <c:showPercent val="0"/>
          <c:showBubbleSize val="0"/>
        </c:dLbls>
        <c:gapWidth val="150"/>
        <c:axId val="49996928"/>
        <c:axId val="499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996928"/>
        <c:axId val="49998848"/>
      </c:lineChart>
      <c:dateAx>
        <c:axId val="49996928"/>
        <c:scaling>
          <c:orientation val="minMax"/>
        </c:scaling>
        <c:delete val="1"/>
        <c:axPos val="b"/>
        <c:numFmt formatCode="ge" sourceLinked="1"/>
        <c:majorTickMark val="none"/>
        <c:minorTickMark val="none"/>
        <c:tickLblPos val="none"/>
        <c:crossAx val="49998848"/>
        <c:crosses val="autoZero"/>
        <c:auto val="1"/>
        <c:lblOffset val="100"/>
        <c:baseTimeUnit val="years"/>
      </c:dateAx>
      <c:valAx>
        <c:axId val="499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33408"/>
        <c:axId val="500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33408"/>
        <c:axId val="50035328"/>
      </c:lineChart>
      <c:dateAx>
        <c:axId val="50033408"/>
        <c:scaling>
          <c:orientation val="minMax"/>
        </c:scaling>
        <c:delete val="1"/>
        <c:axPos val="b"/>
        <c:numFmt formatCode="ge" sourceLinked="1"/>
        <c:majorTickMark val="none"/>
        <c:minorTickMark val="none"/>
        <c:tickLblPos val="none"/>
        <c:crossAx val="50035328"/>
        <c:crosses val="autoZero"/>
        <c:auto val="1"/>
        <c:lblOffset val="100"/>
        <c:baseTimeUnit val="years"/>
      </c:dateAx>
      <c:valAx>
        <c:axId val="500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57600"/>
        <c:axId val="500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57600"/>
        <c:axId val="50059520"/>
      </c:lineChart>
      <c:dateAx>
        <c:axId val="50057600"/>
        <c:scaling>
          <c:orientation val="minMax"/>
        </c:scaling>
        <c:delete val="1"/>
        <c:axPos val="b"/>
        <c:numFmt formatCode="ge" sourceLinked="1"/>
        <c:majorTickMark val="none"/>
        <c:minorTickMark val="none"/>
        <c:tickLblPos val="none"/>
        <c:crossAx val="50059520"/>
        <c:crosses val="autoZero"/>
        <c:auto val="1"/>
        <c:lblOffset val="100"/>
        <c:baseTimeUnit val="years"/>
      </c:dateAx>
      <c:valAx>
        <c:axId val="500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10464"/>
        <c:axId val="501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10464"/>
        <c:axId val="50112384"/>
      </c:lineChart>
      <c:dateAx>
        <c:axId val="50110464"/>
        <c:scaling>
          <c:orientation val="minMax"/>
        </c:scaling>
        <c:delete val="1"/>
        <c:axPos val="b"/>
        <c:numFmt formatCode="ge" sourceLinked="1"/>
        <c:majorTickMark val="none"/>
        <c:minorTickMark val="none"/>
        <c:tickLblPos val="none"/>
        <c:crossAx val="50112384"/>
        <c:crosses val="autoZero"/>
        <c:auto val="1"/>
        <c:lblOffset val="100"/>
        <c:baseTimeUnit val="years"/>
      </c:dateAx>
      <c:valAx>
        <c:axId val="501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34400"/>
        <c:axId val="502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34400"/>
        <c:axId val="50202112"/>
      </c:lineChart>
      <c:dateAx>
        <c:axId val="50134400"/>
        <c:scaling>
          <c:orientation val="minMax"/>
        </c:scaling>
        <c:delete val="1"/>
        <c:axPos val="b"/>
        <c:numFmt formatCode="ge" sourceLinked="1"/>
        <c:majorTickMark val="none"/>
        <c:minorTickMark val="none"/>
        <c:tickLblPos val="none"/>
        <c:crossAx val="50202112"/>
        <c:crosses val="autoZero"/>
        <c:auto val="1"/>
        <c:lblOffset val="100"/>
        <c:baseTimeUnit val="years"/>
      </c:dateAx>
      <c:valAx>
        <c:axId val="502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11840"/>
        <c:axId val="502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50211840"/>
        <c:axId val="50230400"/>
      </c:lineChart>
      <c:dateAx>
        <c:axId val="50211840"/>
        <c:scaling>
          <c:orientation val="minMax"/>
        </c:scaling>
        <c:delete val="1"/>
        <c:axPos val="b"/>
        <c:numFmt formatCode="ge" sourceLinked="1"/>
        <c:majorTickMark val="none"/>
        <c:minorTickMark val="none"/>
        <c:tickLblPos val="none"/>
        <c:crossAx val="50230400"/>
        <c:crosses val="autoZero"/>
        <c:auto val="1"/>
        <c:lblOffset val="100"/>
        <c:baseTimeUnit val="years"/>
      </c:dateAx>
      <c:valAx>
        <c:axId val="502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71.08</c:v>
                </c:pt>
                <c:pt idx="1">
                  <c:v>68.650000000000006</c:v>
                </c:pt>
                <c:pt idx="2">
                  <c:v>42.9</c:v>
                </c:pt>
                <c:pt idx="3">
                  <c:v>45.82</c:v>
                </c:pt>
                <c:pt idx="4">
                  <c:v>49.19</c:v>
                </c:pt>
              </c:numCache>
            </c:numRef>
          </c:val>
        </c:ser>
        <c:dLbls>
          <c:showLegendKey val="0"/>
          <c:showVal val="0"/>
          <c:showCatName val="0"/>
          <c:showSerName val="0"/>
          <c:showPercent val="0"/>
          <c:showBubbleSize val="0"/>
        </c:dLbls>
        <c:gapWidth val="150"/>
        <c:axId val="50244224"/>
        <c:axId val="502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50244224"/>
        <c:axId val="50246400"/>
      </c:lineChart>
      <c:dateAx>
        <c:axId val="50244224"/>
        <c:scaling>
          <c:orientation val="minMax"/>
        </c:scaling>
        <c:delete val="1"/>
        <c:axPos val="b"/>
        <c:numFmt formatCode="ge" sourceLinked="1"/>
        <c:majorTickMark val="none"/>
        <c:minorTickMark val="none"/>
        <c:tickLblPos val="none"/>
        <c:crossAx val="50246400"/>
        <c:crosses val="autoZero"/>
        <c:auto val="1"/>
        <c:lblOffset val="100"/>
        <c:baseTimeUnit val="years"/>
      </c:dateAx>
      <c:valAx>
        <c:axId val="502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174.16</c:v>
                </c:pt>
                <c:pt idx="1">
                  <c:v>180.7</c:v>
                </c:pt>
                <c:pt idx="2">
                  <c:v>288.35000000000002</c:v>
                </c:pt>
                <c:pt idx="3">
                  <c:v>286.72000000000003</c:v>
                </c:pt>
                <c:pt idx="4">
                  <c:v>269.55</c:v>
                </c:pt>
              </c:numCache>
            </c:numRef>
          </c:val>
        </c:ser>
        <c:dLbls>
          <c:showLegendKey val="0"/>
          <c:showVal val="0"/>
          <c:showCatName val="0"/>
          <c:showSerName val="0"/>
          <c:showPercent val="0"/>
          <c:showBubbleSize val="0"/>
        </c:dLbls>
        <c:gapWidth val="150"/>
        <c:axId val="50260224"/>
        <c:axId val="502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50260224"/>
        <c:axId val="50262400"/>
      </c:lineChart>
      <c:dateAx>
        <c:axId val="50260224"/>
        <c:scaling>
          <c:orientation val="minMax"/>
        </c:scaling>
        <c:delete val="1"/>
        <c:axPos val="b"/>
        <c:numFmt formatCode="ge" sourceLinked="1"/>
        <c:majorTickMark val="none"/>
        <c:minorTickMark val="none"/>
        <c:tickLblPos val="none"/>
        <c:crossAx val="50262400"/>
        <c:crosses val="autoZero"/>
        <c:auto val="1"/>
        <c:lblOffset val="100"/>
        <c:baseTimeUnit val="years"/>
      </c:dateAx>
      <c:valAx>
        <c:axId val="502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四万十町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18128</v>
      </c>
      <c r="AM8" s="64"/>
      <c r="AN8" s="64"/>
      <c r="AO8" s="64"/>
      <c r="AP8" s="64"/>
      <c r="AQ8" s="64"/>
      <c r="AR8" s="64"/>
      <c r="AS8" s="64"/>
      <c r="AT8" s="63">
        <f>データ!S6</f>
        <v>642.29999999999995</v>
      </c>
      <c r="AU8" s="63"/>
      <c r="AV8" s="63"/>
      <c r="AW8" s="63"/>
      <c r="AX8" s="63"/>
      <c r="AY8" s="63"/>
      <c r="AZ8" s="63"/>
      <c r="BA8" s="63"/>
      <c r="BB8" s="63">
        <f>データ!T6</f>
        <v>28.22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v>
      </c>
      <c r="Q10" s="63"/>
      <c r="R10" s="63"/>
      <c r="S10" s="63"/>
      <c r="T10" s="63"/>
      <c r="U10" s="63"/>
      <c r="V10" s="63"/>
      <c r="W10" s="63">
        <f>データ!P6</f>
        <v>97.47</v>
      </c>
      <c r="X10" s="63"/>
      <c r="Y10" s="63"/>
      <c r="Z10" s="63"/>
      <c r="AA10" s="63"/>
      <c r="AB10" s="63"/>
      <c r="AC10" s="63"/>
      <c r="AD10" s="64">
        <f>データ!Q6</f>
        <v>2100</v>
      </c>
      <c r="AE10" s="64"/>
      <c r="AF10" s="64"/>
      <c r="AG10" s="64"/>
      <c r="AH10" s="64"/>
      <c r="AI10" s="64"/>
      <c r="AJ10" s="64"/>
      <c r="AK10" s="2"/>
      <c r="AL10" s="64">
        <f>データ!U6</f>
        <v>1044</v>
      </c>
      <c r="AM10" s="64"/>
      <c r="AN10" s="64"/>
      <c r="AO10" s="64"/>
      <c r="AP10" s="64"/>
      <c r="AQ10" s="64"/>
      <c r="AR10" s="64"/>
      <c r="AS10" s="64"/>
      <c r="AT10" s="63">
        <f>データ!V6</f>
        <v>0.44</v>
      </c>
      <c r="AU10" s="63"/>
      <c r="AV10" s="63"/>
      <c r="AW10" s="63"/>
      <c r="AX10" s="63"/>
      <c r="AY10" s="63"/>
      <c r="AZ10" s="63"/>
      <c r="BA10" s="63"/>
      <c r="BB10" s="63">
        <f>データ!W6</f>
        <v>2372.73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394122</v>
      </c>
      <c r="D6" s="31">
        <f t="shared" si="3"/>
        <v>47</v>
      </c>
      <c r="E6" s="31">
        <f t="shared" si="3"/>
        <v>17</v>
      </c>
      <c r="F6" s="31">
        <f t="shared" si="3"/>
        <v>4</v>
      </c>
      <c r="G6" s="31">
        <f t="shared" si="3"/>
        <v>0</v>
      </c>
      <c r="H6" s="31" t="str">
        <f t="shared" si="3"/>
        <v>高知県　四万十町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5.8</v>
      </c>
      <c r="P6" s="32">
        <f t="shared" si="3"/>
        <v>97.47</v>
      </c>
      <c r="Q6" s="32">
        <f t="shared" si="3"/>
        <v>2100</v>
      </c>
      <c r="R6" s="32">
        <f t="shared" si="3"/>
        <v>18128</v>
      </c>
      <c r="S6" s="32">
        <f t="shared" si="3"/>
        <v>642.29999999999995</v>
      </c>
      <c r="T6" s="32">
        <f t="shared" si="3"/>
        <v>28.22</v>
      </c>
      <c r="U6" s="32">
        <f t="shared" si="3"/>
        <v>1044</v>
      </c>
      <c r="V6" s="32">
        <f t="shared" si="3"/>
        <v>0.44</v>
      </c>
      <c r="W6" s="32">
        <f t="shared" si="3"/>
        <v>2372.73</v>
      </c>
      <c r="X6" s="33">
        <f>IF(X7="",NA(),X7)</f>
        <v>94.73</v>
      </c>
      <c r="Y6" s="33">
        <f t="shared" ref="Y6:AG6" si="4">IF(Y7="",NA(),Y7)</f>
        <v>98.68</v>
      </c>
      <c r="Z6" s="33">
        <f t="shared" si="4"/>
        <v>98.79</v>
      </c>
      <c r="AA6" s="33">
        <f t="shared" si="4"/>
        <v>98.56</v>
      </c>
      <c r="AB6" s="33">
        <f t="shared" si="4"/>
        <v>98.39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71.08</v>
      </c>
      <c r="BQ6" s="33">
        <f t="shared" ref="BQ6:BY6" si="8">IF(BQ7="",NA(),BQ7)</f>
        <v>68.650000000000006</v>
      </c>
      <c r="BR6" s="33">
        <f t="shared" si="8"/>
        <v>42.9</v>
      </c>
      <c r="BS6" s="33">
        <f t="shared" si="8"/>
        <v>45.82</v>
      </c>
      <c r="BT6" s="33">
        <f t="shared" si="8"/>
        <v>49.19</v>
      </c>
      <c r="BU6" s="33">
        <f t="shared" si="8"/>
        <v>52.89</v>
      </c>
      <c r="BV6" s="33">
        <f t="shared" si="8"/>
        <v>51.73</v>
      </c>
      <c r="BW6" s="33">
        <f t="shared" si="8"/>
        <v>53.01</v>
      </c>
      <c r="BX6" s="33">
        <f t="shared" si="8"/>
        <v>50.54</v>
      </c>
      <c r="BY6" s="33">
        <f t="shared" si="8"/>
        <v>49.22</v>
      </c>
      <c r="BZ6" s="32" t="str">
        <f>IF(BZ7="","",IF(BZ7="-","【-】","【"&amp;SUBSTITUTE(TEXT(BZ7,"#,##0.00"),"-","△")&amp;"】"))</f>
        <v>【64.73】</v>
      </c>
      <c r="CA6" s="33">
        <f>IF(CA7="",NA(),CA7)</f>
        <v>174.16</v>
      </c>
      <c r="CB6" s="33">
        <f t="shared" ref="CB6:CJ6" si="9">IF(CB7="",NA(),CB7)</f>
        <v>180.7</v>
      </c>
      <c r="CC6" s="33">
        <f t="shared" si="9"/>
        <v>288.35000000000002</v>
      </c>
      <c r="CD6" s="33">
        <f t="shared" si="9"/>
        <v>286.72000000000003</v>
      </c>
      <c r="CE6" s="33">
        <f t="shared" si="9"/>
        <v>269.55</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80</v>
      </c>
      <c r="CM6" s="33">
        <f t="shared" ref="CM6:CU6" si="10">IF(CM7="",NA(),CM7)</f>
        <v>80</v>
      </c>
      <c r="CN6" s="33">
        <f t="shared" si="10"/>
        <v>76.75</v>
      </c>
      <c r="CO6" s="33">
        <f t="shared" si="10"/>
        <v>84</v>
      </c>
      <c r="CP6" s="33">
        <f t="shared" si="10"/>
        <v>69.5</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77.39</v>
      </c>
      <c r="CX6" s="33">
        <f t="shared" ref="CX6:DF6" si="11">IF(CX7="",NA(),CX7)</f>
        <v>80</v>
      </c>
      <c r="CY6" s="33">
        <f t="shared" si="11"/>
        <v>84.33</v>
      </c>
      <c r="CZ6" s="33">
        <f t="shared" si="11"/>
        <v>88.22</v>
      </c>
      <c r="DA6" s="33">
        <f t="shared" si="11"/>
        <v>88.89</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394122</v>
      </c>
      <c r="D7" s="35">
        <v>47</v>
      </c>
      <c r="E7" s="35">
        <v>17</v>
      </c>
      <c r="F7" s="35">
        <v>4</v>
      </c>
      <c r="G7" s="35">
        <v>0</v>
      </c>
      <c r="H7" s="35" t="s">
        <v>96</v>
      </c>
      <c r="I7" s="35" t="s">
        <v>97</v>
      </c>
      <c r="J7" s="35" t="s">
        <v>98</v>
      </c>
      <c r="K7" s="35" t="s">
        <v>99</v>
      </c>
      <c r="L7" s="35" t="s">
        <v>100</v>
      </c>
      <c r="M7" s="36" t="s">
        <v>101</v>
      </c>
      <c r="N7" s="36" t="s">
        <v>102</v>
      </c>
      <c r="O7" s="36">
        <v>5.8</v>
      </c>
      <c r="P7" s="36">
        <v>97.47</v>
      </c>
      <c r="Q7" s="36">
        <v>2100</v>
      </c>
      <c r="R7" s="36">
        <v>18128</v>
      </c>
      <c r="S7" s="36">
        <v>642.29999999999995</v>
      </c>
      <c r="T7" s="36">
        <v>28.22</v>
      </c>
      <c r="U7" s="36">
        <v>1044</v>
      </c>
      <c r="V7" s="36">
        <v>0.44</v>
      </c>
      <c r="W7" s="36">
        <v>2372.73</v>
      </c>
      <c r="X7" s="36">
        <v>94.73</v>
      </c>
      <c r="Y7" s="36">
        <v>98.68</v>
      </c>
      <c r="Z7" s="36">
        <v>98.79</v>
      </c>
      <c r="AA7" s="36">
        <v>98.56</v>
      </c>
      <c r="AB7" s="36">
        <v>98.39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71.08</v>
      </c>
      <c r="BQ7" s="36">
        <v>68.650000000000006</v>
      </c>
      <c r="BR7" s="36">
        <v>42.9</v>
      </c>
      <c r="BS7" s="36">
        <v>45.82</v>
      </c>
      <c r="BT7" s="36">
        <v>49.19</v>
      </c>
      <c r="BU7" s="36">
        <v>52.89</v>
      </c>
      <c r="BV7" s="36">
        <v>51.73</v>
      </c>
      <c r="BW7" s="36">
        <v>53.01</v>
      </c>
      <c r="BX7" s="36">
        <v>50.54</v>
      </c>
      <c r="BY7" s="36">
        <v>49.22</v>
      </c>
      <c r="BZ7" s="36">
        <v>64.73</v>
      </c>
      <c r="CA7" s="36">
        <v>174.16</v>
      </c>
      <c r="CB7" s="36">
        <v>180.7</v>
      </c>
      <c r="CC7" s="36">
        <v>288.35000000000002</v>
      </c>
      <c r="CD7" s="36">
        <v>286.72000000000003</v>
      </c>
      <c r="CE7" s="36">
        <v>269.55</v>
      </c>
      <c r="CF7" s="36">
        <v>300.52</v>
      </c>
      <c r="CG7" s="36">
        <v>310.47000000000003</v>
      </c>
      <c r="CH7" s="36">
        <v>299.39</v>
      </c>
      <c r="CI7" s="36">
        <v>320.36</v>
      </c>
      <c r="CJ7" s="36">
        <v>332.02</v>
      </c>
      <c r="CK7" s="36">
        <v>250.25</v>
      </c>
      <c r="CL7" s="36">
        <v>80</v>
      </c>
      <c r="CM7" s="36">
        <v>80</v>
      </c>
      <c r="CN7" s="36">
        <v>76.75</v>
      </c>
      <c r="CO7" s="36">
        <v>84</v>
      </c>
      <c r="CP7" s="36">
        <v>69.5</v>
      </c>
      <c r="CQ7" s="36">
        <v>36.799999999999997</v>
      </c>
      <c r="CR7" s="36">
        <v>36.67</v>
      </c>
      <c r="CS7" s="36">
        <v>36.200000000000003</v>
      </c>
      <c r="CT7" s="36">
        <v>34.74</v>
      </c>
      <c r="CU7" s="36">
        <v>36.65</v>
      </c>
      <c r="CV7" s="36">
        <v>40.31</v>
      </c>
      <c r="CW7" s="36">
        <v>77.39</v>
      </c>
      <c r="CX7" s="36">
        <v>80</v>
      </c>
      <c r="CY7" s="36">
        <v>84.33</v>
      </c>
      <c r="CZ7" s="36">
        <v>88.22</v>
      </c>
      <c r="DA7" s="36">
        <v>88.89</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2017-02-08T03:04:30Z</dcterms:created>
  <dcterms:modified xsi:type="dcterms:W3CDTF">2017-02-13T02:26:13Z</dcterms:modified>
</cp:coreProperties>
</file>