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<sst xmlns="http://schemas.openxmlformats.org/spreadsheetml/2006/main" count="221" uniqueCount="111">
  <si>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</si>
  <si>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</si>
  <si>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</si>
  <si>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</si>
  <si>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</si>
  <si>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</si>
  <si>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</si>
  <si>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</si>
  <si>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</si>
  <si>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</si>
  <si>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</si>
  <si>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</si>
  <si>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</si>
  <si>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</si>
  <si>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</si>
  <si>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</si>
  <si>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</si>
  <si>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</si>
  <si>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</si>
  <si>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</si>
  <si>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</si>
  <si>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</si>
  <si>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</si>
  <si>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</si>
  <si>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</si>
  <si>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</si>
  <si>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</si>
  <si>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</si>
  <si>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</si>
  <si>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</si>
  <si>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</si>
  <si>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</si>
  <si>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</si>
  <si>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</si>
  <si>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</si>
  <si>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</si>
  <si>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</si>
  <si>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</si>
  <si>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</si>
  <si>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</si>
  <si>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</si>
  <si>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</si>
  <si>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</si>
  <si>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</si>
  <si>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</si>
  <si>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</si>
  <si>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</si>
  <si>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</si>
  <si>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</si>
  <si>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</si>
  <si>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</si>
  <si>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</si>
  <si>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</si>
  <si>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</si>
  <si>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</si>
  <si>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</si>
  <si>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</si>
  <si>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</si>
  <si>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</si>
  <si>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</si>
  <si>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</si>
  <si>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</si>
  <si>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</si>
  <si>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</si>
  <si>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</si>
  <si>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</si>
  <si>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</si>
  <si>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</si>
  <si>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</si>
  <si>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</si>
  <si>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</si>
  <si>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</si>
  <si>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</si>
  <si>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</si>
  <si>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</si>
  <si>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</si>
  <si>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</si>
  <si>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</si>
  <si>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</si>
  <si>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</si>
  <si>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</si>
  <si>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</si>
  <si>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</si>
  <si>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</si>
  <si>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</si>
  <si>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</si>
  <si>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</si>
  <si>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</si>
  <si>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</si>
  <si>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</si>
  <si>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</si>
  <si>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</si>
  <si>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</si>
  <si>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</si>
  <si>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</si>
  <si>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</si>
  <si>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安芸市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</si>
  <si>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</si>
  <si>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</si>
  <si>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</si>
  <si>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</si>
  <si>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</si>
  <si>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</si>
  <si>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</si>
  <si>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</si>
  <si>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</si>
  <si>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</si>
  <si>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</si>
  <si>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③現時点では更新が急がれる管渠は無い。</t>
    <phoneticPr fontId="4"/>
  </si>
  <si>
    <t>料金水準適正化の検討、接続率向上のための啓発などに取り組み、他会計繰入金の依存度を下げる必要がある。
今後は処理場の長寿命化も必要であり、より健全・効率的な経営が求められる。</t>
    <phoneticPr fontId="4"/>
  </si>
  <si>
    <t>①H25年度に一般会計からの繰出基準を見直した結果、比率が上がっているが100％に満たず、低い水準にある。
④H25年度に一般会計からの繰出基準を見直した結果、比率が0になった。企業債残高は年々減少しているが、残高自体が無くなったわけではない。企業会計における負担が0になったとはいえ、引き続き経営改善に取り組む必要がある。
⑤H25年度に一般会計からの繰出基準を見直した結果、回収率が極端に上がった。しかしながら、経営状況が好転したわけではなく、引き続き経営改善に取り組む必要がある。
⑥H25年度に一般会計からの繰出基準を見直した結果、単価が極端に下がった。しかしながら、汚水処理そのものが効率化したわけではなく、今後も不明水対策などに取り組む必要がある。
⑦平均値を下回っており、水洗化率向上のための普及啓発活動の強化が必要である。
⑧毎年度微増しているものの平均値を下回っており、水洗化率向上のための普及啓発活動の強化が必要である。</t>
    <rPh sb="110" eb="111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</si>
</sst>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79584"/>
        <c:axId val="9138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9584"/>
        <c:axId val="91381760"/>
      </c:lineChart>
      <c:dateAx>
        <c:axId val="9137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81760"/>
        <c:crosses val="autoZero"/>
        <c:auto val="1"/>
        <c:lblOffset val="100"/>
        <c:baseTimeUnit val="years"/>
      </c:dateAx>
      <c:valAx>
        <c:axId val="9138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7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44.12</c:v>
                </c:pt>
                <c:pt idx="1">
                  <c:v>43.38</c:v>
                </c:pt>
                <c:pt idx="2">
                  <c:v>41.91</c:v>
                </c:pt>
                <c:pt idx="3">
                  <c:v>42.89</c:v>
                </c:pt>
                <c:pt idx="4">
                  <c:v>42.89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8928"/>
        <c:axId val="960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8928"/>
        <c:axId val="96035200"/>
      </c:lineChart>
      <c:dateAx>
        <c:axId val="9602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35200"/>
        <c:crosses val="autoZero"/>
        <c:auto val="1"/>
        <c:lblOffset val="100"/>
        <c:baseTimeUnit val="years"/>
      </c:dateAx>
      <c:valAx>
        <c:axId val="960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2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53.77</c:v>
                </c:pt>
                <c:pt idx="1">
                  <c:v>55.26</c:v>
                </c:pt>
                <c:pt idx="2">
                  <c:v>56.75</c:v>
                </c:pt>
                <c:pt idx="3">
                  <c:v>58.42</c:v>
                </c:pt>
                <c:pt idx="4">
                  <c:v>60.32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69504"/>
        <c:axId val="9607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504"/>
        <c:axId val="96071680"/>
      </c:lineChart>
      <c:dateAx>
        <c:axId val="9606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1680"/>
        <c:crosses val="autoZero"/>
        <c:auto val="1"/>
        <c:lblOffset val="100"/>
        <c:baseTimeUnit val="years"/>
      </c:dateAx>
      <c:valAx>
        <c:axId val="9607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6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44.49</c:v>
                </c:pt>
                <c:pt idx="1">
                  <c:v>43.75</c:v>
                </c:pt>
                <c:pt idx="2">
                  <c:v>76</c:v>
                </c:pt>
                <c:pt idx="3">
                  <c:v>75.36</c:v>
                </c:pt>
                <c:pt idx="4">
                  <c:v>80.06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95584"/>
        <c:axId val="9139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5584"/>
        <c:axId val="91397504"/>
      </c:lineChart>
      <c:dateAx>
        <c:axId val="9139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97504"/>
        <c:crosses val="autoZero"/>
        <c:auto val="1"/>
        <c:lblOffset val="100"/>
        <c:baseTimeUnit val="years"/>
      </c:dateAx>
      <c:valAx>
        <c:axId val="9139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9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20544"/>
        <c:axId val="914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20544"/>
        <c:axId val="91422080"/>
      </c:lineChart>
      <c:dateAx>
        <c:axId val="9142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22080"/>
        <c:crosses val="autoZero"/>
        <c:auto val="1"/>
        <c:lblOffset val="100"/>
        <c:baseTimeUnit val="years"/>
      </c:dateAx>
      <c:valAx>
        <c:axId val="9142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2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75264"/>
        <c:axId val="840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75264"/>
        <c:axId val="84077184"/>
      </c:lineChart>
      <c:dateAx>
        <c:axId val="840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77184"/>
        <c:crosses val="autoZero"/>
        <c:auto val="1"/>
        <c:lblOffset val="100"/>
        <c:baseTimeUnit val="years"/>
      </c:dateAx>
      <c:valAx>
        <c:axId val="840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13376"/>
        <c:axId val="10261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13376"/>
        <c:axId val="102615296"/>
      </c:lineChart>
      <c:dateAx>
        <c:axId val="10261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15296"/>
        <c:crosses val="autoZero"/>
        <c:auto val="1"/>
        <c:lblOffset val="100"/>
        <c:baseTimeUnit val="years"/>
      </c:dateAx>
      <c:valAx>
        <c:axId val="10261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1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43200"/>
        <c:axId val="914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43200"/>
        <c:axId val="91445120"/>
      </c:lineChart>
      <c:dateAx>
        <c:axId val="9144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45120"/>
        <c:crosses val="autoZero"/>
        <c:auto val="1"/>
        <c:lblOffset val="100"/>
        <c:baseTimeUnit val="years"/>
      </c:dateAx>
      <c:valAx>
        <c:axId val="9144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4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4343.8500000000004</c:v>
                </c:pt>
                <c:pt idx="1">
                  <c:v>4165.6400000000003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3040"/>
        <c:axId val="9146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63040"/>
        <c:axId val="91465216"/>
      </c:lineChart>
      <c:dateAx>
        <c:axId val="9146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65216"/>
        <c:crosses val="autoZero"/>
        <c:auto val="1"/>
        <c:lblOffset val="100"/>
        <c:baseTimeUnit val="years"/>
      </c:dateAx>
      <c:valAx>
        <c:axId val="9146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6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28.39</c:v>
                </c:pt>
                <c:pt idx="1">
                  <c:v>29.26</c:v>
                </c:pt>
                <c:pt idx="2">
                  <c:v>68.31</c:v>
                </c:pt>
                <c:pt idx="3">
                  <c:v>73.16</c:v>
                </c:pt>
                <c:pt idx="4">
                  <c:v>82.04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18976"/>
        <c:axId val="947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18976"/>
        <c:axId val="94729344"/>
      </c:lineChart>
      <c:dateAx>
        <c:axId val="9471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29344"/>
        <c:crosses val="autoZero"/>
        <c:auto val="1"/>
        <c:lblOffset val="100"/>
        <c:baseTimeUnit val="years"/>
      </c:dateAx>
      <c:valAx>
        <c:axId val="947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1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433.99</c:v>
                </c:pt>
                <c:pt idx="1">
                  <c:v>423.63</c:v>
                </c:pt>
                <c:pt idx="2">
                  <c:v>188.67</c:v>
                </c:pt>
                <c:pt idx="3">
                  <c:v>174.1</c:v>
                </c:pt>
                <c:pt idx="4">
                  <c:v>155.4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43168"/>
        <c:axId val="9475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3168"/>
        <c:axId val="94753536"/>
      </c:lineChart>
      <c:dateAx>
        <c:axId val="9474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53536"/>
        <c:crosses val="autoZero"/>
        <c:auto val="1"/>
        <c:lblOffset val="100"/>
        <c:baseTimeUnit val="years"/>
      </c:dateAx>
      <c:valAx>
        <c:axId val="9475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4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6" zoomScaleNormal="100" workbookViewId="0">
      <selection activeCell="CB27" sqref="CB2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高知県　安芸市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18259</v>
      </c>
      <c r="AM8" s="64"/>
      <c r="AN8" s="64"/>
      <c r="AO8" s="64"/>
      <c r="AP8" s="64"/>
      <c r="AQ8" s="64"/>
      <c r="AR8" s="64"/>
      <c r="AS8" s="64"/>
      <c r="AT8" s="63">
        <f>データ!S6</f>
        <v>317.20999999999998</v>
      </c>
      <c r="AU8" s="63"/>
      <c r="AV8" s="63"/>
      <c r="AW8" s="63"/>
      <c r="AX8" s="63"/>
      <c r="AY8" s="63"/>
      <c r="AZ8" s="63"/>
      <c r="BA8" s="63"/>
      <c r="BB8" s="63">
        <f>データ!T6</f>
        <v>57.56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5.46</v>
      </c>
      <c r="Q10" s="63"/>
      <c r="R10" s="63"/>
      <c r="S10" s="63"/>
      <c r="T10" s="63"/>
      <c r="U10" s="63"/>
      <c r="V10" s="63"/>
      <c r="W10" s="63">
        <f>データ!P6</f>
        <v>96.24</v>
      </c>
      <c r="X10" s="63"/>
      <c r="Y10" s="63"/>
      <c r="Z10" s="63"/>
      <c r="AA10" s="63"/>
      <c r="AB10" s="63"/>
      <c r="AC10" s="63"/>
      <c r="AD10" s="64">
        <f>データ!Q6</f>
        <v>2268</v>
      </c>
      <c r="AE10" s="64"/>
      <c r="AF10" s="64"/>
      <c r="AG10" s="64"/>
      <c r="AH10" s="64"/>
      <c r="AI10" s="64"/>
      <c r="AJ10" s="64"/>
      <c r="AK10" s="2"/>
      <c r="AL10" s="64">
        <f>データ!U6</f>
        <v>988</v>
      </c>
      <c r="AM10" s="64"/>
      <c r="AN10" s="64"/>
      <c r="AO10" s="64"/>
      <c r="AP10" s="64"/>
      <c r="AQ10" s="64"/>
      <c r="AR10" s="64"/>
      <c r="AS10" s="64"/>
      <c r="AT10" s="63">
        <f>データ!V6</f>
        <v>0.43</v>
      </c>
      <c r="AU10" s="63"/>
      <c r="AV10" s="63"/>
      <c r="AW10" s="63"/>
      <c r="AX10" s="63"/>
      <c r="AY10" s="63"/>
      <c r="AZ10" s="63"/>
      <c r="BA10" s="63"/>
      <c r="BB10" s="63">
        <f>データ!W6</f>
        <v>2297.67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392031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安芸市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5.46</v>
      </c>
      <c r="P6" s="32">
        <f t="shared" si="3"/>
        <v>96.24</v>
      </c>
      <c r="Q6" s="32">
        <f t="shared" si="3"/>
        <v>2268</v>
      </c>
      <c r="R6" s="32">
        <f t="shared" si="3"/>
        <v>18259</v>
      </c>
      <c r="S6" s="32">
        <f t="shared" si="3"/>
        <v>317.20999999999998</v>
      </c>
      <c r="T6" s="32">
        <f t="shared" si="3"/>
        <v>57.56</v>
      </c>
      <c r="U6" s="32">
        <f t="shared" si="3"/>
        <v>988</v>
      </c>
      <c r="V6" s="32">
        <f t="shared" si="3"/>
        <v>0.43</v>
      </c>
      <c r="W6" s="32">
        <f t="shared" si="3"/>
        <v>2297.67</v>
      </c>
      <c r="X6" s="33">
        <f>IF(X7="",NA(),X7)</f>
        <v>44.49</v>
      </c>
      <c r="Y6" s="33">
        <f t="shared" ref="Y6:AG6" si="4">IF(Y7="",NA(),Y7)</f>
        <v>43.75</v>
      </c>
      <c r="Z6" s="33">
        <f t="shared" si="4"/>
        <v>76</v>
      </c>
      <c r="AA6" s="33">
        <f t="shared" si="4"/>
        <v>75.36</v>
      </c>
      <c r="AB6" s="33">
        <f t="shared" si="4"/>
        <v>80.06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4343.8500000000004</v>
      </c>
      <c r="BF6" s="33">
        <f t="shared" ref="BF6:BN6" si="7">IF(BF7="",NA(),BF7)</f>
        <v>4165.6400000000003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28.39</v>
      </c>
      <c r="BQ6" s="33">
        <f t="shared" ref="BQ6:BY6" si="8">IF(BQ7="",NA(),BQ7)</f>
        <v>29.26</v>
      </c>
      <c r="BR6" s="33">
        <f t="shared" si="8"/>
        <v>68.31</v>
      </c>
      <c r="BS6" s="33">
        <f t="shared" si="8"/>
        <v>73.16</v>
      </c>
      <c r="BT6" s="33">
        <f t="shared" si="8"/>
        <v>82.04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433.99</v>
      </c>
      <c r="CB6" s="33">
        <f t="shared" ref="CB6:CJ6" si="9">IF(CB7="",NA(),CB7)</f>
        <v>423.63</v>
      </c>
      <c r="CC6" s="33">
        <f t="shared" si="9"/>
        <v>188.67</v>
      </c>
      <c r="CD6" s="33">
        <f t="shared" si="9"/>
        <v>174.1</v>
      </c>
      <c r="CE6" s="33">
        <f t="shared" si="9"/>
        <v>155.4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44.12</v>
      </c>
      <c r="CM6" s="33">
        <f t="shared" ref="CM6:CU6" si="10">IF(CM7="",NA(),CM7)</f>
        <v>43.38</v>
      </c>
      <c r="CN6" s="33">
        <f t="shared" si="10"/>
        <v>41.91</v>
      </c>
      <c r="CO6" s="33">
        <f t="shared" si="10"/>
        <v>42.89</v>
      </c>
      <c r="CP6" s="33">
        <f t="shared" si="10"/>
        <v>42.89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53.77</v>
      </c>
      <c r="CX6" s="33">
        <f t="shared" ref="CX6:DF6" si="11">IF(CX7="",NA(),CX7)</f>
        <v>55.26</v>
      </c>
      <c r="CY6" s="33">
        <f t="shared" si="11"/>
        <v>56.75</v>
      </c>
      <c r="CZ6" s="33">
        <f t="shared" si="11"/>
        <v>58.42</v>
      </c>
      <c r="DA6" s="33">
        <f t="shared" si="11"/>
        <v>60.32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392031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5.46</v>
      </c>
      <c r="P7" s="36">
        <v>96.24</v>
      </c>
      <c r="Q7" s="36">
        <v>2268</v>
      </c>
      <c r="R7" s="36">
        <v>18259</v>
      </c>
      <c r="S7" s="36">
        <v>317.20999999999998</v>
      </c>
      <c r="T7" s="36">
        <v>57.56</v>
      </c>
      <c r="U7" s="36">
        <v>988</v>
      </c>
      <c r="V7" s="36">
        <v>0.43</v>
      </c>
      <c r="W7" s="36">
        <v>2297.67</v>
      </c>
      <c r="X7" s="36">
        <v>44.49</v>
      </c>
      <c r="Y7" s="36">
        <v>43.75</v>
      </c>
      <c r="Z7" s="36">
        <v>76</v>
      </c>
      <c r="AA7" s="36">
        <v>75.36</v>
      </c>
      <c r="AB7" s="36">
        <v>80.06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4343.8500000000004</v>
      </c>
      <c r="BF7" s="36">
        <v>4165.6400000000003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1081.8</v>
      </c>
      <c r="BO7" s="36">
        <v>1015.77</v>
      </c>
      <c r="BP7" s="36">
        <v>28.39</v>
      </c>
      <c r="BQ7" s="36">
        <v>29.26</v>
      </c>
      <c r="BR7" s="36">
        <v>68.31</v>
      </c>
      <c r="BS7" s="36">
        <v>73.16</v>
      </c>
      <c r="BT7" s="36">
        <v>82.04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52.19</v>
      </c>
      <c r="BZ7" s="36">
        <v>52.78</v>
      </c>
      <c r="CA7" s="36">
        <v>433.99</v>
      </c>
      <c r="CB7" s="36">
        <v>423.63</v>
      </c>
      <c r="CC7" s="36">
        <v>188.67</v>
      </c>
      <c r="CD7" s="36">
        <v>174.1</v>
      </c>
      <c r="CE7" s="36">
        <v>155.4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296.14</v>
      </c>
      <c r="CK7" s="36">
        <v>289.81</v>
      </c>
      <c r="CL7" s="36">
        <v>44.12</v>
      </c>
      <c r="CM7" s="36">
        <v>43.38</v>
      </c>
      <c r="CN7" s="36">
        <v>41.91</v>
      </c>
      <c r="CO7" s="36">
        <v>42.89</v>
      </c>
      <c r="CP7" s="36">
        <v>42.89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52.31</v>
      </c>
      <c r="CV7" s="36">
        <v>52.74</v>
      </c>
      <c r="CW7" s="36">
        <v>53.77</v>
      </c>
      <c r="CX7" s="36">
        <v>55.26</v>
      </c>
      <c r="CY7" s="36">
        <v>56.75</v>
      </c>
      <c r="CZ7" s="36">
        <v>58.42</v>
      </c>
      <c r="DA7" s="36">
        <v>60.32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0.01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2017-02-15T00:45:36Z</cp:lastPrinted>
  <dcterms:created xsi:type="dcterms:W3CDTF">2017-02-08T03:15:08Z</dcterms:created>
  <dcterms:modified xsi:type="dcterms:W3CDTF">2017-02-21T01:37:08Z</dcterms:modified>
  <cp:category/>
</cp:coreProperties>
</file>