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<sst xmlns="http://schemas.openxmlformats.org/spreadsheetml/2006/main" count="221" uniqueCount="111">
  <si>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</si>
  <si>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</si>
  <si>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</si>
  <si>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</si>
  <si>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</si>
  <si>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</si>
  <si>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</si>
  <si>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</si>
  <si>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</si>
  <si>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</si>
  <si>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</si>
  <si>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</si>
  <si>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</si>
  <si>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</si>
  <si>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</si>
  <si>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</si>
  <si>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</si>
  <si>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</si>
  <si>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</si>
  <si>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</si>
  <si>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</si>
  <si>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</si>
  <si>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</si>
  <si>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</si>
  <si>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</si>
  <si>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</si>
  <si>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</si>
  <si>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</si>
  <si>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</si>
  <si>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</si>
  <si>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</si>
  <si>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</si>
  <si>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</si>
  <si>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</si>
  <si>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</si>
  <si>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</si>
  <si>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</si>
  <si>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</si>
  <si>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</si>
  <si>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</si>
  <si>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</si>
  <si>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</si>
  <si>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</si>
  <si>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</si>
  <si>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</si>
  <si>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</si>
  <si>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</si>
  <si>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</si>
  <si>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</si>
  <si>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</si>
  <si>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</si>
  <si>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</si>
  <si>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</si>
  <si>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</si>
  <si>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</si>
  <si>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</si>
  <si>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</si>
  <si>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</si>
  <si>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</si>
  <si>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</si>
  <si>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</si>
  <si>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</si>
  <si>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</si>
  <si>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</si>
  <si>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</si>
  <si>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</si>
  <si>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</si>
  <si>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</si>
  <si>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</si>
  <si>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</si>
  <si>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</si>
  <si>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</si>
  <si>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</si>
  <si>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</si>
  <si>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</si>
  <si>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</si>
  <si>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</si>
  <si>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</si>
  <si>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</si>
  <si>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</si>
  <si>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</si>
  <si>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</si>
  <si>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</si>
  <si>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</si>
  <si>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</si>
  <si>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</si>
  <si>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</si>
  <si>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</si>
  <si>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</si>
  <si>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</si>
  <si>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</si>
  <si>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</si>
  <si>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</si>
  <si>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</si>
  <si>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</si>
  <si>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</si>
  <si>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中土佐町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</si>
  <si>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</si>
  <si>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</si>
  <si>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</si>
  <si>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</si>
  <si>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</si>
  <si>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</si>
  <si>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</si>
  <si>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</si>
  <si>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</si>
  <si>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</si>
  <si>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</si>
  <si>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機能強化対策、省エネ技術導入事業を実施したため、支出増によりＨ２７は収支比率が下がったが、基本的に建設事業を除く経常的な収支は健全な状態を確保している。今後も経常的な収支は健全な状態を維持できるよう努める。
④施設新設当時の推移であり、近年は投資規模も小さく減少傾向にある。
⑤汚水処理費を削減するため省エネ技術導入事業実施した。施設ごとに費用を抑えられるよう運転方法を工夫していきたい。
⑥類似団体と比較して原価を抑える事ができていると考える。
⑦人口減少による加入世帯の人数減少により類似団体と比較しても施設利用率は低い状態となっている。
⑧類似団体と比較し高い水準にある。農業集落排水の建設時において地域との協議を密接に行ってきたことにより高い加入率を確保できている。未接続世帯においては高齢化や住宅の老朽化など社会的な要因があるが今後も随時状況を把握していきたい。</t>
    <phoneticPr fontId="4"/>
  </si>
  <si>
    <t xml:space="preserve">
　管渠については近年に整備してきたことから、耐用年数も十分あり現時点で問題点は見当たらないと考える。</t>
    <phoneticPr fontId="4"/>
  </si>
  <si>
    <t xml:space="preserve">
　人口減少など社会的な要因により流入量の減少傾向が認められる。平成31年度以降、機能診断事業、最適整備構想を策定する予定であり状況に応じた事業を実施し汚水処理費の削減に努めていきたい。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</si>
</sst>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201216"/>
        <c:axId val="4020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40201216"/>
        <c:axId val="40207488"/>
      </c:lineChart>
      <c:dateAx>
        <c:axId val="40201216"/>
        <c:scaling>
          <c:orientation val="minMax"/>
        </c:scaling>
        <c:delete val="1"/>
        <c:axPos val="b"/>
        <c:numFmt formatCode="ge" sourceLinked="1"/>
        <c:majorTickMark val="none"/>
        <c:minorTickMark val="none"/>
        <c:tickLblPos val="none"/>
        <c:crossAx val="40207488"/>
        <c:crosses val="autoZero"/>
        <c:auto val="1"/>
        <c:lblOffset val="100"/>
        <c:baseTimeUnit val="years"/>
      </c:dateAx>
      <c:valAx>
        <c:axId val="4020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52.95</c:v>
                </c:pt>
                <c:pt idx="1">
                  <c:v>49.45</c:v>
                </c:pt>
                <c:pt idx="2">
                  <c:v>50.33</c:v>
                </c:pt>
                <c:pt idx="3">
                  <c:v>50.33</c:v>
                </c:pt>
                <c:pt idx="4">
                  <c:v>46.61</c:v>
                </c:pt>
              </c:numCache>
            </c:numRef>
          </c:val>
        </c:ser>
        <c:dLbls>
          <c:showLegendKey val="0"/>
          <c:showVal val="0"/>
          <c:showCatName val="0"/>
          <c:showSerName val="0"/>
          <c:showPercent val="0"/>
          <c:showBubbleSize val="0"/>
        </c:dLbls>
        <c:gapWidth val="150"/>
        <c:axId val="40918400"/>
        <c:axId val="4093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40918400"/>
        <c:axId val="40936960"/>
      </c:lineChart>
      <c:dateAx>
        <c:axId val="40918400"/>
        <c:scaling>
          <c:orientation val="minMax"/>
        </c:scaling>
        <c:delete val="1"/>
        <c:axPos val="b"/>
        <c:numFmt formatCode="ge" sourceLinked="1"/>
        <c:majorTickMark val="none"/>
        <c:minorTickMark val="none"/>
        <c:tickLblPos val="none"/>
        <c:crossAx val="40936960"/>
        <c:crosses val="autoZero"/>
        <c:auto val="1"/>
        <c:lblOffset val="100"/>
        <c:baseTimeUnit val="years"/>
      </c:dateAx>
      <c:valAx>
        <c:axId val="4093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1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90.43</c:v>
                </c:pt>
                <c:pt idx="1">
                  <c:v>92.87</c:v>
                </c:pt>
                <c:pt idx="2">
                  <c:v>92.1</c:v>
                </c:pt>
                <c:pt idx="3">
                  <c:v>92.4</c:v>
                </c:pt>
                <c:pt idx="4">
                  <c:v>92.44</c:v>
                </c:pt>
              </c:numCache>
            </c:numRef>
          </c:val>
        </c:ser>
        <c:dLbls>
          <c:showLegendKey val="0"/>
          <c:showVal val="0"/>
          <c:showCatName val="0"/>
          <c:showSerName val="0"/>
          <c:showPercent val="0"/>
          <c:showBubbleSize val="0"/>
        </c:dLbls>
        <c:gapWidth val="150"/>
        <c:axId val="40844288"/>
        <c:axId val="4084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40844288"/>
        <c:axId val="40846464"/>
      </c:lineChart>
      <c:dateAx>
        <c:axId val="40844288"/>
        <c:scaling>
          <c:orientation val="minMax"/>
        </c:scaling>
        <c:delete val="1"/>
        <c:axPos val="b"/>
        <c:numFmt formatCode="ge" sourceLinked="1"/>
        <c:majorTickMark val="none"/>
        <c:minorTickMark val="none"/>
        <c:tickLblPos val="none"/>
        <c:crossAx val="40846464"/>
        <c:crosses val="autoZero"/>
        <c:auto val="1"/>
        <c:lblOffset val="100"/>
        <c:baseTimeUnit val="years"/>
      </c:dateAx>
      <c:valAx>
        <c:axId val="408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100.65</c:v>
                </c:pt>
                <c:pt idx="1">
                  <c:v>98.53</c:v>
                </c:pt>
                <c:pt idx="2">
                  <c:v>101.61</c:v>
                </c:pt>
                <c:pt idx="3">
                  <c:v>101.24</c:v>
                </c:pt>
                <c:pt idx="4">
                  <c:v>98.14</c:v>
                </c:pt>
              </c:numCache>
            </c:numRef>
          </c:val>
        </c:ser>
        <c:dLbls>
          <c:showLegendKey val="0"/>
          <c:showVal val="0"/>
          <c:showCatName val="0"/>
          <c:showSerName val="0"/>
          <c:showPercent val="0"/>
          <c:showBubbleSize val="0"/>
        </c:dLbls>
        <c:gapWidth val="150"/>
        <c:axId val="40233600"/>
        <c:axId val="4011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233600"/>
        <c:axId val="40116992"/>
      </c:lineChart>
      <c:dateAx>
        <c:axId val="40233600"/>
        <c:scaling>
          <c:orientation val="minMax"/>
        </c:scaling>
        <c:delete val="1"/>
        <c:axPos val="b"/>
        <c:numFmt formatCode="ge" sourceLinked="1"/>
        <c:majorTickMark val="none"/>
        <c:minorTickMark val="none"/>
        <c:tickLblPos val="none"/>
        <c:crossAx val="40116992"/>
        <c:crosses val="autoZero"/>
        <c:auto val="1"/>
        <c:lblOffset val="100"/>
        <c:baseTimeUnit val="years"/>
      </c:dateAx>
      <c:valAx>
        <c:axId val="4011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3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151296"/>
        <c:axId val="401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151296"/>
        <c:axId val="40153472"/>
      </c:lineChart>
      <c:dateAx>
        <c:axId val="40151296"/>
        <c:scaling>
          <c:orientation val="minMax"/>
        </c:scaling>
        <c:delete val="1"/>
        <c:axPos val="b"/>
        <c:numFmt formatCode="ge" sourceLinked="1"/>
        <c:majorTickMark val="none"/>
        <c:minorTickMark val="none"/>
        <c:tickLblPos val="none"/>
        <c:crossAx val="40153472"/>
        <c:crosses val="autoZero"/>
        <c:auto val="1"/>
        <c:lblOffset val="100"/>
        <c:baseTimeUnit val="years"/>
      </c:dateAx>
      <c:valAx>
        <c:axId val="401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5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515456"/>
        <c:axId val="4051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515456"/>
        <c:axId val="40517632"/>
      </c:lineChart>
      <c:dateAx>
        <c:axId val="40515456"/>
        <c:scaling>
          <c:orientation val="minMax"/>
        </c:scaling>
        <c:delete val="1"/>
        <c:axPos val="b"/>
        <c:numFmt formatCode="ge" sourceLinked="1"/>
        <c:majorTickMark val="none"/>
        <c:minorTickMark val="none"/>
        <c:tickLblPos val="none"/>
        <c:crossAx val="40517632"/>
        <c:crosses val="autoZero"/>
        <c:auto val="1"/>
        <c:lblOffset val="100"/>
        <c:baseTimeUnit val="years"/>
      </c:dateAx>
      <c:valAx>
        <c:axId val="4051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547840"/>
        <c:axId val="4054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547840"/>
        <c:axId val="40549760"/>
      </c:lineChart>
      <c:dateAx>
        <c:axId val="40547840"/>
        <c:scaling>
          <c:orientation val="minMax"/>
        </c:scaling>
        <c:delete val="1"/>
        <c:axPos val="b"/>
        <c:numFmt formatCode="ge" sourceLinked="1"/>
        <c:majorTickMark val="none"/>
        <c:minorTickMark val="none"/>
        <c:tickLblPos val="none"/>
        <c:crossAx val="40549760"/>
        <c:crosses val="autoZero"/>
        <c:auto val="1"/>
        <c:lblOffset val="100"/>
        <c:baseTimeUnit val="years"/>
      </c:dateAx>
      <c:valAx>
        <c:axId val="4054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662144"/>
        <c:axId val="4066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662144"/>
        <c:axId val="40664064"/>
      </c:lineChart>
      <c:dateAx>
        <c:axId val="40662144"/>
        <c:scaling>
          <c:orientation val="minMax"/>
        </c:scaling>
        <c:delete val="1"/>
        <c:axPos val="b"/>
        <c:numFmt formatCode="ge" sourceLinked="1"/>
        <c:majorTickMark val="none"/>
        <c:minorTickMark val="none"/>
        <c:tickLblPos val="none"/>
        <c:crossAx val="40664064"/>
        <c:crosses val="autoZero"/>
        <c:auto val="1"/>
        <c:lblOffset val="100"/>
        <c:baseTimeUnit val="years"/>
      </c:dateAx>
      <c:valAx>
        <c:axId val="4066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6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964864"/>
        <c:axId val="4096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40964864"/>
        <c:axId val="40966784"/>
      </c:lineChart>
      <c:dateAx>
        <c:axId val="40964864"/>
        <c:scaling>
          <c:orientation val="minMax"/>
        </c:scaling>
        <c:delete val="1"/>
        <c:axPos val="b"/>
        <c:numFmt formatCode="ge" sourceLinked="1"/>
        <c:majorTickMark val="none"/>
        <c:minorTickMark val="none"/>
        <c:tickLblPos val="none"/>
        <c:crossAx val="40966784"/>
        <c:crosses val="autoZero"/>
        <c:auto val="1"/>
        <c:lblOffset val="100"/>
        <c:baseTimeUnit val="years"/>
      </c:dateAx>
      <c:valAx>
        <c:axId val="409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103.23</c:v>
                </c:pt>
                <c:pt idx="1">
                  <c:v>90.72</c:v>
                </c:pt>
                <c:pt idx="2">
                  <c:v>83.21</c:v>
                </c:pt>
                <c:pt idx="3">
                  <c:v>103.04</c:v>
                </c:pt>
                <c:pt idx="4">
                  <c:v>93.15</c:v>
                </c:pt>
              </c:numCache>
            </c:numRef>
          </c:val>
        </c:ser>
        <c:dLbls>
          <c:showLegendKey val="0"/>
          <c:showVal val="0"/>
          <c:showCatName val="0"/>
          <c:showSerName val="0"/>
          <c:showPercent val="0"/>
          <c:showBubbleSize val="0"/>
        </c:dLbls>
        <c:gapWidth val="150"/>
        <c:axId val="41005440"/>
        <c:axId val="4100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41005440"/>
        <c:axId val="41007360"/>
      </c:lineChart>
      <c:dateAx>
        <c:axId val="41005440"/>
        <c:scaling>
          <c:orientation val="minMax"/>
        </c:scaling>
        <c:delete val="1"/>
        <c:axPos val="b"/>
        <c:numFmt formatCode="ge" sourceLinked="1"/>
        <c:majorTickMark val="none"/>
        <c:minorTickMark val="none"/>
        <c:tickLblPos val="none"/>
        <c:crossAx val="41007360"/>
        <c:crosses val="autoZero"/>
        <c:auto val="1"/>
        <c:lblOffset val="100"/>
        <c:baseTimeUnit val="years"/>
      </c:dateAx>
      <c:valAx>
        <c:axId val="4100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120.11</c:v>
                </c:pt>
                <c:pt idx="1">
                  <c:v>135.06</c:v>
                </c:pt>
                <c:pt idx="2">
                  <c:v>144.4</c:v>
                </c:pt>
                <c:pt idx="3">
                  <c:v>125.52</c:v>
                </c:pt>
                <c:pt idx="4">
                  <c:v>145.44</c:v>
                </c:pt>
              </c:numCache>
            </c:numRef>
          </c:val>
        </c:ser>
        <c:dLbls>
          <c:showLegendKey val="0"/>
          <c:showVal val="0"/>
          <c:showCatName val="0"/>
          <c:showSerName val="0"/>
          <c:showPercent val="0"/>
          <c:showBubbleSize val="0"/>
        </c:dLbls>
        <c:gapWidth val="150"/>
        <c:axId val="40902656"/>
        <c:axId val="4090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40902656"/>
        <c:axId val="40904576"/>
      </c:lineChart>
      <c:dateAx>
        <c:axId val="40902656"/>
        <c:scaling>
          <c:orientation val="minMax"/>
        </c:scaling>
        <c:delete val="1"/>
        <c:axPos val="b"/>
        <c:numFmt formatCode="ge" sourceLinked="1"/>
        <c:majorTickMark val="none"/>
        <c:minorTickMark val="none"/>
        <c:tickLblPos val="none"/>
        <c:crossAx val="40904576"/>
        <c:crosses val="autoZero"/>
        <c:auto val="1"/>
        <c:lblOffset val="100"/>
        <c:baseTimeUnit val="years"/>
      </c:dateAx>
      <c:valAx>
        <c:axId val="4090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CE74" sqref="CE7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高知県　中土佐町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7369</v>
      </c>
      <c r="AM8" s="64"/>
      <c r="AN8" s="64"/>
      <c r="AO8" s="64"/>
      <c r="AP8" s="64"/>
      <c r="AQ8" s="64"/>
      <c r="AR8" s="64"/>
      <c r="AS8" s="64"/>
      <c r="AT8" s="63">
        <f>データ!S6</f>
        <v>193.28</v>
      </c>
      <c r="AU8" s="63"/>
      <c r="AV8" s="63"/>
      <c r="AW8" s="63"/>
      <c r="AX8" s="63"/>
      <c r="AY8" s="63"/>
      <c r="AZ8" s="63"/>
      <c r="BA8" s="63"/>
      <c r="BB8" s="63">
        <f>データ!T6</f>
        <v>38.130000000000003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11.87</v>
      </c>
      <c r="Q10" s="63"/>
      <c r="R10" s="63"/>
      <c r="S10" s="63"/>
      <c r="T10" s="63"/>
      <c r="U10" s="63"/>
      <c r="V10" s="63"/>
      <c r="W10" s="63">
        <f>データ!P6</f>
        <v>103.39</v>
      </c>
      <c r="X10" s="63"/>
      <c r="Y10" s="63"/>
      <c r="Z10" s="63"/>
      <c r="AA10" s="63"/>
      <c r="AB10" s="63"/>
      <c r="AC10" s="63"/>
      <c r="AD10" s="64">
        <f>データ!Q6</f>
        <v>2370</v>
      </c>
      <c r="AE10" s="64"/>
      <c r="AF10" s="64"/>
      <c r="AG10" s="64"/>
      <c r="AH10" s="64"/>
      <c r="AI10" s="64"/>
      <c r="AJ10" s="64"/>
      <c r="AK10" s="2"/>
      <c r="AL10" s="64">
        <f>データ!U6</f>
        <v>886</v>
      </c>
      <c r="AM10" s="64"/>
      <c r="AN10" s="64"/>
      <c r="AO10" s="64"/>
      <c r="AP10" s="64"/>
      <c r="AQ10" s="64"/>
      <c r="AR10" s="64"/>
      <c r="AS10" s="64"/>
      <c r="AT10" s="63">
        <f>データ!V6</f>
        <v>0.49</v>
      </c>
      <c r="AU10" s="63"/>
      <c r="AV10" s="63"/>
      <c r="AW10" s="63"/>
      <c r="AX10" s="63"/>
      <c r="AY10" s="63"/>
      <c r="AZ10" s="63"/>
      <c r="BA10" s="63"/>
      <c r="BB10" s="63">
        <f>データ!W6</f>
        <v>1808.16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394017</v>
      </c>
      <c r="D6" s="31">
        <f t="shared" si="3"/>
        <v>47</v>
      </c>
      <c r="E6" s="31">
        <f t="shared" si="3"/>
        <v>17</v>
      </c>
      <c r="F6" s="31">
        <f t="shared" si="3"/>
        <v>5</v>
      </c>
      <c r="G6" s="31">
        <f t="shared" si="3"/>
        <v>0</v>
      </c>
      <c r="H6" s="31" t="str">
        <f t="shared" si="3"/>
        <v>高知県　中土佐町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11.87</v>
      </c>
      <c r="P6" s="32">
        <f t="shared" si="3"/>
        <v>103.39</v>
      </c>
      <c r="Q6" s="32">
        <f t="shared" si="3"/>
        <v>2370</v>
      </c>
      <c r="R6" s="32">
        <f t="shared" si="3"/>
        <v>7369</v>
      </c>
      <c r="S6" s="32">
        <f t="shared" si="3"/>
        <v>193.28</v>
      </c>
      <c r="T6" s="32">
        <f t="shared" si="3"/>
        <v>38.130000000000003</v>
      </c>
      <c r="U6" s="32">
        <f t="shared" si="3"/>
        <v>886</v>
      </c>
      <c r="V6" s="32">
        <f t="shared" si="3"/>
        <v>0.49</v>
      </c>
      <c r="W6" s="32">
        <f t="shared" si="3"/>
        <v>1808.16</v>
      </c>
      <c r="X6" s="33">
        <f>IF(X7="",NA(),X7)</f>
        <v>100.65</v>
      </c>
      <c r="Y6" s="33">
        <f t="shared" ref="Y6:AG6" si="4">IF(Y7="",NA(),Y7)</f>
        <v>98.53</v>
      </c>
      <c r="Z6" s="33">
        <f t="shared" si="4"/>
        <v>101.61</v>
      </c>
      <c r="AA6" s="33">
        <f t="shared" si="4"/>
        <v>101.24</v>
      </c>
      <c r="AB6" s="33">
        <f t="shared" si="4"/>
        <v>98.14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103.23</v>
      </c>
      <c r="BQ6" s="33">
        <f t="shared" ref="BQ6:BY6" si="8">IF(BQ7="",NA(),BQ7)</f>
        <v>90.72</v>
      </c>
      <c r="BR6" s="33">
        <f t="shared" si="8"/>
        <v>83.21</v>
      </c>
      <c r="BS6" s="33">
        <f t="shared" si="8"/>
        <v>103.04</v>
      </c>
      <c r="BT6" s="33">
        <f t="shared" si="8"/>
        <v>93.15</v>
      </c>
      <c r="BU6" s="33">
        <f t="shared" si="8"/>
        <v>42.13</v>
      </c>
      <c r="BV6" s="33">
        <f t="shared" si="8"/>
        <v>42.48</v>
      </c>
      <c r="BW6" s="33">
        <f t="shared" si="8"/>
        <v>41.04</v>
      </c>
      <c r="BX6" s="33">
        <f t="shared" si="8"/>
        <v>41.08</v>
      </c>
      <c r="BY6" s="33">
        <f t="shared" si="8"/>
        <v>41.34</v>
      </c>
      <c r="BZ6" s="32" t="str">
        <f>IF(BZ7="","",IF(BZ7="-","【-】","【"&amp;SUBSTITUTE(TEXT(BZ7,"#,##0.00"),"-","△")&amp;"】"))</f>
        <v>【52.78】</v>
      </c>
      <c r="CA6" s="33">
        <f>IF(CA7="",NA(),CA7)</f>
        <v>120.11</v>
      </c>
      <c r="CB6" s="33">
        <f t="shared" ref="CB6:CJ6" si="9">IF(CB7="",NA(),CB7)</f>
        <v>135.06</v>
      </c>
      <c r="CC6" s="33">
        <f t="shared" si="9"/>
        <v>144.4</v>
      </c>
      <c r="CD6" s="33">
        <f t="shared" si="9"/>
        <v>125.52</v>
      </c>
      <c r="CE6" s="33">
        <f t="shared" si="9"/>
        <v>145.44</v>
      </c>
      <c r="CF6" s="33">
        <f t="shared" si="9"/>
        <v>348.41</v>
      </c>
      <c r="CG6" s="33">
        <f t="shared" si="9"/>
        <v>343.8</v>
      </c>
      <c r="CH6" s="33">
        <f t="shared" si="9"/>
        <v>357.08</v>
      </c>
      <c r="CI6" s="33">
        <f t="shared" si="9"/>
        <v>378.08</v>
      </c>
      <c r="CJ6" s="33">
        <f t="shared" si="9"/>
        <v>357.49</v>
      </c>
      <c r="CK6" s="32" t="str">
        <f>IF(CK7="","",IF(CK7="-","【-】","【"&amp;SUBSTITUTE(TEXT(CK7,"#,##0.00"),"-","△")&amp;"】"))</f>
        <v>【289.81】</v>
      </c>
      <c r="CL6" s="33">
        <f>IF(CL7="",NA(),CL7)</f>
        <v>52.95</v>
      </c>
      <c r="CM6" s="33">
        <f t="shared" ref="CM6:CU6" si="10">IF(CM7="",NA(),CM7)</f>
        <v>49.45</v>
      </c>
      <c r="CN6" s="33">
        <f t="shared" si="10"/>
        <v>50.33</v>
      </c>
      <c r="CO6" s="33">
        <f t="shared" si="10"/>
        <v>50.33</v>
      </c>
      <c r="CP6" s="33">
        <f t="shared" si="10"/>
        <v>46.61</v>
      </c>
      <c r="CQ6" s="33">
        <f t="shared" si="10"/>
        <v>46.85</v>
      </c>
      <c r="CR6" s="33">
        <f t="shared" si="10"/>
        <v>46.06</v>
      </c>
      <c r="CS6" s="33">
        <f t="shared" si="10"/>
        <v>45.95</v>
      </c>
      <c r="CT6" s="33">
        <f t="shared" si="10"/>
        <v>44.69</v>
      </c>
      <c r="CU6" s="33">
        <f t="shared" si="10"/>
        <v>44.69</v>
      </c>
      <c r="CV6" s="32" t="str">
        <f>IF(CV7="","",IF(CV7="-","【-】","【"&amp;SUBSTITUTE(TEXT(CV7,"#,##0.00"),"-","△")&amp;"】"))</f>
        <v>【52.74】</v>
      </c>
      <c r="CW6" s="33">
        <f>IF(CW7="",NA(),CW7)</f>
        <v>90.43</v>
      </c>
      <c r="CX6" s="33">
        <f t="shared" ref="CX6:DF6" si="11">IF(CX7="",NA(),CX7)</f>
        <v>92.87</v>
      </c>
      <c r="CY6" s="33">
        <f t="shared" si="11"/>
        <v>92.1</v>
      </c>
      <c r="CZ6" s="33">
        <f t="shared" si="11"/>
        <v>92.4</v>
      </c>
      <c r="DA6" s="33">
        <f t="shared" si="11"/>
        <v>92.44</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394017</v>
      </c>
      <c r="D7" s="35">
        <v>47</v>
      </c>
      <c r="E7" s="35">
        <v>17</v>
      </c>
      <c r="F7" s="35">
        <v>5</v>
      </c>
      <c r="G7" s="35">
        <v>0</v>
      </c>
      <c r="H7" s="35" t="s">
        <v>96</v>
      </c>
      <c r="I7" s="35" t="s">
        <v>97</v>
      </c>
      <c r="J7" s="35" t="s">
        <v>98</v>
      </c>
      <c r="K7" s="35" t="s">
        <v>99</v>
      </c>
      <c r="L7" s="35" t="s">
        <v>100</v>
      </c>
      <c r="M7" s="36" t="s">
        <v>101</v>
      </c>
      <c r="N7" s="36" t="s">
        <v>102</v>
      </c>
      <c r="O7" s="36">
        <v>11.87</v>
      </c>
      <c r="P7" s="36">
        <v>103.39</v>
      </c>
      <c r="Q7" s="36">
        <v>2370</v>
      </c>
      <c r="R7" s="36">
        <v>7369</v>
      </c>
      <c r="S7" s="36">
        <v>193.28</v>
      </c>
      <c r="T7" s="36">
        <v>38.130000000000003</v>
      </c>
      <c r="U7" s="36">
        <v>886</v>
      </c>
      <c r="V7" s="36">
        <v>0.49</v>
      </c>
      <c r="W7" s="36">
        <v>1808.16</v>
      </c>
      <c r="X7" s="36">
        <v>100.65</v>
      </c>
      <c r="Y7" s="36">
        <v>98.53</v>
      </c>
      <c r="Z7" s="36">
        <v>101.61</v>
      </c>
      <c r="AA7" s="36">
        <v>101.24</v>
      </c>
      <c r="AB7" s="36">
        <v>98.14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1161.05</v>
      </c>
      <c r="BN7" s="36">
        <v>979.89</v>
      </c>
      <c r="BO7" s="36">
        <v>1015.77</v>
      </c>
      <c r="BP7" s="36">
        <v>103.23</v>
      </c>
      <c r="BQ7" s="36">
        <v>90.72</v>
      </c>
      <c r="BR7" s="36">
        <v>83.21</v>
      </c>
      <c r="BS7" s="36">
        <v>103.04</v>
      </c>
      <c r="BT7" s="36">
        <v>93.15</v>
      </c>
      <c r="BU7" s="36">
        <v>42.13</v>
      </c>
      <c r="BV7" s="36">
        <v>42.48</v>
      </c>
      <c r="BW7" s="36">
        <v>41.04</v>
      </c>
      <c r="BX7" s="36">
        <v>41.08</v>
      </c>
      <c r="BY7" s="36">
        <v>41.34</v>
      </c>
      <c r="BZ7" s="36">
        <v>52.78</v>
      </c>
      <c r="CA7" s="36">
        <v>120.11</v>
      </c>
      <c r="CB7" s="36">
        <v>135.06</v>
      </c>
      <c r="CC7" s="36">
        <v>144.4</v>
      </c>
      <c r="CD7" s="36">
        <v>125.52</v>
      </c>
      <c r="CE7" s="36">
        <v>145.44</v>
      </c>
      <c r="CF7" s="36">
        <v>348.41</v>
      </c>
      <c r="CG7" s="36">
        <v>343.8</v>
      </c>
      <c r="CH7" s="36">
        <v>357.08</v>
      </c>
      <c r="CI7" s="36">
        <v>378.08</v>
      </c>
      <c r="CJ7" s="36">
        <v>357.49</v>
      </c>
      <c r="CK7" s="36">
        <v>289.81</v>
      </c>
      <c r="CL7" s="36">
        <v>52.95</v>
      </c>
      <c r="CM7" s="36">
        <v>49.45</v>
      </c>
      <c r="CN7" s="36">
        <v>50.33</v>
      </c>
      <c r="CO7" s="36">
        <v>50.33</v>
      </c>
      <c r="CP7" s="36">
        <v>46.61</v>
      </c>
      <c r="CQ7" s="36">
        <v>46.85</v>
      </c>
      <c r="CR7" s="36">
        <v>46.06</v>
      </c>
      <c r="CS7" s="36">
        <v>45.95</v>
      </c>
      <c r="CT7" s="36">
        <v>44.69</v>
      </c>
      <c r="CU7" s="36">
        <v>44.69</v>
      </c>
      <c r="CV7" s="36">
        <v>52.74</v>
      </c>
      <c r="CW7" s="36">
        <v>90.43</v>
      </c>
      <c r="CX7" s="36">
        <v>92.87</v>
      </c>
      <c r="CY7" s="36">
        <v>92.1</v>
      </c>
      <c r="CZ7" s="36">
        <v>92.4</v>
      </c>
      <c r="DA7" s="36">
        <v>92.44</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2017-02-08T03:15:17Z</dcterms:created>
  <dcterms:modified xsi:type="dcterms:W3CDTF">2017-02-13T10:33:13Z</dcterms:modified>
</cp:coreProperties>
</file>