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9230" windowHeight="91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<sst xmlns="http://schemas.openxmlformats.org/spreadsheetml/2006/main" count="221" uniqueCount="111">
  <si>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</si>
  <si>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</si>
  <si>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</si>
  <si>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</si>
  <si>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</si>
  <si>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</si>
  <si>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</si>
  <si>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</si>
  <si>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</si>
  <si>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</si>
  <si>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</si>
  <si>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</si>
  <si>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</si>
  <si>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</si>
  <si>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</si>
  <si>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</si>
  <si>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</si>
  <si>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</si>
  <si>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</si>
  <si>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</si>
  <si>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</si>
  <si>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</si>
  <si>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</si>
  <si>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</si>
  <si>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</si>
  <si>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</si>
  <si>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</si>
  <si>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</si>
  <si>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</si>
  <si>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</si>
  <si>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</si>
  <si>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</si>
  <si>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</si>
  <si>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</si>
  <si>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</si>
  <si>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</si>
  <si>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</si>
  <si>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</si>
  <si>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</si>
  <si>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</si>
  <si>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</si>
  <si>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</si>
  <si>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</si>
  <si>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</si>
  <si>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</si>
  <si>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</si>
  <si>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</si>
  <si>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</si>
  <si>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</si>
  <si>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</si>
  <si>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</si>
  <si>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</si>
  <si>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</si>
  <si>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</si>
  <si>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</si>
  <si>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</si>
  <si>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</si>
  <si>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</si>
  <si>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</si>
  <si>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</si>
  <si>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</si>
  <si>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</si>
  <si>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</si>
  <si>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</si>
  <si>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</si>
  <si>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</si>
  <si>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</si>
  <si>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</si>
  <si>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</si>
  <si>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</si>
  <si>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</si>
  <si>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</si>
  <si>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</si>
  <si>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</si>
  <si>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</si>
  <si>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</si>
  <si>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</si>
  <si>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</si>
  <si>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</si>
  <si>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</si>
  <si>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</si>
  <si>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</si>
  <si>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</si>
  <si>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</si>
  <si>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</si>
  <si>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</si>
  <si>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</si>
  <si>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</si>
  <si>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</si>
  <si>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</si>
  <si>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</si>
  <si>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</si>
  <si>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</si>
  <si>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</si>
  <si>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</si>
  <si>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</si>
  <si>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四万十町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</si>
  <si>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</si>
  <si>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</si>
  <si>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</si>
  <si>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</si>
  <si>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</si>
  <si>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</si>
  <si>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</si>
  <si>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</si>
  <si>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</si>
  <si>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</si>
  <si>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</si>
  <si>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町内の農業集落排水施設は宮内地区が平成１３年より、江師地区が平成９年より稼働しているが、近年設備の不具合が徐々に発生している。水処理の要となるポンプやブロア類については、町の単独費で修繕・交換をしているが、機器類の老朽化により突発的に機器が作動しなくなる恐れがある。
　そのため平成２９年度より順次施設の機能診断を行い、その診断結果からを最適整備構想を策定し、計画的に修繕・交換等を行い機器の更新を行っていく予定である。</t>
    <phoneticPr fontId="4"/>
  </si>
  <si>
    <t xml:space="preserve">　面的整備が完了していることから、今後も維持管理を適正に行っていくとともに、いっそうの経営の健全化に取り組んでいく必要がある。
　また、施設の最適化構想を基に老朽化した機器等の更新や点検修繕を適切に実施し、より確実な水処理を目指し、町民の生活環境の向上に努めていく。
</t>
    <rPh sb="43" eb="45">
      <t>ケイエイ</t>
    </rPh>
    <rPh sb="46" eb="49">
      <t>ケンゼンカ</t>
    </rPh>
    <rPh sb="50" eb="51">
      <t>ト</t>
    </rPh>
    <rPh sb="52" eb="53">
      <t>ク</t>
    </rPh>
    <rPh sb="57" eb="59">
      <t>ヒツヨウ</t>
    </rPh>
    <phoneticPr fontId="4"/>
  </si>
  <si>
    <t xml:space="preserve">　四万十町の農業集落排水施設は２か所あり、２か所とも処理場および管路は整備済みである。現在の主な支出は建設時の起債の償還と機器の修繕費が主となっている。
  区域内の新設住宅については、全て水洗化を図っているが、高齢化とともに水洗化人口の減少がみられる。⑧水洗化率(%)については、区域内住民からの申請を基に把握していた数値から住民基本台帳を基に調査した結果の変動によるもの。
　今後は老朽化した機器の更新が必要であるが、使用料収入の増加は見込まれない事から、国庫補助事業（農山漁村地域整備交付金）を活用しての整備計画策定や修繕が必要となってくると考える。
　経費回収率は全国平均と比べ遜色ないが、今後の修繕事業についての費用に対する検討が必要である。また、さらなる経営改善と料金改定を視野に入れた見直しが必要と言える。
</t>
    <rPh sb="81" eb="82">
      <t>ナイ</t>
    </rPh>
    <rPh sb="83" eb="85">
      <t>シンセツ</t>
    </rPh>
    <rPh sb="85" eb="87">
      <t>ジュウタク</t>
    </rPh>
    <rPh sb="93" eb="94">
      <t>スベ</t>
    </rPh>
    <rPh sb="95" eb="98">
      <t>スイセンカ</t>
    </rPh>
    <rPh sb="99" eb="100">
      <t>ハカ</t>
    </rPh>
    <rPh sb="106" eb="109">
      <t>コウレイカ</t>
    </rPh>
    <rPh sb="113" eb="116">
      <t>スイセンカ</t>
    </rPh>
    <rPh sb="116" eb="118">
      <t>ジンコウ</t>
    </rPh>
    <rPh sb="119" eb="121">
      <t>ゲンショウ</t>
    </rPh>
    <rPh sb="128" eb="131">
      <t>スイセンカ</t>
    </rPh>
    <rPh sb="131" eb="132">
      <t>リツ</t>
    </rPh>
    <rPh sb="141" eb="143">
      <t>クイキ</t>
    </rPh>
    <rPh sb="143" eb="144">
      <t>ナイ</t>
    </rPh>
    <rPh sb="144" eb="146">
      <t>ジュウミン</t>
    </rPh>
    <rPh sb="149" eb="151">
      <t>シンセイ</t>
    </rPh>
    <rPh sb="152" eb="153">
      <t>モト</t>
    </rPh>
    <rPh sb="154" eb="156">
      <t>ハアク</t>
    </rPh>
    <rPh sb="160" eb="162">
      <t>スウチ</t>
    </rPh>
    <rPh sb="164" eb="166">
      <t>ジュウミン</t>
    </rPh>
    <rPh sb="166" eb="168">
      <t>キホン</t>
    </rPh>
    <rPh sb="168" eb="170">
      <t>ダイチョウ</t>
    </rPh>
    <rPh sb="171" eb="172">
      <t>モト</t>
    </rPh>
    <rPh sb="173" eb="175">
      <t>チョウサ</t>
    </rPh>
    <rPh sb="177" eb="179">
      <t>ケッカ</t>
    </rPh>
    <rPh sb="180" eb="182">
      <t>ヘンドウ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</si>
</sst>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130752"/>
        <c:axId val="1197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19130752"/>
        <c:axId val="119755520"/>
      </c:lineChart>
      <c:dateAx>
        <c:axId val="119130752"/>
        <c:scaling>
          <c:orientation val="minMax"/>
        </c:scaling>
        <c:delete val="1"/>
        <c:axPos val="b"/>
        <c:numFmt formatCode="ge" sourceLinked="1"/>
        <c:majorTickMark val="none"/>
        <c:minorTickMark val="none"/>
        <c:tickLblPos val="none"/>
        <c:crossAx val="119755520"/>
        <c:crosses val="autoZero"/>
        <c:auto val="1"/>
        <c:lblOffset val="100"/>
        <c:baseTimeUnit val="years"/>
      </c:dateAx>
      <c:valAx>
        <c:axId val="1197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307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47.75</c:v>
                </c:pt>
                <c:pt idx="1">
                  <c:v>51.69</c:v>
                </c:pt>
                <c:pt idx="2">
                  <c:v>48.31</c:v>
                </c:pt>
                <c:pt idx="3">
                  <c:v>36.520000000000003</c:v>
                </c:pt>
                <c:pt idx="4">
                  <c:v>35.96</c:v>
                </c:pt>
              </c:numCache>
            </c:numRef>
          </c:val>
        </c:ser>
        <c:dLbls>
          <c:showLegendKey val="0"/>
          <c:showVal val="0"/>
          <c:showCatName val="0"/>
          <c:showSerName val="0"/>
          <c:showPercent val="0"/>
          <c:showBubbleSize val="0"/>
        </c:dLbls>
        <c:gapWidth val="150"/>
        <c:axId val="128613376"/>
        <c:axId val="1286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28613376"/>
        <c:axId val="128615552"/>
      </c:lineChart>
      <c:dateAx>
        <c:axId val="128613376"/>
        <c:scaling>
          <c:orientation val="minMax"/>
        </c:scaling>
        <c:delete val="1"/>
        <c:axPos val="b"/>
        <c:numFmt formatCode="ge" sourceLinked="1"/>
        <c:majorTickMark val="none"/>
        <c:minorTickMark val="none"/>
        <c:tickLblPos val="none"/>
        <c:crossAx val="128615552"/>
        <c:crosses val="autoZero"/>
        <c:auto val="1"/>
        <c:lblOffset val="100"/>
        <c:baseTimeUnit val="years"/>
      </c:dateAx>
      <c:valAx>
        <c:axId val="1286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85.85</c:v>
                </c:pt>
                <c:pt idx="1">
                  <c:v>85.67</c:v>
                </c:pt>
                <c:pt idx="2">
                  <c:v>85.11</c:v>
                </c:pt>
                <c:pt idx="3">
                  <c:v>85.76</c:v>
                </c:pt>
                <c:pt idx="4">
                  <c:v>79.88</c:v>
                </c:pt>
              </c:numCache>
            </c:numRef>
          </c:val>
        </c:ser>
        <c:dLbls>
          <c:showLegendKey val="0"/>
          <c:showVal val="0"/>
          <c:showCatName val="0"/>
          <c:showSerName val="0"/>
          <c:showPercent val="0"/>
          <c:showBubbleSize val="0"/>
        </c:dLbls>
        <c:gapWidth val="150"/>
        <c:axId val="128645760"/>
        <c:axId val="1286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28645760"/>
        <c:axId val="128647936"/>
      </c:lineChart>
      <c:dateAx>
        <c:axId val="128645760"/>
        <c:scaling>
          <c:orientation val="minMax"/>
        </c:scaling>
        <c:delete val="1"/>
        <c:axPos val="b"/>
        <c:numFmt formatCode="ge" sourceLinked="1"/>
        <c:majorTickMark val="none"/>
        <c:minorTickMark val="none"/>
        <c:tickLblPos val="none"/>
        <c:crossAx val="128647936"/>
        <c:crosses val="autoZero"/>
        <c:auto val="1"/>
        <c:lblOffset val="100"/>
        <c:baseTimeUnit val="years"/>
      </c:dateAx>
      <c:valAx>
        <c:axId val="1286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9777536"/>
        <c:axId val="1197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777536"/>
        <c:axId val="119783808"/>
      </c:lineChart>
      <c:dateAx>
        <c:axId val="119777536"/>
        <c:scaling>
          <c:orientation val="minMax"/>
        </c:scaling>
        <c:delete val="1"/>
        <c:axPos val="b"/>
        <c:numFmt formatCode="ge" sourceLinked="1"/>
        <c:majorTickMark val="none"/>
        <c:minorTickMark val="none"/>
        <c:tickLblPos val="none"/>
        <c:crossAx val="119783808"/>
        <c:crosses val="autoZero"/>
        <c:auto val="1"/>
        <c:lblOffset val="100"/>
        <c:baseTimeUnit val="years"/>
      </c:dateAx>
      <c:valAx>
        <c:axId val="1197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682944"/>
        <c:axId val="1196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682944"/>
        <c:axId val="119693312"/>
      </c:lineChart>
      <c:dateAx>
        <c:axId val="119682944"/>
        <c:scaling>
          <c:orientation val="minMax"/>
        </c:scaling>
        <c:delete val="1"/>
        <c:axPos val="b"/>
        <c:numFmt formatCode="ge" sourceLinked="1"/>
        <c:majorTickMark val="none"/>
        <c:minorTickMark val="none"/>
        <c:tickLblPos val="none"/>
        <c:crossAx val="119693312"/>
        <c:crosses val="autoZero"/>
        <c:auto val="1"/>
        <c:lblOffset val="100"/>
        <c:baseTimeUnit val="years"/>
      </c:dateAx>
      <c:valAx>
        <c:axId val="1196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731712"/>
        <c:axId val="1197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731712"/>
        <c:axId val="119733632"/>
      </c:lineChart>
      <c:dateAx>
        <c:axId val="119731712"/>
        <c:scaling>
          <c:orientation val="minMax"/>
        </c:scaling>
        <c:delete val="1"/>
        <c:axPos val="b"/>
        <c:numFmt formatCode="ge" sourceLinked="1"/>
        <c:majorTickMark val="none"/>
        <c:minorTickMark val="none"/>
        <c:tickLblPos val="none"/>
        <c:crossAx val="119733632"/>
        <c:crosses val="autoZero"/>
        <c:auto val="1"/>
        <c:lblOffset val="100"/>
        <c:baseTimeUnit val="years"/>
      </c:dateAx>
      <c:valAx>
        <c:axId val="1197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821440"/>
        <c:axId val="1198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821440"/>
        <c:axId val="119823360"/>
      </c:lineChart>
      <c:dateAx>
        <c:axId val="119821440"/>
        <c:scaling>
          <c:orientation val="minMax"/>
        </c:scaling>
        <c:delete val="1"/>
        <c:axPos val="b"/>
        <c:numFmt formatCode="ge" sourceLinked="1"/>
        <c:majorTickMark val="none"/>
        <c:minorTickMark val="none"/>
        <c:tickLblPos val="none"/>
        <c:crossAx val="119823360"/>
        <c:crosses val="autoZero"/>
        <c:auto val="1"/>
        <c:lblOffset val="100"/>
        <c:baseTimeUnit val="years"/>
      </c:dateAx>
      <c:valAx>
        <c:axId val="1198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476992"/>
        <c:axId val="11947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476992"/>
        <c:axId val="119478912"/>
      </c:lineChart>
      <c:dateAx>
        <c:axId val="119476992"/>
        <c:scaling>
          <c:orientation val="minMax"/>
        </c:scaling>
        <c:delete val="1"/>
        <c:axPos val="b"/>
        <c:numFmt formatCode="ge" sourceLinked="1"/>
        <c:majorTickMark val="none"/>
        <c:minorTickMark val="none"/>
        <c:tickLblPos val="none"/>
        <c:crossAx val="119478912"/>
        <c:crosses val="autoZero"/>
        <c:auto val="1"/>
        <c:lblOffset val="100"/>
        <c:baseTimeUnit val="years"/>
      </c:dateAx>
      <c:valAx>
        <c:axId val="1194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521664"/>
        <c:axId val="1195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19521664"/>
        <c:axId val="119523584"/>
      </c:lineChart>
      <c:dateAx>
        <c:axId val="119521664"/>
        <c:scaling>
          <c:orientation val="minMax"/>
        </c:scaling>
        <c:delete val="1"/>
        <c:axPos val="b"/>
        <c:numFmt formatCode="ge" sourceLinked="1"/>
        <c:majorTickMark val="none"/>
        <c:minorTickMark val="none"/>
        <c:tickLblPos val="none"/>
        <c:crossAx val="119523584"/>
        <c:crosses val="autoZero"/>
        <c:auto val="1"/>
        <c:lblOffset val="100"/>
        <c:baseTimeUnit val="years"/>
      </c:dateAx>
      <c:valAx>
        <c:axId val="1195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34.17</c:v>
                </c:pt>
                <c:pt idx="1">
                  <c:v>48.32</c:v>
                </c:pt>
                <c:pt idx="2">
                  <c:v>70.33</c:v>
                </c:pt>
                <c:pt idx="3">
                  <c:v>47.45</c:v>
                </c:pt>
                <c:pt idx="4">
                  <c:v>44.73</c:v>
                </c:pt>
              </c:numCache>
            </c:numRef>
          </c:val>
        </c:ser>
        <c:dLbls>
          <c:showLegendKey val="0"/>
          <c:showVal val="0"/>
          <c:showCatName val="0"/>
          <c:showSerName val="0"/>
          <c:showPercent val="0"/>
          <c:showBubbleSize val="0"/>
        </c:dLbls>
        <c:gapWidth val="150"/>
        <c:axId val="119574528"/>
        <c:axId val="1195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19574528"/>
        <c:axId val="119576448"/>
      </c:lineChart>
      <c:dateAx>
        <c:axId val="119574528"/>
        <c:scaling>
          <c:orientation val="minMax"/>
        </c:scaling>
        <c:delete val="1"/>
        <c:axPos val="b"/>
        <c:numFmt formatCode="ge" sourceLinked="1"/>
        <c:majorTickMark val="none"/>
        <c:minorTickMark val="none"/>
        <c:tickLblPos val="none"/>
        <c:crossAx val="119576448"/>
        <c:crosses val="autoZero"/>
        <c:auto val="1"/>
        <c:lblOffset val="100"/>
        <c:baseTimeUnit val="years"/>
      </c:dateAx>
      <c:valAx>
        <c:axId val="1195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225.26</c:v>
                </c:pt>
                <c:pt idx="1">
                  <c:v>154.96</c:v>
                </c:pt>
                <c:pt idx="2">
                  <c:v>111.15</c:v>
                </c:pt>
                <c:pt idx="3">
                  <c:v>157.35</c:v>
                </c:pt>
                <c:pt idx="4">
                  <c:v>179.34</c:v>
                </c:pt>
              </c:numCache>
            </c:numRef>
          </c:val>
        </c:ser>
        <c:dLbls>
          <c:showLegendKey val="0"/>
          <c:showVal val="0"/>
          <c:showCatName val="0"/>
          <c:showSerName val="0"/>
          <c:showPercent val="0"/>
          <c:showBubbleSize val="0"/>
        </c:dLbls>
        <c:gapWidth val="150"/>
        <c:axId val="119586176"/>
        <c:axId val="1285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19586176"/>
        <c:axId val="128583168"/>
      </c:lineChart>
      <c:dateAx>
        <c:axId val="119586176"/>
        <c:scaling>
          <c:orientation val="minMax"/>
        </c:scaling>
        <c:delete val="1"/>
        <c:axPos val="b"/>
        <c:numFmt formatCode="ge" sourceLinked="1"/>
        <c:majorTickMark val="none"/>
        <c:minorTickMark val="none"/>
        <c:tickLblPos val="none"/>
        <c:crossAx val="128583168"/>
        <c:crosses val="autoZero"/>
        <c:auto val="1"/>
        <c:lblOffset val="100"/>
        <c:baseTimeUnit val="years"/>
      </c:dateAx>
      <c:valAx>
        <c:axId val="1285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四万十町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18128</v>
      </c>
      <c r="AM8" s="47"/>
      <c r="AN8" s="47"/>
      <c r="AO8" s="47"/>
      <c r="AP8" s="47"/>
      <c r="AQ8" s="47"/>
      <c r="AR8" s="47"/>
      <c r="AS8" s="47"/>
      <c r="AT8" s="43">
        <f>データ!S6</f>
        <v>642.29999999999995</v>
      </c>
      <c r="AU8" s="43"/>
      <c r="AV8" s="43"/>
      <c r="AW8" s="43"/>
      <c r="AX8" s="43"/>
      <c r="AY8" s="43"/>
      <c r="AZ8" s="43"/>
      <c r="BA8" s="43"/>
      <c r="BB8" s="43">
        <f>データ!T6</f>
        <v>28.22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1.79</v>
      </c>
      <c r="Q10" s="43"/>
      <c r="R10" s="43"/>
      <c r="S10" s="43"/>
      <c r="T10" s="43"/>
      <c r="U10" s="43"/>
      <c r="V10" s="43"/>
      <c r="W10" s="43">
        <f>データ!P6</f>
        <v>100</v>
      </c>
      <c r="X10" s="43"/>
      <c r="Y10" s="43"/>
      <c r="Z10" s="43"/>
      <c r="AA10" s="43"/>
      <c r="AB10" s="43"/>
      <c r="AC10" s="43"/>
      <c r="AD10" s="47">
        <f>データ!Q6</f>
        <v>2790</v>
      </c>
      <c r="AE10" s="47"/>
      <c r="AF10" s="47"/>
      <c r="AG10" s="47"/>
      <c r="AH10" s="47"/>
      <c r="AI10" s="47"/>
      <c r="AJ10" s="47"/>
      <c r="AK10" s="2"/>
      <c r="AL10" s="47">
        <f>データ!U6</f>
        <v>323</v>
      </c>
      <c r="AM10" s="47"/>
      <c r="AN10" s="47"/>
      <c r="AO10" s="47"/>
      <c r="AP10" s="47"/>
      <c r="AQ10" s="47"/>
      <c r="AR10" s="47"/>
      <c r="AS10" s="47"/>
      <c r="AT10" s="43">
        <f>データ!V6</f>
        <v>0.24</v>
      </c>
      <c r="AU10" s="43"/>
      <c r="AV10" s="43"/>
      <c r="AW10" s="43"/>
      <c r="AX10" s="43"/>
      <c r="AY10" s="43"/>
      <c r="AZ10" s="43"/>
      <c r="BA10" s="43"/>
      <c r="BB10" s="43">
        <f>データ!W6</f>
        <v>1345.83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394122</v>
      </c>
      <c r="D6" s="31">
        <f t="shared" si="3"/>
        <v>47</v>
      </c>
      <c r="E6" s="31">
        <f t="shared" si="3"/>
        <v>17</v>
      </c>
      <c r="F6" s="31">
        <f t="shared" si="3"/>
        <v>5</v>
      </c>
      <c r="G6" s="31">
        <f t="shared" si="3"/>
        <v>0</v>
      </c>
      <c r="H6" s="31" t="str">
        <f t="shared" si="3"/>
        <v>高知県　四万十町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1.79</v>
      </c>
      <c r="P6" s="32">
        <f t="shared" si="3"/>
        <v>100</v>
      </c>
      <c r="Q6" s="32">
        <f t="shared" si="3"/>
        <v>2790</v>
      </c>
      <c r="R6" s="32">
        <f t="shared" si="3"/>
        <v>18128</v>
      </c>
      <c r="S6" s="32">
        <f t="shared" si="3"/>
        <v>642.29999999999995</v>
      </c>
      <c r="T6" s="32">
        <f t="shared" si="3"/>
        <v>28.22</v>
      </c>
      <c r="U6" s="32">
        <f t="shared" si="3"/>
        <v>323</v>
      </c>
      <c r="V6" s="32">
        <f t="shared" si="3"/>
        <v>0.24</v>
      </c>
      <c r="W6" s="32">
        <f t="shared" si="3"/>
        <v>1345.83</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34.17</v>
      </c>
      <c r="BQ6" s="33">
        <f t="shared" ref="BQ6:BY6" si="8">IF(BQ7="",NA(),BQ7)</f>
        <v>48.32</v>
      </c>
      <c r="BR6" s="33">
        <f t="shared" si="8"/>
        <v>70.33</v>
      </c>
      <c r="BS6" s="33">
        <f t="shared" si="8"/>
        <v>47.45</v>
      </c>
      <c r="BT6" s="33">
        <f t="shared" si="8"/>
        <v>44.73</v>
      </c>
      <c r="BU6" s="33">
        <f t="shared" si="8"/>
        <v>51.56</v>
      </c>
      <c r="BV6" s="33">
        <f t="shared" si="8"/>
        <v>51.03</v>
      </c>
      <c r="BW6" s="33">
        <f t="shared" si="8"/>
        <v>50.9</v>
      </c>
      <c r="BX6" s="33">
        <f t="shared" si="8"/>
        <v>50.82</v>
      </c>
      <c r="BY6" s="33">
        <f t="shared" si="8"/>
        <v>52.19</v>
      </c>
      <c r="BZ6" s="32" t="str">
        <f>IF(BZ7="","",IF(BZ7="-","【-】","【"&amp;SUBSTITUTE(TEXT(BZ7,"#,##0.00"),"-","△")&amp;"】"))</f>
        <v>【52.78】</v>
      </c>
      <c r="CA6" s="33">
        <f>IF(CA7="",NA(),CA7)</f>
        <v>225.26</v>
      </c>
      <c r="CB6" s="33">
        <f t="shared" ref="CB6:CJ6" si="9">IF(CB7="",NA(),CB7)</f>
        <v>154.96</v>
      </c>
      <c r="CC6" s="33">
        <f t="shared" si="9"/>
        <v>111.15</v>
      </c>
      <c r="CD6" s="33">
        <f t="shared" si="9"/>
        <v>157.35</v>
      </c>
      <c r="CE6" s="33">
        <f t="shared" si="9"/>
        <v>179.34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47.75</v>
      </c>
      <c r="CM6" s="33">
        <f t="shared" ref="CM6:CU6" si="10">IF(CM7="",NA(),CM7)</f>
        <v>51.69</v>
      </c>
      <c r="CN6" s="33">
        <f t="shared" si="10"/>
        <v>48.31</v>
      </c>
      <c r="CO6" s="33">
        <f t="shared" si="10"/>
        <v>36.520000000000003</v>
      </c>
      <c r="CP6" s="33">
        <f t="shared" si="10"/>
        <v>35.96</v>
      </c>
      <c r="CQ6" s="33">
        <f t="shared" si="10"/>
        <v>55.2</v>
      </c>
      <c r="CR6" s="33">
        <f t="shared" si="10"/>
        <v>54.74</v>
      </c>
      <c r="CS6" s="33">
        <f t="shared" si="10"/>
        <v>53.78</v>
      </c>
      <c r="CT6" s="33">
        <f t="shared" si="10"/>
        <v>53.24</v>
      </c>
      <c r="CU6" s="33">
        <f t="shared" si="10"/>
        <v>52.31</v>
      </c>
      <c r="CV6" s="32" t="str">
        <f>IF(CV7="","",IF(CV7="-","【-】","【"&amp;SUBSTITUTE(TEXT(CV7,"#,##0.00"),"-","△")&amp;"】"))</f>
        <v>【52.74】</v>
      </c>
      <c r="CW6" s="33">
        <f>IF(CW7="",NA(),CW7)</f>
        <v>85.85</v>
      </c>
      <c r="CX6" s="33">
        <f t="shared" ref="CX6:DF6" si="11">IF(CX7="",NA(),CX7)</f>
        <v>85.67</v>
      </c>
      <c r="CY6" s="33">
        <f t="shared" si="11"/>
        <v>85.11</v>
      </c>
      <c r="CZ6" s="33">
        <f t="shared" si="11"/>
        <v>85.76</v>
      </c>
      <c r="DA6" s="33">
        <f t="shared" si="11"/>
        <v>79.88</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394122</v>
      </c>
      <c r="D7" s="35">
        <v>47</v>
      </c>
      <c r="E7" s="35">
        <v>17</v>
      </c>
      <c r="F7" s="35">
        <v>5</v>
      </c>
      <c r="G7" s="35">
        <v>0</v>
      </c>
      <c r="H7" s="35" t="s">
        <v>96</v>
      </c>
      <c r="I7" s="35" t="s">
        <v>97</v>
      </c>
      <c r="J7" s="35" t="s">
        <v>98</v>
      </c>
      <c r="K7" s="35" t="s">
        <v>99</v>
      </c>
      <c r="L7" s="35" t="s">
        <v>100</v>
      </c>
      <c r="M7" s="36" t="s">
        <v>101</v>
      </c>
      <c r="N7" s="36" t="s">
        <v>102</v>
      </c>
      <c r="O7" s="36">
        <v>1.79</v>
      </c>
      <c r="P7" s="36">
        <v>100</v>
      </c>
      <c r="Q7" s="36">
        <v>2790</v>
      </c>
      <c r="R7" s="36">
        <v>18128</v>
      </c>
      <c r="S7" s="36">
        <v>642.29999999999995</v>
      </c>
      <c r="T7" s="36">
        <v>28.22</v>
      </c>
      <c r="U7" s="36">
        <v>323</v>
      </c>
      <c r="V7" s="36">
        <v>0.24</v>
      </c>
      <c r="W7" s="36">
        <v>1345.83</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34.17</v>
      </c>
      <c r="BQ7" s="36">
        <v>48.32</v>
      </c>
      <c r="BR7" s="36">
        <v>70.33</v>
      </c>
      <c r="BS7" s="36">
        <v>47.45</v>
      </c>
      <c r="BT7" s="36">
        <v>44.73</v>
      </c>
      <c r="BU7" s="36">
        <v>51.56</v>
      </c>
      <c r="BV7" s="36">
        <v>51.03</v>
      </c>
      <c r="BW7" s="36">
        <v>50.9</v>
      </c>
      <c r="BX7" s="36">
        <v>50.82</v>
      </c>
      <c r="BY7" s="36">
        <v>52.19</v>
      </c>
      <c r="BZ7" s="36">
        <v>52.78</v>
      </c>
      <c r="CA7" s="36">
        <v>225.26</v>
      </c>
      <c r="CB7" s="36">
        <v>154.96</v>
      </c>
      <c r="CC7" s="36">
        <v>111.15</v>
      </c>
      <c r="CD7" s="36">
        <v>157.35</v>
      </c>
      <c r="CE7" s="36">
        <v>179.34</v>
      </c>
      <c r="CF7" s="36">
        <v>283.26</v>
      </c>
      <c r="CG7" s="36">
        <v>289.60000000000002</v>
      </c>
      <c r="CH7" s="36">
        <v>293.27</v>
      </c>
      <c r="CI7" s="36">
        <v>300.52</v>
      </c>
      <c r="CJ7" s="36">
        <v>296.14</v>
      </c>
      <c r="CK7" s="36">
        <v>289.81</v>
      </c>
      <c r="CL7" s="36">
        <v>47.75</v>
      </c>
      <c r="CM7" s="36">
        <v>51.69</v>
      </c>
      <c r="CN7" s="36">
        <v>48.31</v>
      </c>
      <c r="CO7" s="36">
        <v>36.520000000000003</v>
      </c>
      <c r="CP7" s="36">
        <v>35.96</v>
      </c>
      <c r="CQ7" s="36">
        <v>55.2</v>
      </c>
      <c r="CR7" s="36">
        <v>54.74</v>
      </c>
      <c r="CS7" s="36">
        <v>53.78</v>
      </c>
      <c r="CT7" s="36">
        <v>53.24</v>
      </c>
      <c r="CU7" s="36">
        <v>52.31</v>
      </c>
      <c r="CV7" s="36">
        <v>52.74</v>
      </c>
      <c r="CW7" s="36">
        <v>85.85</v>
      </c>
      <c r="CX7" s="36">
        <v>85.67</v>
      </c>
      <c r="CY7" s="36">
        <v>85.11</v>
      </c>
      <c r="CZ7" s="36">
        <v>85.76</v>
      </c>
      <c r="DA7" s="36">
        <v>79.88</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2017-02-21T08:29:46Z</cp:lastPrinted>
  <dcterms:created xsi:type="dcterms:W3CDTF">2017-02-08T03:15:20Z</dcterms:created>
  <dcterms:modified xsi:type="dcterms:W3CDTF">2017-02-22T02:22:19Z</dcterms:modified>
</cp:coreProperties>
</file>