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405" yWindow="1620" windowWidth="19230" windowHeight="42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<sst xmlns="http://schemas.openxmlformats.org/spreadsheetml/2006/main" count="221" uniqueCount="111">
  <si>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</si>
  <si>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</si>
  <si>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</si>
  <si>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</si>
  <si>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</si>
  <si>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</si>
  <si>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</si>
  <si>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</si>
  <si>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</si>
  <si>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</si>
  <si>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</si>
  <si>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</si>
  <si>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</si>
  <si>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</si>
  <si>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</si>
  <si>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</si>
  <si>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</si>
  <si>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</si>
  <si>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</si>
  <si>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</si>
  <si>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</si>
  <si>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</si>
  <si>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</si>
  <si>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</si>
  <si>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</si>
  <si>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</si>
  <si>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</si>
  <si>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</si>
  <si>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</si>
  <si>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</si>
  <si>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</si>
  <si>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</si>
  <si>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</si>
  <si>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</si>
  <si>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</si>
  <si>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</si>
  <si>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</si>
  <si>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</si>
  <si>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</si>
  <si>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</si>
  <si>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</si>
  <si>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</si>
  <si>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</si>
  <si>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</si>
  <si>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</si>
  <si>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</si>
  <si>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</si>
  <si>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</si>
  <si>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</si>
  <si>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</si>
  <si>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</si>
  <si>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</si>
  <si>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</si>
  <si>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</si>
  <si>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</si>
  <si>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</si>
  <si>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</si>
  <si>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</si>
  <si>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</si>
  <si>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</si>
  <si>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</si>
  <si>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</si>
  <si>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</si>
  <si>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</si>
  <si>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</si>
  <si>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</si>
  <si>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</si>
  <si>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</si>
  <si>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</si>
  <si>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</si>
  <si>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</si>
  <si>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</si>
  <si>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</si>
  <si>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</si>
  <si>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</si>
  <si>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</si>
  <si>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</si>
  <si>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</si>
  <si>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</si>
  <si>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</si>
  <si>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</si>
  <si>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</si>
  <si>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</si>
  <si>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</si>
  <si>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</si>
  <si>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</si>
  <si>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</si>
  <si>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</si>
  <si>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</si>
  <si>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</si>
  <si>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</si>
  <si>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</si>
  <si>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</si>
  <si>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</si>
  <si>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</si>
  <si>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</si>
  <si>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四万十町</t>
  </si>
  <si>
    <t>法非適用</t>
  </si>
  <si>
    <t>下水道事業</t>
  </si>
  <si>
    <t>簡易排水</t>
  </si>
  <si>
    <t>J2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</si>
  <si>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</si>
  <si>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</si>
  <si>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</si>
  <si>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</si>
  <si>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</si>
  <si>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</si>
  <si>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</si>
  <si>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森ヶ内地区は平成７年より供用しているが、施設設備が簡易なことから、高額の修繕等は発生してない。
　現在、定期検査等の実施と適正な維持管理を行い安定した稼働をしている。</t>
    <phoneticPr fontId="4"/>
  </si>
  <si>
    <t>　使用人数が極めて少ないため、経営的には厳しいが、水環境保全のため今後も適切な維持管理を実施し、処理施設の長寿命化を図っていく。</t>
    <phoneticPr fontId="4"/>
  </si>
  <si>
    <t>四万十町の簡易排水施設は処理施設および管路ともに整備済みである。
  現在の主な支出は維持管理費用が主となっている。
　経費回収率、汚水処理原価及び施設利用率は全国平均と比べ低い、供用開始当初から低値のまま推移しているが、今後も使用人数が減少しているため使用料収入も減少傾向にあり、維持管理費用は一定に推移しているが、収支不足を他会計繰入金に依存せざるを得ない状況にある。
　なお、⑦施設利用率(%)の27年度当該値については、データ・グラフには反映されていませんが　6.67になり、使用人数の減少とともに低下しています。</t>
    <rPh sb="66" eb="68">
      <t>オスイ</t>
    </rPh>
    <rPh sb="68" eb="70">
      <t>ショリ</t>
    </rPh>
    <rPh sb="70" eb="72">
      <t>ゲンカ</t>
    </rPh>
    <rPh sb="72" eb="73">
      <t>オヨ</t>
    </rPh>
    <rPh sb="74" eb="76">
      <t>シセツ</t>
    </rPh>
    <rPh sb="76" eb="78">
      <t>リヨウ</t>
    </rPh>
    <rPh sb="78" eb="79">
      <t>リツ</t>
    </rPh>
    <rPh sb="90" eb="92">
      <t>キョウヨウ</t>
    </rPh>
    <rPh sb="92" eb="94">
      <t>カイシ</t>
    </rPh>
    <rPh sb="94" eb="96">
      <t>トウショ</t>
    </rPh>
    <rPh sb="98" eb="100">
      <t>テイチ</t>
    </rPh>
    <rPh sb="103" eb="105">
      <t>スイイ</t>
    </rPh>
    <rPh sb="133" eb="135">
      <t>ゲンショウ</t>
    </rPh>
    <rPh sb="135" eb="137">
      <t>ケイコウ</t>
    </rPh>
    <rPh sb="148" eb="150">
      <t>イッテイ</t>
    </rPh>
    <rPh sb="151" eb="153">
      <t>スイイ</t>
    </rPh>
    <rPh sb="159" eb="161">
      <t>シュウシ</t>
    </rPh>
    <rPh sb="161" eb="163">
      <t>フソク</t>
    </rPh>
    <rPh sb="164" eb="165">
      <t>タ</t>
    </rPh>
    <rPh sb="165" eb="167">
      <t>カイケイ</t>
    </rPh>
    <rPh sb="171" eb="173">
      <t>イゾン</t>
    </rPh>
    <rPh sb="177" eb="178">
      <t>エ</t>
    </rPh>
    <rPh sb="180" eb="182">
      <t>ジョウキョウ</t>
    </rPh>
    <rPh sb="223" eb="225">
      <t>ハンエイ</t>
    </rPh>
    <rPh sb="253" eb="255">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</si>
</sst>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0364928"/>
        <c:axId val="13036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30364928"/>
        <c:axId val="130366848"/>
      </c:lineChart>
      <c:dateAx>
        <c:axId val="130364928"/>
        <c:scaling>
          <c:orientation val="minMax"/>
        </c:scaling>
        <c:delete val="1"/>
        <c:axPos val="b"/>
        <c:numFmt formatCode="ge" sourceLinked="1"/>
        <c:majorTickMark val="none"/>
        <c:minorTickMark val="none"/>
        <c:tickLblPos val="none"/>
        <c:crossAx val="130366848"/>
        <c:crosses val="autoZero"/>
        <c:auto val="1"/>
        <c:lblOffset val="100"/>
        <c:baseTimeUnit val="years"/>
      </c:dateAx>
      <c:valAx>
        <c:axId val="13036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36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formatCode="#,##0.00;&quot;△&quot;#,##0.00">
                  <c:v>0</c:v>
                </c:pt>
                <c:pt idx="1">
                  <c:v>8.33</c:v>
                </c:pt>
                <c:pt idx="2">
                  <c:v>8.33</c:v>
                </c:pt>
                <c:pt idx="3">
                  <c:v>8.33</c:v>
                </c:pt>
                <c:pt idx="4" formatCode="#,##0.00;&quot;△&quot;#,##0.00">
                  <c:v>0</c:v>
                </c:pt>
              </c:numCache>
            </c:numRef>
          </c:val>
        </c:ser>
        <c:dLbls>
          <c:showLegendKey val="0"/>
          <c:showVal val="0"/>
          <c:showCatName val="0"/>
          <c:showSerName val="0"/>
          <c:showPercent val="0"/>
          <c:showBubbleSize val="0"/>
        </c:dLbls>
        <c:gapWidth val="150"/>
        <c:axId val="131426176"/>
        <c:axId val="13143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27.39</c:v>
                </c:pt>
                <c:pt idx="1">
                  <c:v>28.09</c:v>
                </c:pt>
                <c:pt idx="2">
                  <c:v>28.6</c:v>
                </c:pt>
                <c:pt idx="3">
                  <c:v>28.81</c:v>
                </c:pt>
                <c:pt idx="4">
                  <c:v>27.46</c:v>
                </c:pt>
              </c:numCache>
            </c:numRef>
          </c:val>
          <c:smooth val="0"/>
        </c:ser>
        <c:dLbls>
          <c:showLegendKey val="0"/>
          <c:showVal val="0"/>
          <c:showCatName val="0"/>
          <c:showSerName val="0"/>
          <c:showPercent val="0"/>
          <c:showBubbleSize val="0"/>
        </c:dLbls>
        <c:marker val="1"/>
        <c:smooth val="0"/>
        <c:axId val="131426176"/>
        <c:axId val="131432448"/>
      </c:lineChart>
      <c:dateAx>
        <c:axId val="131426176"/>
        <c:scaling>
          <c:orientation val="minMax"/>
        </c:scaling>
        <c:delete val="1"/>
        <c:axPos val="b"/>
        <c:numFmt formatCode="ge" sourceLinked="1"/>
        <c:majorTickMark val="none"/>
        <c:minorTickMark val="none"/>
        <c:tickLblPos val="none"/>
        <c:crossAx val="131432448"/>
        <c:crosses val="autoZero"/>
        <c:auto val="1"/>
        <c:lblOffset val="100"/>
        <c:baseTimeUnit val="years"/>
      </c:dateAx>
      <c:valAx>
        <c:axId val="13143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42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31450368"/>
        <c:axId val="13145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94.59</c:v>
                </c:pt>
                <c:pt idx="1">
                  <c:v>95.31</c:v>
                </c:pt>
                <c:pt idx="2">
                  <c:v>95.3</c:v>
                </c:pt>
                <c:pt idx="3">
                  <c:v>95.8</c:v>
                </c:pt>
                <c:pt idx="4">
                  <c:v>94.81</c:v>
                </c:pt>
              </c:numCache>
            </c:numRef>
          </c:val>
          <c:smooth val="0"/>
        </c:ser>
        <c:dLbls>
          <c:showLegendKey val="0"/>
          <c:showVal val="0"/>
          <c:showCatName val="0"/>
          <c:showSerName val="0"/>
          <c:showPercent val="0"/>
          <c:showBubbleSize val="0"/>
        </c:dLbls>
        <c:marker val="1"/>
        <c:smooth val="0"/>
        <c:axId val="131450368"/>
        <c:axId val="131452288"/>
      </c:lineChart>
      <c:dateAx>
        <c:axId val="131450368"/>
        <c:scaling>
          <c:orientation val="minMax"/>
        </c:scaling>
        <c:delete val="1"/>
        <c:axPos val="b"/>
        <c:numFmt formatCode="ge" sourceLinked="1"/>
        <c:majorTickMark val="none"/>
        <c:minorTickMark val="none"/>
        <c:tickLblPos val="none"/>
        <c:crossAx val="131452288"/>
        <c:crosses val="autoZero"/>
        <c:auto val="1"/>
        <c:lblOffset val="100"/>
        <c:baseTimeUnit val="years"/>
      </c:dateAx>
      <c:valAx>
        <c:axId val="13145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45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30405504"/>
        <c:axId val="13040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405504"/>
        <c:axId val="130407424"/>
      </c:lineChart>
      <c:dateAx>
        <c:axId val="130405504"/>
        <c:scaling>
          <c:orientation val="minMax"/>
        </c:scaling>
        <c:delete val="1"/>
        <c:axPos val="b"/>
        <c:numFmt formatCode="ge" sourceLinked="1"/>
        <c:majorTickMark val="none"/>
        <c:minorTickMark val="none"/>
        <c:tickLblPos val="none"/>
        <c:crossAx val="130407424"/>
        <c:crosses val="autoZero"/>
        <c:auto val="1"/>
        <c:lblOffset val="100"/>
        <c:baseTimeUnit val="years"/>
      </c:dateAx>
      <c:valAx>
        <c:axId val="13040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40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0441984"/>
        <c:axId val="13044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441984"/>
        <c:axId val="130443904"/>
      </c:lineChart>
      <c:dateAx>
        <c:axId val="130441984"/>
        <c:scaling>
          <c:orientation val="minMax"/>
        </c:scaling>
        <c:delete val="1"/>
        <c:axPos val="b"/>
        <c:numFmt formatCode="ge" sourceLinked="1"/>
        <c:majorTickMark val="none"/>
        <c:minorTickMark val="none"/>
        <c:tickLblPos val="none"/>
        <c:crossAx val="130443904"/>
        <c:crosses val="autoZero"/>
        <c:auto val="1"/>
        <c:lblOffset val="100"/>
        <c:baseTimeUnit val="years"/>
      </c:dateAx>
      <c:valAx>
        <c:axId val="13044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44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0756992"/>
        <c:axId val="13075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756992"/>
        <c:axId val="130758912"/>
      </c:lineChart>
      <c:dateAx>
        <c:axId val="130756992"/>
        <c:scaling>
          <c:orientation val="minMax"/>
        </c:scaling>
        <c:delete val="1"/>
        <c:axPos val="b"/>
        <c:numFmt formatCode="ge" sourceLinked="1"/>
        <c:majorTickMark val="none"/>
        <c:minorTickMark val="none"/>
        <c:tickLblPos val="none"/>
        <c:crossAx val="130758912"/>
        <c:crosses val="autoZero"/>
        <c:auto val="1"/>
        <c:lblOffset val="100"/>
        <c:baseTimeUnit val="years"/>
      </c:dateAx>
      <c:valAx>
        <c:axId val="13075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75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0793472"/>
        <c:axId val="13079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793472"/>
        <c:axId val="130795392"/>
      </c:lineChart>
      <c:dateAx>
        <c:axId val="130793472"/>
        <c:scaling>
          <c:orientation val="minMax"/>
        </c:scaling>
        <c:delete val="1"/>
        <c:axPos val="b"/>
        <c:numFmt formatCode="ge" sourceLinked="1"/>
        <c:majorTickMark val="none"/>
        <c:minorTickMark val="none"/>
        <c:tickLblPos val="none"/>
        <c:crossAx val="130795392"/>
        <c:crosses val="autoZero"/>
        <c:auto val="1"/>
        <c:lblOffset val="100"/>
        <c:baseTimeUnit val="years"/>
      </c:dateAx>
      <c:valAx>
        <c:axId val="13079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79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0805120"/>
        <c:axId val="13113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805120"/>
        <c:axId val="131139072"/>
      </c:lineChart>
      <c:dateAx>
        <c:axId val="130805120"/>
        <c:scaling>
          <c:orientation val="minMax"/>
        </c:scaling>
        <c:delete val="1"/>
        <c:axPos val="b"/>
        <c:numFmt formatCode="ge" sourceLinked="1"/>
        <c:majorTickMark val="none"/>
        <c:minorTickMark val="none"/>
        <c:tickLblPos val="none"/>
        <c:crossAx val="131139072"/>
        <c:crosses val="autoZero"/>
        <c:auto val="1"/>
        <c:lblOffset val="100"/>
        <c:baseTimeUnit val="years"/>
      </c:dateAx>
      <c:valAx>
        <c:axId val="13113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80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1165184"/>
        <c:axId val="13118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314.81</c:v>
                </c:pt>
                <c:pt idx="1">
                  <c:v>195.18</c:v>
                </c:pt>
                <c:pt idx="2">
                  <c:v>183.02</c:v>
                </c:pt>
                <c:pt idx="3">
                  <c:v>163.30000000000001</c:v>
                </c:pt>
                <c:pt idx="4">
                  <c:v>332.28</c:v>
                </c:pt>
              </c:numCache>
            </c:numRef>
          </c:val>
          <c:smooth val="0"/>
        </c:ser>
        <c:dLbls>
          <c:showLegendKey val="0"/>
          <c:showVal val="0"/>
          <c:showCatName val="0"/>
          <c:showSerName val="0"/>
          <c:showPercent val="0"/>
          <c:showBubbleSize val="0"/>
        </c:dLbls>
        <c:marker val="1"/>
        <c:smooth val="0"/>
        <c:axId val="131165184"/>
        <c:axId val="131183744"/>
      </c:lineChart>
      <c:dateAx>
        <c:axId val="131165184"/>
        <c:scaling>
          <c:orientation val="minMax"/>
        </c:scaling>
        <c:delete val="1"/>
        <c:axPos val="b"/>
        <c:numFmt formatCode="ge" sourceLinked="1"/>
        <c:majorTickMark val="none"/>
        <c:minorTickMark val="none"/>
        <c:tickLblPos val="none"/>
        <c:crossAx val="131183744"/>
        <c:crosses val="autoZero"/>
        <c:auto val="1"/>
        <c:lblOffset val="100"/>
        <c:baseTimeUnit val="years"/>
      </c:dateAx>
      <c:valAx>
        <c:axId val="13118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6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31.99</c:v>
                </c:pt>
                <c:pt idx="1">
                  <c:v>32.450000000000003</c:v>
                </c:pt>
                <c:pt idx="2">
                  <c:v>32.22</c:v>
                </c:pt>
                <c:pt idx="3">
                  <c:v>28.99</c:v>
                </c:pt>
                <c:pt idx="4">
                  <c:v>25.78</c:v>
                </c:pt>
              </c:numCache>
            </c:numRef>
          </c:val>
        </c:ser>
        <c:dLbls>
          <c:showLegendKey val="0"/>
          <c:showVal val="0"/>
          <c:showCatName val="0"/>
          <c:showSerName val="0"/>
          <c:showPercent val="0"/>
          <c:showBubbleSize val="0"/>
        </c:dLbls>
        <c:gapWidth val="150"/>
        <c:axId val="131198336"/>
        <c:axId val="13134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38.25</c:v>
                </c:pt>
                <c:pt idx="1">
                  <c:v>43.42</c:v>
                </c:pt>
                <c:pt idx="2">
                  <c:v>41.25</c:v>
                </c:pt>
                <c:pt idx="3">
                  <c:v>39.99</c:v>
                </c:pt>
                <c:pt idx="4">
                  <c:v>35.83</c:v>
                </c:pt>
              </c:numCache>
            </c:numRef>
          </c:val>
          <c:smooth val="0"/>
        </c:ser>
        <c:dLbls>
          <c:showLegendKey val="0"/>
          <c:showVal val="0"/>
          <c:showCatName val="0"/>
          <c:showSerName val="0"/>
          <c:showPercent val="0"/>
          <c:showBubbleSize val="0"/>
        </c:dLbls>
        <c:marker val="1"/>
        <c:smooth val="0"/>
        <c:axId val="131198336"/>
        <c:axId val="131343872"/>
      </c:lineChart>
      <c:dateAx>
        <c:axId val="131198336"/>
        <c:scaling>
          <c:orientation val="minMax"/>
        </c:scaling>
        <c:delete val="1"/>
        <c:axPos val="b"/>
        <c:numFmt formatCode="ge" sourceLinked="1"/>
        <c:majorTickMark val="none"/>
        <c:minorTickMark val="none"/>
        <c:tickLblPos val="none"/>
        <c:crossAx val="131343872"/>
        <c:crosses val="autoZero"/>
        <c:auto val="1"/>
        <c:lblOffset val="100"/>
        <c:baseTimeUnit val="years"/>
      </c:dateAx>
      <c:valAx>
        <c:axId val="13134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9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359.54</c:v>
                </c:pt>
                <c:pt idx="1">
                  <c:v>347.4</c:v>
                </c:pt>
                <c:pt idx="2">
                  <c:v>373.21</c:v>
                </c:pt>
                <c:pt idx="3">
                  <c:v>401.76</c:v>
                </c:pt>
                <c:pt idx="4">
                  <c:v>465.06</c:v>
                </c:pt>
              </c:numCache>
            </c:numRef>
          </c:val>
        </c:ser>
        <c:dLbls>
          <c:showLegendKey val="0"/>
          <c:showVal val="0"/>
          <c:showCatName val="0"/>
          <c:showSerName val="0"/>
          <c:showPercent val="0"/>
          <c:showBubbleSize val="0"/>
        </c:dLbls>
        <c:gapWidth val="150"/>
        <c:axId val="131401984"/>
        <c:axId val="13140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476.98</c:v>
                </c:pt>
                <c:pt idx="1">
                  <c:v>442.13</c:v>
                </c:pt>
                <c:pt idx="2">
                  <c:v>457.42</c:v>
                </c:pt>
                <c:pt idx="3">
                  <c:v>477.5</c:v>
                </c:pt>
                <c:pt idx="4">
                  <c:v>528.37</c:v>
                </c:pt>
              </c:numCache>
            </c:numRef>
          </c:val>
          <c:smooth val="0"/>
        </c:ser>
        <c:dLbls>
          <c:showLegendKey val="0"/>
          <c:showVal val="0"/>
          <c:showCatName val="0"/>
          <c:showSerName val="0"/>
          <c:showPercent val="0"/>
          <c:showBubbleSize val="0"/>
        </c:dLbls>
        <c:marker val="1"/>
        <c:smooth val="0"/>
        <c:axId val="131401984"/>
        <c:axId val="131404160"/>
      </c:lineChart>
      <c:dateAx>
        <c:axId val="131401984"/>
        <c:scaling>
          <c:orientation val="minMax"/>
        </c:scaling>
        <c:delete val="1"/>
        <c:axPos val="b"/>
        <c:numFmt formatCode="ge" sourceLinked="1"/>
        <c:majorTickMark val="none"/>
        <c:minorTickMark val="none"/>
        <c:tickLblPos val="none"/>
        <c:crossAx val="131404160"/>
        <c:crosses val="autoZero"/>
        <c:auto val="1"/>
        <c:lblOffset val="100"/>
        <c:baseTimeUnit val="years"/>
      </c:dateAx>
      <c:valAx>
        <c:axId val="13140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40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【332.28】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【27.46】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【528.37】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【35.83】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3"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高知県　四万十町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簡易排水</v>
      </c>
      <c r="Q8" s="70"/>
      <c r="R8" s="70"/>
      <c r="S8" s="70"/>
      <c r="T8" s="70"/>
      <c r="U8" s="70"/>
      <c r="V8" s="70"/>
      <c r="W8" s="70" t="str">
        <f>データ!L6</f>
        <v>J2</v>
      </c>
      <c r="X8" s="70"/>
      <c r="Y8" s="70"/>
      <c r="Z8" s="70"/>
      <c r="AA8" s="70"/>
      <c r="AB8" s="70"/>
      <c r="AC8" s="70"/>
      <c r="AD8" s="3"/>
      <c r="AE8" s="3"/>
      <c r="AF8" s="3"/>
      <c r="AG8" s="3"/>
      <c r="AH8" s="3"/>
      <c r="AI8" s="3"/>
      <c r="AJ8" s="3"/>
      <c r="AK8" s="3"/>
      <c r="AL8" s="64">
        <f>データ!R6</f>
        <v>18128</v>
      </c>
      <c r="AM8" s="64"/>
      <c r="AN8" s="64"/>
      <c r="AO8" s="64"/>
      <c r="AP8" s="64"/>
      <c r="AQ8" s="64"/>
      <c r="AR8" s="64"/>
      <c r="AS8" s="64"/>
      <c r="AT8" s="63">
        <f>データ!S6</f>
        <v>642.29999999999995</v>
      </c>
      <c r="AU8" s="63"/>
      <c r="AV8" s="63"/>
      <c r="AW8" s="63"/>
      <c r="AX8" s="63"/>
      <c r="AY8" s="63"/>
      <c r="AZ8" s="63"/>
      <c r="BA8" s="63"/>
      <c r="BB8" s="63">
        <f>データ!T6</f>
        <v>28.22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0.08</v>
      </c>
      <c r="Q10" s="63"/>
      <c r="R10" s="63"/>
      <c r="S10" s="63"/>
      <c r="T10" s="63"/>
      <c r="U10" s="63"/>
      <c r="V10" s="63"/>
      <c r="W10" s="63">
        <f>データ!P6</f>
        <v>87.83</v>
      </c>
      <c r="X10" s="63"/>
      <c r="Y10" s="63"/>
      <c r="Z10" s="63"/>
      <c r="AA10" s="63"/>
      <c r="AB10" s="63"/>
      <c r="AC10" s="63"/>
      <c r="AD10" s="64">
        <f>データ!Q6</f>
        <v>2700</v>
      </c>
      <c r="AE10" s="64"/>
      <c r="AF10" s="64"/>
      <c r="AG10" s="64"/>
      <c r="AH10" s="64"/>
      <c r="AI10" s="64"/>
      <c r="AJ10" s="64"/>
      <c r="AK10" s="2"/>
      <c r="AL10" s="64">
        <f>データ!U6</f>
        <v>14</v>
      </c>
      <c r="AM10" s="64"/>
      <c r="AN10" s="64"/>
      <c r="AO10" s="64"/>
      <c r="AP10" s="64"/>
      <c r="AQ10" s="64"/>
      <c r="AR10" s="64"/>
      <c r="AS10" s="64"/>
      <c r="AT10" s="63">
        <f>データ!V6</f>
        <v>0.01</v>
      </c>
      <c r="AU10" s="63"/>
      <c r="AV10" s="63"/>
      <c r="AW10" s="63"/>
      <c r="AX10" s="63"/>
      <c r="AY10" s="63"/>
      <c r="AZ10" s="63"/>
      <c r="BA10" s="63"/>
      <c r="BB10" s="63">
        <f>データ!W6</f>
        <v>1400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394122</v>
      </c>
      <c r="D6" s="31">
        <f t="shared" si="3"/>
        <v>47</v>
      </c>
      <c r="E6" s="31">
        <f t="shared" si="3"/>
        <v>17</v>
      </c>
      <c r="F6" s="31">
        <f t="shared" si="3"/>
        <v>8</v>
      </c>
      <c r="G6" s="31">
        <f t="shared" si="3"/>
        <v>0</v>
      </c>
      <c r="H6" s="31" t="str">
        <f t="shared" si="3"/>
        <v>高知県　四万十町</v>
      </c>
      <c r="I6" s="31" t="str">
        <f t="shared" si="3"/>
        <v>法非適用</v>
      </c>
      <c r="J6" s="31" t="str">
        <f t="shared" si="3"/>
        <v>下水道事業</v>
      </c>
      <c r="K6" s="31" t="str">
        <f t="shared" si="3"/>
        <v>簡易排水</v>
      </c>
      <c r="L6" s="31" t="str">
        <f t="shared" si="3"/>
        <v>J2</v>
      </c>
      <c r="M6" s="32" t="str">
        <f t="shared" si="3"/>
        <v>-</v>
      </c>
      <c r="N6" s="32" t="str">
        <f t="shared" si="3"/>
        <v>該当数値なし</v>
      </c>
      <c r="O6" s="32">
        <f t="shared" si="3"/>
        <v>0.08</v>
      </c>
      <c r="P6" s="32">
        <f t="shared" si="3"/>
        <v>87.83</v>
      </c>
      <c r="Q6" s="32">
        <f t="shared" si="3"/>
        <v>2700</v>
      </c>
      <c r="R6" s="32">
        <f t="shared" si="3"/>
        <v>18128</v>
      </c>
      <c r="S6" s="32">
        <f t="shared" si="3"/>
        <v>642.29999999999995</v>
      </c>
      <c r="T6" s="32">
        <f t="shared" si="3"/>
        <v>28.22</v>
      </c>
      <c r="U6" s="32">
        <f t="shared" si="3"/>
        <v>14</v>
      </c>
      <c r="V6" s="32">
        <f t="shared" si="3"/>
        <v>0.01</v>
      </c>
      <c r="W6" s="32">
        <f t="shared" si="3"/>
        <v>1400</v>
      </c>
      <c r="X6" s="33">
        <f>IF(X7="",NA(),X7)</f>
        <v>100</v>
      </c>
      <c r="Y6" s="33">
        <f t="shared" ref="Y6:AG6" si="4">IF(Y7="",NA(),Y7)</f>
        <v>100</v>
      </c>
      <c r="Z6" s="33">
        <f t="shared" si="4"/>
        <v>100</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314.81</v>
      </c>
      <c r="BK6" s="33">
        <f t="shared" si="7"/>
        <v>195.18</v>
      </c>
      <c r="BL6" s="33">
        <f t="shared" si="7"/>
        <v>183.02</v>
      </c>
      <c r="BM6" s="33">
        <f t="shared" si="7"/>
        <v>163.30000000000001</v>
      </c>
      <c r="BN6" s="33">
        <f t="shared" si="7"/>
        <v>332.28</v>
      </c>
      <c r="BO6" s="32" t="str">
        <f>IF(BO7="","",IF(BO7="-","【-】","【"&amp;SUBSTITUTE(TEXT(BO7,"#,##0.00"),"-","△")&amp;"】"))</f>
        <v>【332.28】</v>
      </c>
      <c r="BP6" s="33">
        <f>IF(BP7="",NA(),BP7)</f>
        <v>31.99</v>
      </c>
      <c r="BQ6" s="33">
        <f t="shared" ref="BQ6:BY6" si="8">IF(BQ7="",NA(),BQ7)</f>
        <v>32.450000000000003</v>
      </c>
      <c r="BR6" s="33">
        <f t="shared" si="8"/>
        <v>32.22</v>
      </c>
      <c r="BS6" s="33">
        <f t="shared" si="8"/>
        <v>28.99</v>
      </c>
      <c r="BT6" s="33">
        <f t="shared" si="8"/>
        <v>25.78</v>
      </c>
      <c r="BU6" s="33">
        <f t="shared" si="8"/>
        <v>38.25</v>
      </c>
      <c r="BV6" s="33">
        <f t="shared" si="8"/>
        <v>43.42</v>
      </c>
      <c r="BW6" s="33">
        <f t="shared" si="8"/>
        <v>41.25</v>
      </c>
      <c r="BX6" s="33">
        <f t="shared" si="8"/>
        <v>39.99</v>
      </c>
      <c r="BY6" s="33">
        <f t="shared" si="8"/>
        <v>35.83</v>
      </c>
      <c r="BZ6" s="32" t="str">
        <f>IF(BZ7="","",IF(BZ7="-","【-】","【"&amp;SUBSTITUTE(TEXT(BZ7,"#,##0.00"),"-","△")&amp;"】"))</f>
        <v>【35.83】</v>
      </c>
      <c r="CA6" s="33">
        <f>IF(CA7="",NA(),CA7)</f>
        <v>359.54</v>
      </c>
      <c r="CB6" s="33">
        <f t="shared" ref="CB6:CJ6" si="9">IF(CB7="",NA(),CB7)</f>
        <v>347.4</v>
      </c>
      <c r="CC6" s="33">
        <f t="shared" si="9"/>
        <v>373.21</v>
      </c>
      <c r="CD6" s="33">
        <f t="shared" si="9"/>
        <v>401.76</v>
      </c>
      <c r="CE6" s="33">
        <f t="shared" si="9"/>
        <v>465.06</v>
      </c>
      <c r="CF6" s="33">
        <f t="shared" si="9"/>
        <v>476.98</v>
      </c>
      <c r="CG6" s="33">
        <f t="shared" si="9"/>
        <v>442.13</v>
      </c>
      <c r="CH6" s="33">
        <f t="shared" si="9"/>
        <v>457.42</v>
      </c>
      <c r="CI6" s="33">
        <f t="shared" si="9"/>
        <v>477.5</v>
      </c>
      <c r="CJ6" s="33">
        <f t="shared" si="9"/>
        <v>528.37</v>
      </c>
      <c r="CK6" s="32" t="str">
        <f>IF(CK7="","",IF(CK7="-","【-】","【"&amp;SUBSTITUTE(TEXT(CK7,"#,##0.00"),"-","△")&amp;"】"))</f>
        <v>【528.37】</v>
      </c>
      <c r="CL6" s="32">
        <f>IF(CL7="",NA(),CL7)</f>
        <v>0</v>
      </c>
      <c r="CM6" s="33">
        <f t="shared" ref="CM6:CU6" si="10">IF(CM7="",NA(),CM7)</f>
        <v>8.33</v>
      </c>
      <c r="CN6" s="33">
        <f t="shared" si="10"/>
        <v>8.33</v>
      </c>
      <c r="CO6" s="33">
        <f t="shared" si="10"/>
        <v>8.33</v>
      </c>
      <c r="CP6" s="32">
        <f t="shared" si="10"/>
        <v>0</v>
      </c>
      <c r="CQ6" s="33">
        <f t="shared" si="10"/>
        <v>27.39</v>
      </c>
      <c r="CR6" s="33">
        <f t="shared" si="10"/>
        <v>28.09</v>
      </c>
      <c r="CS6" s="33">
        <f t="shared" si="10"/>
        <v>28.6</v>
      </c>
      <c r="CT6" s="33">
        <f t="shared" si="10"/>
        <v>28.81</v>
      </c>
      <c r="CU6" s="33">
        <f t="shared" si="10"/>
        <v>27.46</v>
      </c>
      <c r="CV6" s="32" t="str">
        <f>IF(CV7="","",IF(CV7="-","【-】","【"&amp;SUBSTITUTE(TEXT(CV7,"#,##0.00"),"-","△")&amp;"】"))</f>
        <v>【27.46】</v>
      </c>
      <c r="CW6" s="33">
        <f>IF(CW7="",NA(),CW7)</f>
        <v>100</v>
      </c>
      <c r="CX6" s="33">
        <f t="shared" ref="CX6:DF6" si="11">IF(CX7="",NA(),CX7)</f>
        <v>100</v>
      </c>
      <c r="CY6" s="33">
        <f t="shared" si="11"/>
        <v>100</v>
      </c>
      <c r="CZ6" s="33">
        <f t="shared" si="11"/>
        <v>100</v>
      </c>
      <c r="DA6" s="33">
        <f t="shared" si="11"/>
        <v>100</v>
      </c>
      <c r="DB6" s="33">
        <f t="shared" si="11"/>
        <v>94.59</v>
      </c>
      <c r="DC6" s="33">
        <f t="shared" si="11"/>
        <v>95.31</v>
      </c>
      <c r="DD6" s="33">
        <f t="shared" si="11"/>
        <v>95.3</v>
      </c>
      <c r="DE6" s="33">
        <f t="shared" si="11"/>
        <v>95.8</v>
      </c>
      <c r="DF6" s="33">
        <f t="shared" si="11"/>
        <v>94.81</v>
      </c>
      <c r="DG6" s="32" t="str">
        <f>IF(DG7="","",IF(DG7="-","【-】","【"&amp;SUBSTITUTE(TEXT(DG7,"#,##0.00"),"-","△")&amp;"】"))</f>
        <v>【94.81】</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c r="A7" s="26"/>
      <c r="B7" s="35">
        <v>2015</v>
      </c>
      <c r="C7" s="35">
        <v>394122</v>
      </c>
      <c r="D7" s="35">
        <v>47</v>
      </c>
      <c r="E7" s="35">
        <v>17</v>
      </c>
      <c r="F7" s="35">
        <v>8</v>
      </c>
      <c r="G7" s="35">
        <v>0</v>
      </c>
      <c r="H7" s="35" t="s">
        <v>96</v>
      </c>
      <c r="I7" s="35" t="s">
        <v>97</v>
      </c>
      <c r="J7" s="35" t="s">
        <v>98</v>
      </c>
      <c r="K7" s="35" t="s">
        <v>99</v>
      </c>
      <c r="L7" s="35" t="s">
        <v>100</v>
      </c>
      <c r="M7" s="36" t="s">
        <v>101</v>
      </c>
      <c r="N7" s="36" t="s">
        <v>102</v>
      </c>
      <c r="O7" s="36">
        <v>0.08</v>
      </c>
      <c r="P7" s="36">
        <v>87.83</v>
      </c>
      <c r="Q7" s="36">
        <v>2700</v>
      </c>
      <c r="R7" s="36">
        <v>18128</v>
      </c>
      <c r="S7" s="36">
        <v>642.29999999999995</v>
      </c>
      <c r="T7" s="36">
        <v>28.22</v>
      </c>
      <c r="U7" s="36">
        <v>14</v>
      </c>
      <c r="V7" s="36">
        <v>0.01</v>
      </c>
      <c r="W7" s="36">
        <v>1400</v>
      </c>
      <c r="X7" s="36">
        <v>100</v>
      </c>
      <c r="Y7" s="36">
        <v>100</v>
      </c>
      <c r="Z7" s="36">
        <v>100</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314.81</v>
      </c>
      <c r="BK7" s="36">
        <v>195.18</v>
      </c>
      <c r="BL7" s="36">
        <v>183.02</v>
      </c>
      <c r="BM7" s="36">
        <v>163.30000000000001</v>
      </c>
      <c r="BN7" s="36">
        <v>332.28</v>
      </c>
      <c r="BO7" s="36">
        <v>332.28</v>
      </c>
      <c r="BP7" s="36">
        <v>31.99</v>
      </c>
      <c r="BQ7" s="36">
        <v>32.450000000000003</v>
      </c>
      <c r="BR7" s="36">
        <v>32.22</v>
      </c>
      <c r="BS7" s="36">
        <v>28.99</v>
      </c>
      <c r="BT7" s="36">
        <v>25.78</v>
      </c>
      <c r="BU7" s="36">
        <v>38.25</v>
      </c>
      <c r="BV7" s="36">
        <v>43.42</v>
      </c>
      <c r="BW7" s="36">
        <v>41.25</v>
      </c>
      <c r="BX7" s="36">
        <v>39.99</v>
      </c>
      <c r="BY7" s="36">
        <v>35.83</v>
      </c>
      <c r="BZ7" s="36">
        <v>35.83</v>
      </c>
      <c r="CA7" s="36">
        <v>359.54</v>
      </c>
      <c r="CB7" s="36">
        <v>347.4</v>
      </c>
      <c r="CC7" s="36">
        <v>373.21</v>
      </c>
      <c r="CD7" s="36">
        <v>401.76</v>
      </c>
      <c r="CE7" s="36">
        <v>465.06</v>
      </c>
      <c r="CF7" s="36">
        <v>476.98</v>
      </c>
      <c r="CG7" s="36">
        <v>442.13</v>
      </c>
      <c r="CH7" s="36">
        <v>457.42</v>
      </c>
      <c r="CI7" s="36">
        <v>477.5</v>
      </c>
      <c r="CJ7" s="36">
        <v>528.37</v>
      </c>
      <c r="CK7" s="36">
        <v>528.37</v>
      </c>
      <c r="CL7" s="36">
        <v>0</v>
      </c>
      <c r="CM7" s="36">
        <v>8.33</v>
      </c>
      <c r="CN7" s="36">
        <v>8.33</v>
      </c>
      <c r="CO7" s="36">
        <v>8.33</v>
      </c>
      <c r="CP7" s="36">
        <v>0</v>
      </c>
      <c r="CQ7" s="36">
        <v>27.39</v>
      </c>
      <c r="CR7" s="36">
        <v>28.09</v>
      </c>
      <c r="CS7" s="36">
        <v>28.6</v>
      </c>
      <c r="CT7" s="36">
        <v>28.81</v>
      </c>
      <c r="CU7" s="36">
        <v>27.46</v>
      </c>
      <c r="CV7" s="36">
        <v>27.46</v>
      </c>
      <c r="CW7" s="36">
        <v>100</v>
      </c>
      <c r="CX7" s="36">
        <v>100</v>
      </c>
      <c r="CY7" s="36">
        <v>100</v>
      </c>
      <c r="CZ7" s="36">
        <v>100</v>
      </c>
      <c r="DA7" s="36">
        <v>100</v>
      </c>
      <c r="DB7" s="36">
        <v>94.59</v>
      </c>
      <c r="DC7" s="36">
        <v>95.31</v>
      </c>
      <c r="DD7" s="36">
        <v>95.3</v>
      </c>
      <c r="DE7" s="36">
        <v>95.8</v>
      </c>
      <c r="DF7" s="36">
        <v>94.81</v>
      </c>
      <c r="DG7" s="36">
        <v>94.81</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2017-02-21T08:29:58Z</cp:lastPrinted>
  <dcterms:created xsi:type="dcterms:W3CDTF">2017-02-08T03:20:12Z</dcterms:created>
  <dcterms:modified xsi:type="dcterms:W3CDTF">2017-02-22T02:34:41Z</dcterms:modified>
</cp:coreProperties>
</file>