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5" yWindow="-60" windowWidth="19290" windowHeight="6450"/>
  </bookViews>
  <sheets>
    <sheet name="法非適用_水道事業" sheetId="4" r:id="rId1"/>
    <sheet name="データ" sheetId="5" state="hidden" r:id="rId2"/>
  </sheets>
  <calcPr calcId="145621" concurrentCalc="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c r="M6" i="5"/>
  <c r="L6" i="5"/>
  <c r="W8" i="4"/>
  <c r="K6" i="5"/>
  <c r="J6" i="5"/>
  <c r="I6" i="5"/>
  <c r="H6" i="5"/>
  <c r="B6" i="4"/>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<sst xmlns="http://schemas.openxmlformats.org/spreadsheetml/2006/main" count="237" uniqueCount="124">
  <si>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</si>
  <si>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</si>
  <si>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</si>
  <si>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</si>
  <si>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</si>
  <si>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</si>
  <si>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</si>
  <si>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</si>
  <si>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</si>
  <si>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</si>
  <si>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</si>
  <si>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</si>
  <si>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</si>
  <si>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</si>
  <si>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</si>
  <si>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</si>
  <si>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</si>
  <si>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</si>
  <si>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</si>
  <si>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</si>
  <si>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</si>
  <si>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</si>
  <si>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</si>
  <si>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</si>
  <si>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</si>
  <si>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</si>
  <si>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</si>
  <si>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</si>
  <si>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</si>
  <si>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</si>
  <si>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</si>
  <si>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</si>
  <si>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</si>
  <si>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</si>
  <si>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</si>
  <si>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</si>
  <si>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</si>
  <si>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</si>
  <si>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</si>
  <si>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</si>
  <si>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</si>
  <si>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</si>
  <si>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</si>
  <si>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</si>
  <si>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</si>
  <si>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</si>
  <si>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</si>
  <si>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</si>
  <si>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</si>
  <si>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</si>
  <si>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</si>
  <si>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</si>
  <si>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</si>
  <si>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</si>
  <si>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</si>
  <si>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</si>
  <si>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</si>
  <si>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</si>
  <si>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</si>
  <si>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</si>
  <si>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</si>
  <si>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</si>
  <si>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</si>
  <si>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</si>
  <si>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</si>
  <si>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</si>
  <si>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</si>
  <si>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</si>
  <si>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</si>
  <si>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</si>
  <si>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</si>
  <si>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</si>
  <si>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</si>
  <si>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</si>
  <si>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</si>
  <si>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</si>
  <si>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</si>
  <si>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</si>
  <si>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</si>
  <si>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</si>
  <si>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</si>
  <si>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</si>
  <si>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</si>
  <si>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</si>
  <si>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</si>
  <si>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</si>
  <si>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</si>
  <si>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</si>
  <si>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</si>
  <si>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</si>
  <si>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</si>
  <si>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</si>
  <si>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</si>
  <si>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</si>
  <si>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</si>
  <si>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</si>
  <si>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</si>
  <si>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</si>
  <si>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</si>
  <si>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</si>
  <si>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</si>
  <si>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</si>
  <si>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</si>
  <si>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</si>
  <si>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</si>
  <si>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</si>
  <si>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</si>
  <si>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</si>
  <si>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香美市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</si>
  <si>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</si>
  <si>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</si>
  <si>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</si>
  <si>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</si>
  <si>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</si>
  <si>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</si>
  <si>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</si>
  <si>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</si>
  <si>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</si>
  <si>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</si>
  <si>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</si>
  <si>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事業は、現在給水収益で維持管理費を賄えておらず、一般会計からの繰入金に依存しております。料金回収率も類似団体平均値を下回っており健全経営とは言えない状況です。水道施設の老朽化等により修繕費などの維持管理費が増大していく一方、給水収益は給水人口の減少等により今後減少していくことが予想されます。今後、経営を改善していくためには、水道料金の改定を行うなど適切な料金収入の確保を図っていく必要があります。</t>
    <rPh sb="148" eb="150">
      <t>コンゴ</t>
    </rPh>
    <phoneticPr fontId="4"/>
  </si>
  <si>
    <t>　水道施設は、昭和40～50年代に建設されているものが多く、老朽化が進んでいるものの更新は進んでおらず、管路更新率も類似団体平均値を大きく下回っております。今後は、南海トラフ地震に備えた耐震化への対応も含め、施設更新の計画を策定し取り組む必要があります。
　また、施設老朽化による漏水も増えており、平成30年度には、重点的な漏水調査を行います。</t>
    <rPh sb="149" eb="151">
      <t>ヘイセイ</t>
    </rPh>
    <rPh sb="153" eb="155">
      <t>ネンド</t>
    </rPh>
    <rPh sb="158" eb="161">
      <t>ジュウテンテキ</t>
    </rPh>
    <rPh sb="167" eb="168">
      <t>オコナ</t>
    </rPh>
    <phoneticPr fontId="4"/>
  </si>
  <si>
    <t>　現在一般会計からの繰入金に依存し、今後の給水収益も減少が予想されるなか、修繕費などの維持管理費の増加や水道施設の更新・耐震化費用の確保が必要となっているため、今後はより一層の費用の増加が見込まれます。
　このような厳しい状況をふまえ、計画的に事業経営を行っていくための経営戦略の策定や、水道料金改定の検討などを行い経営状況の改善に努めていきます。</t>
    <rPh sb="108" eb="109">
      <t>キビ</t>
    </rPh>
    <rPh sb="111" eb="113">
      <t>ジョウキョウ</t>
    </rPh>
    <rPh sb="127" eb="128">
      <t>オコナ</t>
    </rPh>
    <rPh sb="135" eb="137">
      <t>ケイエイ</t>
    </rPh>
    <rPh sb="137" eb="139">
      <t>センリャク</t>
    </rPh>
    <rPh sb="140" eb="142">
      <t>サクテイ</t>
    </rPh>
    <rPh sb="151" eb="153">
      <t>ケントウ</t>
    </rPh>
    <rPh sb="156" eb="157">
      <t>オコナ</t>
    </rPh>
    <rPh sb="158" eb="160">
      <t>ケイエイ</t>
    </rPh>
    <rPh sb="160" eb="162">
      <t>ジョウキョウ</t>
    </rPh>
    <rPh sb="163" eb="165">
      <t>カイゼン</t>
    </rPh>
    <rPh sb="166" eb="167">
      <t>ツト</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</si>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</sst>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0.28000000000000003</c:v>
                </c:pt>
                <c:pt idx="1">
                  <c:v>0.02</c:v>
                </c:pt>
                <c:pt idx="2">
                  <c:v>0.06</c:v>
                </c:pt>
                <c:pt idx="3">
                  <c:v>0.2</c:v>
                </c:pt>
                <c:pt idx="4" formatCode="#,##0.00;&quot;△&quot;#,##0.00">
                  <c:v>0</c:v>
                </c:pt>
              </c:numCache>
            </c:numRef>
          </c:val>
        </c:ser>
        <c:dLbls>
          <c:showLegendKey val="0"/>
          <c:showVal val="0"/>
          <c:showCatName val="0"/>
          <c:showSerName val="0"/>
          <c:showPercent val="0"/>
          <c:showBubbleSize val="0"/>
        </c:dLbls>
        <c:gapWidth val="150"/>
        <c:axId val="63235584"/>
        <c:axId val="632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63235584"/>
        <c:axId val="63237504"/>
      </c:lineChart>
      <c:dateAx>
        <c:axId val="63235584"/>
        <c:scaling>
          <c:orientation val="minMax"/>
        </c:scaling>
        <c:delete val="1"/>
        <c:axPos val="b"/>
        <c:numFmt formatCode="ge" sourceLinked="1"/>
        <c:majorTickMark val="none"/>
        <c:minorTickMark val="none"/>
        <c:tickLblPos val="none"/>
        <c:crossAx val="63237504"/>
        <c:crosses val="autoZero"/>
        <c:auto val="1"/>
        <c:lblOffset val="100"/>
        <c:baseTimeUnit val="years"/>
      </c:dateAx>
      <c:valAx>
        <c:axId val="632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76.5</c:v>
                </c:pt>
                <c:pt idx="1">
                  <c:v>78.53</c:v>
                </c:pt>
                <c:pt idx="2">
                  <c:v>75.31</c:v>
                </c:pt>
                <c:pt idx="3">
                  <c:v>76.41</c:v>
                </c:pt>
                <c:pt idx="4">
                  <c:v>61.46</c:v>
                </c:pt>
              </c:numCache>
            </c:numRef>
          </c:val>
        </c:ser>
        <c:dLbls>
          <c:showLegendKey val="0"/>
          <c:showVal val="0"/>
          <c:showCatName val="0"/>
          <c:showSerName val="0"/>
          <c:showPercent val="0"/>
          <c:showBubbleSize val="0"/>
        </c:dLbls>
        <c:gapWidth val="150"/>
        <c:axId val="65349504"/>
        <c:axId val="65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65349504"/>
        <c:axId val="65363968"/>
      </c:lineChart>
      <c:dateAx>
        <c:axId val="65349504"/>
        <c:scaling>
          <c:orientation val="minMax"/>
        </c:scaling>
        <c:delete val="1"/>
        <c:axPos val="b"/>
        <c:numFmt formatCode="ge" sourceLinked="1"/>
        <c:majorTickMark val="none"/>
        <c:minorTickMark val="none"/>
        <c:tickLblPos val="none"/>
        <c:crossAx val="65363968"/>
        <c:crosses val="autoZero"/>
        <c:auto val="1"/>
        <c:lblOffset val="100"/>
        <c:baseTimeUnit val="years"/>
      </c:dateAx>
      <c:valAx>
        <c:axId val="65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71.72</c:v>
                </c:pt>
                <c:pt idx="1">
                  <c:v>70.95</c:v>
                </c:pt>
                <c:pt idx="2">
                  <c:v>71.64</c:v>
                </c:pt>
                <c:pt idx="3">
                  <c:v>69.69</c:v>
                </c:pt>
                <c:pt idx="4">
                  <c:v>65.81</c:v>
                </c:pt>
              </c:numCache>
            </c:numRef>
          </c:val>
        </c:ser>
        <c:dLbls>
          <c:showLegendKey val="0"/>
          <c:showVal val="0"/>
          <c:showCatName val="0"/>
          <c:showSerName val="0"/>
          <c:showPercent val="0"/>
          <c:showBubbleSize val="0"/>
        </c:dLbls>
        <c:gapWidth val="150"/>
        <c:axId val="65406464"/>
        <c:axId val="654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65406464"/>
        <c:axId val="65408384"/>
      </c:lineChart>
      <c:dateAx>
        <c:axId val="65406464"/>
        <c:scaling>
          <c:orientation val="minMax"/>
        </c:scaling>
        <c:delete val="1"/>
        <c:axPos val="b"/>
        <c:numFmt formatCode="ge" sourceLinked="1"/>
        <c:majorTickMark val="none"/>
        <c:minorTickMark val="none"/>
        <c:tickLblPos val="none"/>
        <c:crossAx val="65408384"/>
        <c:crosses val="autoZero"/>
        <c:auto val="1"/>
        <c:lblOffset val="100"/>
        <c:baseTimeUnit val="years"/>
      </c:dateAx>
      <c:valAx>
        <c:axId val="654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49.68</c:v>
                </c:pt>
                <c:pt idx="1">
                  <c:v>57.3</c:v>
                </c:pt>
                <c:pt idx="2">
                  <c:v>63.74</c:v>
                </c:pt>
                <c:pt idx="3">
                  <c:v>58.76</c:v>
                </c:pt>
                <c:pt idx="4">
                  <c:v>62.33</c:v>
                </c:pt>
              </c:numCache>
            </c:numRef>
          </c:val>
        </c:ser>
        <c:dLbls>
          <c:showLegendKey val="0"/>
          <c:showVal val="0"/>
          <c:showCatName val="0"/>
          <c:showSerName val="0"/>
          <c:showPercent val="0"/>
          <c:showBubbleSize val="0"/>
        </c:dLbls>
        <c:gapWidth val="150"/>
        <c:axId val="64853120"/>
        <c:axId val="64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64853120"/>
        <c:axId val="64855040"/>
      </c:lineChart>
      <c:dateAx>
        <c:axId val="64853120"/>
        <c:scaling>
          <c:orientation val="minMax"/>
        </c:scaling>
        <c:delete val="1"/>
        <c:axPos val="b"/>
        <c:numFmt formatCode="ge" sourceLinked="1"/>
        <c:majorTickMark val="none"/>
        <c:minorTickMark val="none"/>
        <c:tickLblPos val="none"/>
        <c:crossAx val="64855040"/>
        <c:crosses val="autoZero"/>
        <c:auto val="1"/>
        <c:lblOffset val="100"/>
        <c:baseTimeUnit val="years"/>
      </c:dateAx>
      <c:valAx>
        <c:axId val="64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024768"/>
        <c:axId val="650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024768"/>
        <c:axId val="65026688"/>
      </c:lineChart>
      <c:dateAx>
        <c:axId val="65024768"/>
        <c:scaling>
          <c:orientation val="minMax"/>
        </c:scaling>
        <c:delete val="1"/>
        <c:axPos val="b"/>
        <c:numFmt formatCode="ge" sourceLinked="1"/>
        <c:majorTickMark val="none"/>
        <c:minorTickMark val="none"/>
        <c:tickLblPos val="none"/>
        <c:crossAx val="65026688"/>
        <c:crosses val="autoZero"/>
        <c:auto val="1"/>
        <c:lblOffset val="100"/>
        <c:baseTimeUnit val="years"/>
      </c:dateAx>
      <c:valAx>
        <c:axId val="650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065344"/>
        <c:axId val="650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065344"/>
        <c:axId val="65067264"/>
      </c:lineChart>
      <c:dateAx>
        <c:axId val="65065344"/>
        <c:scaling>
          <c:orientation val="minMax"/>
        </c:scaling>
        <c:delete val="1"/>
        <c:axPos val="b"/>
        <c:numFmt formatCode="ge" sourceLinked="1"/>
        <c:majorTickMark val="none"/>
        <c:minorTickMark val="none"/>
        <c:tickLblPos val="none"/>
        <c:crossAx val="65067264"/>
        <c:crosses val="autoZero"/>
        <c:auto val="1"/>
        <c:lblOffset val="100"/>
        <c:baseTimeUnit val="years"/>
      </c:dateAx>
      <c:valAx>
        <c:axId val="650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188224"/>
        <c:axId val="65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188224"/>
        <c:axId val="65190144"/>
      </c:lineChart>
      <c:dateAx>
        <c:axId val="65188224"/>
        <c:scaling>
          <c:orientation val="minMax"/>
        </c:scaling>
        <c:delete val="1"/>
        <c:axPos val="b"/>
        <c:numFmt formatCode="ge" sourceLinked="1"/>
        <c:majorTickMark val="none"/>
        <c:minorTickMark val="none"/>
        <c:tickLblPos val="none"/>
        <c:crossAx val="65190144"/>
        <c:crosses val="autoZero"/>
        <c:auto val="1"/>
        <c:lblOffset val="100"/>
        <c:baseTimeUnit val="years"/>
      </c:dateAx>
      <c:valAx>
        <c:axId val="651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225088"/>
        <c:axId val="652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225088"/>
        <c:axId val="65227008"/>
      </c:lineChart>
      <c:dateAx>
        <c:axId val="65225088"/>
        <c:scaling>
          <c:orientation val="minMax"/>
        </c:scaling>
        <c:delete val="1"/>
        <c:axPos val="b"/>
        <c:numFmt formatCode="ge" sourceLinked="1"/>
        <c:majorTickMark val="none"/>
        <c:minorTickMark val="none"/>
        <c:tickLblPos val="none"/>
        <c:crossAx val="65227008"/>
        <c:crosses val="autoZero"/>
        <c:auto val="1"/>
        <c:lblOffset val="100"/>
        <c:baseTimeUnit val="years"/>
      </c:dateAx>
      <c:valAx>
        <c:axId val="652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1339.46</c:v>
                </c:pt>
                <c:pt idx="1">
                  <c:v>1267.67</c:v>
                </c:pt>
                <c:pt idx="2">
                  <c:v>1319.44</c:v>
                </c:pt>
                <c:pt idx="3">
                  <c:v>1223.1099999999999</c:v>
                </c:pt>
                <c:pt idx="4">
                  <c:v>1214.8800000000001</c:v>
                </c:pt>
              </c:numCache>
            </c:numRef>
          </c:val>
        </c:ser>
        <c:dLbls>
          <c:showLegendKey val="0"/>
          <c:showVal val="0"/>
          <c:showCatName val="0"/>
          <c:showSerName val="0"/>
          <c:showPercent val="0"/>
          <c:showBubbleSize val="0"/>
        </c:dLbls>
        <c:gapWidth val="150"/>
        <c:axId val="65261568"/>
        <c:axId val="652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65261568"/>
        <c:axId val="65263488"/>
      </c:lineChart>
      <c:dateAx>
        <c:axId val="65261568"/>
        <c:scaling>
          <c:orientation val="minMax"/>
        </c:scaling>
        <c:delete val="1"/>
        <c:axPos val="b"/>
        <c:numFmt formatCode="ge" sourceLinked="1"/>
        <c:majorTickMark val="none"/>
        <c:minorTickMark val="none"/>
        <c:tickLblPos val="none"/>
        <c:crossAx val="65263488"/>
        <c:crosses val="autoZero"/>
        <c:auto val="1"/>
        <c:lblOffset val="100"/>
        <c:baseTimeUnit val="years"/>
      </c:dateAx>
      <c:valAx>
        <c:axId val="652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44.39</c:v>
                </c:pt>
                <c:pt idx="1">
                  <c:v>49.38</c:v>
                </c:pt>
                <c:pt idx="2">
                  <c:v>41.2</c:v>
                </c:pt>
                <c:pt idx="3">
                  <c:v>44.64</c:v>
                </c:pt>
                <c:pt idx="4">
                  <c:v>39.590000000000003</c:v>
                </c:pt>
              </c:numCache>
            </c:numRef>
          </c:val>
        </c:ser>
        <c:dLbls>
          <c:showLegendKey val="0"/>
          <c:showVal val="0"/>
          <c:showCatName val="0"/>
          <c:showSerName val="0"/>
          <c:showPercent val="0"/>
          <c:showBubbleSize val="0"/>
        </c:dLbls>
        <c:gapWidth val="150"/>
        <c:axId val="65620992"/>
        <c:axId val="656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65620992"/>
        <c:axId val="65627264"/>
      </c:lineChart>
      <c:dateAx>
        <c:axId val="65620992"/>
        <c:scaling>
          <c:orientation val="minMax"/>
        </c:scaling>
        <c:delete val="1"/>
        <c:axPos val="b"/>
        <c:numFmt formatCode="ge" sourceLinked="1"/>
        <c:majorTickMark val="none"/>
        <c:minorTickMark val="none"/>
        <c:tickLblPos val="none"/>
        <c:crossAx val="65627264"/>
        <c:crosses val="autoZero"/>
        <c:auto val="1"/>
        <c:lblOffset val="100"/>
        <c:baseTimeUnit val="years"/>
      </c:dateAx>
      <c:valAx>
        <c:axId val="656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233.54</c:v>
                </c:pt>
                <c:pt idx="1">
                  <c:v>209.48</c:v>
                </c:pt>
                <c:pt idx="2">
                  <c:v>252.69</c:v>
                </c:pt>
                <c:pt idx="3">
                  <c:v>238.96</c:v>
                </c:pt>
                <c:pt idx="4">
                  <c:v>267.49</c:v>
                </c:pt>
              </c:numCache>
            </c:numRef>
          </c:val>
        </c:ser>
        <c:dLbls>
          <c:showLegendKey val="0"/>
          <c:showVal val="0"/>
          <c:showCatName val="0"/>
          <c:showSerName val="0"/>
          <c:showPercent val="0"/>
          <c:showBubbleSize val="0"/>
        </c:dLbls>
        <c:gapWidth val="150"/>
        <c:axId val="65657088"/>
        <c:axId val="656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65657088"/>
        <c:axId val="65663360"/>
      </c:lineChart>
      <c:dateAx>
        <c:axId val="65657088"/>
        <c:scaling>
          <c:orientation val="minMax"/>
        </c:scaling>
        <c:delete val="1"/>
        <c:axPos val="b"/>
        <c:numFmt formatCode="ge" sourceLinked="1"/>
        <c:majorTickMark val="none"/>
        <c:minorTickMark val="none"/>
        <c:tickLblPos val="none"/>
        <c:crossAx val="65663360"/>
        <c:crosses val="autoZero"/>
        <c:auto val="1"/>
        <c:lblOffset val="100"/>
        <c:baseTimeUnit val="years"/>
      </c:dateAx>
      <c:valAx>
        <c:axId val="656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8" t="str">
        <f>データ!H6</f>
        <v>高知県　香美市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2"/>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4"/>
      <c r="BK7" s="4"/>
      <c r="BL7" s="5" t="s">
        <v>9</v>
      </c>
      <c r="BM7" s="6"/>
      <c r="BN7" s="6"/>
      <c r="BO7" s="6"/>
      <c r="BP7" s="6"/>
      <c r="BQ7" s="6"/>
      <c r="BR7" s="6"/>
      <c r="BS7" s="6"/>
      <c r="BT7" s="6"/>
      <c r="BU7" s="6"/>
      <c r="BV7" s="6"/>
      <c r="BW7" s="6"/>
      <c r="BX7" s="6"/>
      <c r="BY7" s="7"/>
    </row>
    <row r="8" spans="1:78" ht="18.75" customHeight="1">
      <c r="A8" s="2"/>
      <c r="B8" s="85" t="str">
        <f>データ!$I$6</f>
        <v>法非適用</v>
      </c>
      <c r="C8" s="85"/>
      <c r="D8" s="85"/>
      <c r="E8" s="85"/>
      <c r="F8" s="85"/>
      <c r="G8" s="85"/>
      <c r="H8" s="85"/>
      <c r="I8" s="85" t="str">
        <f>データ!$J$6</f>
        <v>水道事業</v>
      </c>
      <c r="J8" s="85"/>
      <c r="K8" s="85"/>
      <c r="L8" s="85"/>
      <c r="M8" s="85"/>
      <c r="N8" s="85"/>
      <c r="O8" s="85"/>
      <c r="P8" s="85" t="str">
        <f>データ!$K$6</f>
        <v>簡易水道事業</v>
      </c>
      <c r="Q8" s="85"/>
      <c r="R8" s="85"/>
      <c r="S8" s="85"/>
      <c r="T8" s="85"/>
      <c r="U8" s="85"/>
      <c r="V8" s="85"/>
      <c r="W8" s="85" t="str">
        <f>データ!$L$6</f>
        <v>D1</v>
      </c>
      <c r="X8" s="85"/>
      <c r="Y8" s="85"/>
      <c r="Z8" s="85"/>
      <c r="AA8" s="85"/>
      <c r="AB8" s="85"/>
      <c r="AC8" s="85"/>
      <c r="AD8" s="86" t="s">
        <v>123</v>
      </c>
      <c r="AE8" s="86"/>
      <c r="AF8" s="86"/>
      <c r="AG8" s="86"/>
      <c r="AH8" s="86"/>
      <c r="AI8" s="86"/>
      <c r="AJ8" s="86"/>
      <c r="AK8" s="2"/>
      <c r="AL8" s="79">
        <f>データ!$R$6</f>
        <v>26641</v>
      </c>
      <c r="AM8" s="79"/>
      <c r="AN8" s="79"/>
      <c r="AO8" s="79"/>
      <c r="AP8" s="79"/>
      <c r="AQ8" s="79"/>
      <c r="AR8" s="79"/>
      <c r="AS8" s="79"/>
      <c r="AT8" s="78">
        <f>データ!$S$6</f>
        <v>537.86</v>
      </c>
      <c r="AU8" s="78"/>
      <c r="AV8" s="78"/>
      <c r="AW8" s="78"/>
      <c r="AX8" s="78"/>
      <c r="AY8" s="78"/>
      <c r="AZ8" s="78"/>
      <c r="BA8" s="78"/>
      <c r="BB8" s="78">
        <f>データ!$T$6</f>
        <v>49.53</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2"/>
      <c r="AE9" s="2"/>
      <c r="AF9" s="2"/>
      <c r="AG9" s="2"/>
      <c r="AH9" s="4"/>
      <c r="AI9" s="2"/>
      <c r="AJ9" s="2"/>
      <c r="AK9" s="2"/>
      <c r="AL9" s="84" t="s">
        <v>16</v>
      </c>
      <c r="AM9" s="84"/>
      <c r="AN9" s="84"/>
      <c r="AO9" s="84"/>
      <c r="AP9" s="84"/>
      <c r="AQ9" s="84"/>
      <c r="AR9" s="84"/>
      <c r="AS9" s="84"/>
      <c r="AT9" s="84" t="s">
        <v>17</v>
      </c>
      <c r="AU9" s="84"/>
      <c r="AV9" s="84"/>
      <c r="AW9" s="84"/>
      <c r="AX9" s="84"/>
      <c r="AY9" s="84"/>
      <c r="AZ9" s="84"/>
      <c r="BA9" s="84"/>
      <c r="BB9" s="84" t="s">
        <v>18</v>
      </c>
      <c r="BC9" s="84"/>
      <c r="BD9" s="84"/>
      <c r="BE9" s="84"/>
      <c r="BF9" s="84"/>
      <c r="BG9" s="84"/>
      <c r="BH9" s="84"/>
      <c r="BI9" s="84"/>
      <c r="BJ9" s="4"/>
      <c r="BK9" s="4"/>
      <c r="BL9" s="76" t="s">
        <v>19</v>
      </c>
      <c r="BM9" s="77"/>
      <c r="BN9" s="11" t="s">
        <v>20</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38.29</v>
      </c>
      <c r="Q10" s="78"/>
      <c r="R10" s="78"/>
      <c r="S10" s="78"/>
      <c r="T10" s="78"/>
      <c r="U10" s="78"/>
      <c r="V10" s="78"/>
      <c r="W10" s="79">
        <f>データ!$Q$6</f>
        <v>1944</v>
      </c>
      <c r="X10" s="79"/>
      <c r="Y10" s="79"/>
      <c r="Z10" s="79"/>
      <c r="AA10" s="79"/>
      <c r="AB10" s="79"/>
      <c r="AC10" s="79"/>
      <c r="AD10" s="2"/>
      <c r="AE10" s="2"/>
      <c r="AF10" s="2"/>
      <c r="AG10" s="2"/>
      <c r="AH10" s="2"/>
      <c r="AI10" s="2"/>
      <c r="AJ10" s="2"/>
      <c r="AK10" s="2"/>
      <c r="AL10" s="79">
        <f>データ!$U$6</f>
        <v>10156</v>
      </c>
      <c r="AM10" s="79"/>
      <c r="AN10" s="79"/>
      <c r="AO10" s="79"/>
      <c r="AP10" s="79"/>
      <c r="AQ10" s="79"/>
      <c r="AR10" s="79"/>
      <c r="AS10" s="79"/>
      <c r="AT10" s="78">
        <f>データ!$V$6</f>
        <v>20.3</v>
      </c>
      <c r="AU10" s="78"/>
      <c r="AV10" s="78"/>
      <c r="AW10" s="78"/>
      <c r="AX10" s="78"/>
      <c r="AY10" s="78"/>
      <c r="AZ10" s="78"/>
      <c r="BA10" s="78"/>
      <c r="BB10" s="78">
        <f>データ!$W$6</f>
        <v>500.3</v>
      </c>
      <c r="BC10" s="78"/>
      <c r="BD10" s="78"/>
      <c r="BE10" s="78"/>
      <c r="BF10" s="78"/>
      <c r="BG10" s="78"/>
      <c r="BH10" s="78"/>
      <c r="BI10" s="78"/>
      <c r="BJ10" s="2"/>
      <c r="BK10" s="2"/>
      <c r="BL10" s="80" t="s">
        <v>21</v>
      </c>
      <c r="BM10" s="81"/>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6" t="s">
        <v>25</v>
      </c>
      <c r="BM14" s="57"/>
      <c r="BN14" s="57"/>
      <c r="BO14" s="57"/>
      <c r="BP14" s="57"/>
      <c r="BQ14" s="57"/>
      <c r="BR14" s="57"/>
      <c r="BS14" s="57"/>
      <c r="BT14" s="57"/>
      <c r="BU14" s="57"/>
      <c r="BV14" s="57"/>
      <c r="BW14" s="57"/>
      <c r="BX14" s="57"/>
      <c r="BY14" s="57"/>
      <c r="BZ14" s="58"/>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9"/>
      <c r="BM15" s="60"/>
      <c r="BN15" s="60"/>
      <c r="BO15" s="60"/>
      <c r="BP15" s="60"/>
      <c r="BQ15" s="60"/>
      <c r="BR15" s="60"/>
      <c r="BS15" s="60"/>
      <c r="BT15" s="60"/>
      <c r="BU15" s="60"/>
      <c r="BV15" s="60"/>
      <c r="BW15" s="60"/>
      <c r="BX15" s="60"/>
      <c r="BY15" s="60"/>
      <c r="BZ15" s="61"/>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70"/>
      <c r="BM34" s="71"/>
      <c r="BN34" s="71"/>
      <c r="BO34" s="71"/>
      <c r="BP34" s="71"/>
      <c r="BQ34" s="71"/>
      <c r="BR34" s="71"/>
      <c r="BS34" s="71"/>
      <c r="BT34" s="71"/>
      <c r="BU34" s="71"/>
      <c r="BV34" s="71"/>
      <c r="BW34" s="71"/>
      <c r="BX34" s="71"/>
      <c r="BY34" s="71"/>
      <c r="BZ34" s="72"/>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6" t="s">
        <v>30</v>
      </c>
      <c r="BM45" s="57"/>
      <c r="BN45" s="57"/>
      <c r="BO45" s="57"/>
      <c r="BP45" s="57"/>
      <c r="BQ45" s="57"/>
      <c r="BR45" s="57"/>
      <c r="BS45" s="57"/>
      <c r="BT45" s="57"/>
      <c r="BU45" s="57"/>
      <c r="BV45" s="57"/>
      <c r="BW45" s="57"/>
      <c r="BX45" s="57"/>
      <c r="BY45" s="57"/>
      <c r="BZ45" s="58"/>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9"/>
      <c r="BM46" s="60"/>
      <c r="BN46" s="60"/>
      <c r="BO46" s="60"/>
      <c r="BP46" s="60"/>
      <c r="BQ46" s="60"/>
      <c r="BR46" s="60"/>
      <c r="BS46" s="60"/>
      <c r="BT46" s="60"/>
      <c r="BU46" s="60"/>
      <c r="BV46" s="60"/>
      <c r="BW46" s="60"/>
      <c r="BX46" s="60"/>
      <c r="BY46" s="60"/>
      <c r="BZ46" s="61"/>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9"/>
      <c r="BM60" s="50"/>
      <c r="BN60" s="50"/>
      <c r="BO60" s="50"/>
      <c r="BP60" s="50"/>
      <c r="BQ60" s="50"/>
      <c r="BR60" s="50"/>
      <c r="BS60" s="50"/>
      <c r="BT60" s="50"/>
      <c r="BU60" s="50"/>
      <c r="BV60" s="50"/>
      <c r="BW60" s="50"/>
      <c r="BX60" s="50"/>
      <c r="BY60" s="50"/>
      <c r="BZ60" s="51"/>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2"/>
      <c r="X3" s="96" t="s">
        <v>65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66</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67</v>
      </c>
      <c r="B4" s="31"/>
      <c r="C4" s="31"/>
      <c r="D4" s="31"/>
      <c r="E4" s="31"/>
      <c r="F4" s="31"/>
      <c r="G4" s="31"/>
      <c r="H4" s="93"/>
      <c r="I4" s="94"/>
      <c r="J4" s="94"/>
      <c r="K4" s="94"/>
      <c r="L4" s="94"/>
      <c r="M4" s="94"/>
      <c r="N4" s="94"/>
      <c r="O4" s="94"/>
      <c r="P4" s="94"/>
      <c r="Q4" s="94"/>
      <c r="R4" s="94"/>
      <c r="S4" s="94"/>
      <c r="T4" s="94"/>
      <c r="U4" s="94"/>
      <c r="V4" s="94"/>
      <c r="W4" s="95"/>
      <c r="X4" s="89" t="s">
        <v>68</v>
      </c>
      <c r="Y4" s="89"/>
      <c r="Z4" s="89"/>
      <c r="AA4" s="89"/>
      <c r="AB4" s="89"/>
      <c r="AC4" s="89"/>
      <c r="AD4" s="89"/>
      <c r="AE4" s="89"/>
      <c r="AF4" s="89"/>
      <c r="AG4" s="89"/>
      <c r="AH4" s="89"/>
      <c r="AI4" s="89" t="s">
        <v>69</v>
      </c>
      <c r="AJ4" s="89"/>
      <c r="AK4" s="89"/>
      <c r="AL4" s="89"/>
      <c r="AM4" s="89"/>
      <c r="AN4" s="89"/>
      <c r="AO4" s="89"/>
      <c r="AP4" s="89"/>
      <c r="AQ4" s="89"/>
      <c r="AR4" s="89"/>
      <c r="AS4" s="89"/>
      <c r="AT4" s="89" t="s">
        <v>70</v>
      </c>
      <c r="AU4" s="89"/>
      <c r="AV4" s="89"/>
      <c r="AW4" s="89"/>
      <c r="AX4" s="89"/>
      <c r="AY4" s="89"/>
      <c r="AZ4" s="89"/>
      <c r="BA4" s="89"/>
      <c r="BB4" s="89"/>
      <c r="BC4" s="89"/>
      <c r="BD4" s="89"/>
      <c r="BE4" s="89" t="s">
        <v>71</v>
      </c>
      <c r="BF4" s="89"/>
      <c r="BG4" s="89"/>
      <c r="BH4" s="89"/>
      <c r="BI4" s="89"/>
      <c r="BJ4" s="89"/>
      <c r="BK4" s="89"/>
      <c r="BL4" s="89"/>
      <c r="BM4" s="89"/>
      <c r="BN4" s="89"/>
      <c r="BO4" s="89"/>
      <c r="BP4" s="89" t="s">
        <v>72</v>
      </c>
      <c r="BQ4" s="89"/>
      <c r="BR4" s="89"/>
      <c r="BS4" s="89"/>
      <c r="BT4" s="89"/>
      <c r="BU4" s="89"/>
      <c r="BV4" s="89"/>
      <c r="BW4" s="89"/>
      <c r="BX4" s="89"/>
      <c r="BY4" s="89"/>
      <c r="BZ4" s="89"/>
      <c r="CA4" s="89" t="s">
        <v>73</v>
      </c>
      <c r="CB4" s="89"/>
      <c r="CC4" s="89"/>
      <c r="CD4" s="89"/>
      <c r="CE4" s="89"/>
      <c r="CF4" s="89"/>
      <c r="CG4" s="89"/>
      <c r="CH4" s="89"/>
      <c r="CI4" s="89"/>
      <c r="CJ4" s="89"/>
      <c r="CK4" s="89"/>
      <c r="CL4" s="89" t="s">
        <v>74</v>
      </c>
      <c r="CM4" s="89"/>
      <c r="CN4" s="89"/>
      <c r="CO4" s="89"/>
      <c r="CP4" s="89"/>
      <c r="CQ4" s="89"/>
      <c r="CR4" s="89"/>
      <c r="CS4" s="89"/>
      <c r="CT4" s="89"/>
      <c r="CU4" s="89"/>
      <c r="CV4" s="89"/>
      <c r="CW4" s="89" t="s">
        <v>75</v>
      </c>
      <c r="CX4" s="89"/>
      <c r="CY4" s="89"/>
      <c r="CZ4" s="89"/>
      <c r="DA4" s="89"/>
      <c r="DB4" s="89"/>
      <c r="DC4" s="89"/>
      <c r="DD4" s="89"/>
      <c r="DE4" s="89"/>
      <c r="DF4" s="89"/>
      <c r="DG4" s="89"/>
      <c r="DH4" s="89" t="s">
        <v>76</v>
      </c>
      <c r="DI4" s="89"/>
      <c r="DJ4" s="89"/>
      <c r="DK4" s="89"/>
      <c r="DL4" s="89"/>
      <c r="DM4" s="89"/>
      <c r="DN4" s="89"/>
      <c r="DO4" s="89"/>
      <c r="DP4" s="89"/>
      <c r="DQ4" s="89"/>
      <c r="DR4" s="89"/>
      <c r="DS4" s="89" t="s">
        <v>77</v>
      </c>
      <c r="DT4" s="89"/>
      <c r="DU4" s="89"/>
      <c r="DV4" s="89"/>
      <c r="DW4" s="89"/>
      <c r="DX4" s="89"/>
      <c r="DY4" s="89"/>
      <c r="DZ4" s="89"/>
      <c r="EA4" s="89"/>
      <c r="EB4" s="89"/>
      <c r="EC4" s="89"/>
      <c r="ED4" s="89" t="s">
        <v>78</v>
      </c>
      <c r="EE4" s="89"/>
      <c r="EF4" s="89"/>
      <c r="EG4" s="89"/>
      <c r="EH4" s="89"/>
      <c r="EI4" s="89"/>
      <c r="EJ4" s="89"/>
      <c r="EK4" s="89"/>
      <c r="EL4" s="89"/>
      <c r="EM4" s="89"/>
      <c r="EN4" s="89"/>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392120</v>
      </c>
      <c r="D6" s="34">
        <f t="shared" si="3"/>
        <v>47</v>
      </c>
      <c r="E6" s="34">
        <f t="shared" si="3"/>
        <v>1</v>
      </c>
      <c r="F6" s="34">
        <f t="shared" si="3"/>
        <v>0</v>
      </c>
      <c r="G6" s="34">
        <f t="shared" si="3"/>
        <v>0</v>
      </c>
      <c r="H6" s="34" t="str">
        <f t="shared" si="3"/>
        <v>高知県　香美市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38.29</v>
      </c>
      <c r="Q6" s="35">
        <f t="shared" si="3"/>
        <v>1944</v>
      </c>
      <c r="R6" s="35">
        <f t="shared" si="3"/>
        <v>26641</v>
      </c>
      <c r="S6" s="35">
        <f t="shared" si="3"/>
        <v>537.86</v>
      </c>
      <c r="T6" s="35">
        <f t="shared" si="3"/>
        <v>49.53</v>
      </c>
      <c r="U6" s="35">
        <f t="shared" si="3"/>
        <v>10156</v>
      </c>
      <c r="V6" s="35">
        <f t="shared" si="3"/>
        <v>20.3</v>
      </c>
      <c r="W6" s="35">
        <f t="shared" si="3"/>
        <v>500.3</v>
      </c>
      <c r="X6" s="36">
        <f>IF(X7="",NA(),X7)</f>
        <v>49.68</v>
      </c>
      <c r="Y6" s="36">
        <f t="shared" ref="Y6:AG6" si="4">IF(Y7="",NA(),Y7)</f>
        <v>57.3</v>
      </c>
      <c r="Z6" s="36">
        <f t="shared" si="4"/>
        <v>63.74</v>
      </c>
      <c r="AA6" s="36">
        <f t="shared" si="4"/>
        <v>58.76</v>
      </c>
      <c r="AB6" s="36">
        <f t="shared" si="4"/>
        <v>62.33</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1339.46</v>
      </c>
      <c r="BF6" s="36">
        <f t="shared" ref="BF6:BN6" si="7">IF(BF7="",NA(),BF7)</f>
        <v>1267.67</v>
      </c>
      <c r="BG6" s="36">
        <f t="shared" si="7"/>
        <v>1319.44</v>
      </c>
      <c r="BH6" s="36">
        <f t="shared" si="7"/>
        <v>1223.1099999999999</v>
      </c>
      <c r="BI6" s="36">
        <f t="shared" si="7"/>
        <v>1214.8800000000001</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44.39</v>
      </c>
      <c r="BQ6" s="36">
        <f t="shared" ref="BQ6:BY6" si="8">IF(BQ7="",NA(),BQ7)</f>
        <v>49.38</v>
      </c>
      <c r="BR6" s="36">
        <f t="shared" si="8"/>
        <v>41.2</v>
      </c>
      <c r="BS6" s="36">
        <f t="shared" si="8"/>
        <v>44.64</v>
      </c>
      <c r="BT6" s="36">
        <f t="shared" si="8"/>
        <v>39.590000000000003</v>
      </c>
      <c r="BU6" s="36">
        <f t="shared" si="8"/>
        <v>54.57</v>
      </c>
      <c r="BV6" s="36">
        <f t="shared" si="8"/>
        <v>54.4</v>
      </c>
      <c r="BW6" s="36">
        <f t="shared" si="8"/>
        <v>54.45</v>
      </c>
      <c r="BX6" s="36">
        <f t="shared" si="8"/>
        <v>54.33</v>
      </c>
      <c r="BY6" s="36">
        <f t="shared" si="8"/>
        <v>55.02</v>
      </c>
      <c r="BZ6" s="35" t="str">
        <f>IF(BZ7="","",IF(BZ7="-","【-】","【"&amp;SUBSTITUTE(TEXT(BZ7,"#,##0.00"),"-","△")&amp;"】"))</f>
        <v>【53.06】</v>
      </c>
      <c r="CA6" s="36">
        <f>IF(CA7="",NA(),CA7)</f>
        <v>233.54</v>
      </c>
      <c r="CB6" s="36">
        <f t="shared" ref="CB6:CJ6" si="9">IF(CB7="",NA(),CB7)</f>
        <v>209.48</v>
      </c>
      <c r="CC6" s="36">
        <f t="shared" si="9"/>
        <v>252.69</v>
      </c>
      <c r="CD6" s="36">
        <f t="shared" si="9"/>
        <v>238.96</v>
      </c>
      <c r="CE6" s="36">
        <f t="shared" si="9"/>
        <v>267.49</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76.5</v>
      </c>
      <c r="CM6" s="36">
        <f t="shared" ref="CM6:CU6" si="10">IF(CM7="",NA(),CM7)</f>
        <v>78.53</v>
      </c>
      <c r="CN6" s="36">
        <f t="shared" si="10"/>
        <v>75.31</v>
      </c>
      <c r="CO6" s="36">
        <f t="shared" si="10"/>
        <v>76.41</v>
      </c>
      <c r="CP6" s="36">
        <f t="shared" si="10"/>
        <v>61.46</v>
      </c>
      <c r="CQ6" s="36">
        <f t="shared" si="10"/>
        <v>63.99</v>
      </c>
      <c r="CR6" s="36">
        <f t="shared" si="10"/>
        <v>62.01</v>
      </c>
      <c r="CS6" s="36">
        <f t="shared" si="10"/>
        <v>60.68</v>
      </c>
      <c r="CT6" s="36">
        <f t="shared" si="10"/>
        <v>59.87</v>
      </c>
      <c r="CU6" s="36">
        <f t="shared" si="10"/>
        <v>59.59</v>
      </c>
      <c r="CV6" s="35" t="str">
        <f>IF(CV7="","",IF(CV7="-","【-】","【"&amp;SUBSTITUTE(TEXT(CV7,"#,##0.00"),"-","△")&amp;"】"))</f>
        <v>【56.28】</v>
      </c>
      <c r="CW6" s="36">
        <f>IF(CW7="",NA(),CW7)</f>
        <v>71.72</v>
      </c>
      <c r="CX6" s="36">
        <f t="shared" ref="CX6:DF6" si="11">IF(CX7="",NA(),CX7)</f>
        <v>70.95</v>
      </c>
      <c r="CY6" s="36">
        <f t="shared" si="11"/>
        <v>71.64</v>
      </c>
      <c r="CZ6" s="36">
        <f t="shared" si="11"/>
        <v>69.69</v>
      </c>
      <c r="DA6" s="36">
        <f t="shared" si="11"/>
        <v>65.81</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0.28000000000000003</v>
      </c>
      <c r="EE6" s="36">
        <f t="shared" ref="EE6:EM6" si="14">IF(EE7="",NA(),EE7)</f>
        <v>0.02</v>
      </c>
      <c r="EF6" s="36">
        <f t="shared" si="14"/>
        <v>0.06</v>
      </c>
      <c r="EG6" s="36">
        <f t="shared" si="14"/>
        <v>0.2</v>
      </c>
      <c r="EH6" s="35">
        <f t="shared" si="14"/>
        <v>0</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392120</v>
      </c>
      <c r="D7" s="38">
        <v>47</v>
      </c>
      <c r="E7" s="38">
        <v>1</v>
      </c>
      <c r="F7" s="38">
        <v>0</v>
      </c>
      <c r="G7" s="38">
        <v>0</v>
      </c>
      <c r="H7" s="38" t="s">
        <v>108</v>
      </c>
      <c r="I7" s="38" t="s">
        <v>109</v>
      </c>
      <c r="J7" s="38" t="s">
        <v>110</v>
      </c>
      <c r="K7" s="38" t="s">
        <v>111</v>
      </c>
      <c r="L7" s="38" t="s">
        <v>112</v>
      </c>
      <c r="M7" s="38"/>
      <c r="N7" s="39" t="s">
        <v>113</v>
      </c>
      <c r="O7" s="39" t="s">
        <v>114</v>
      </c>
      <c r="P7" s="39">
        <v>38.29</v>
      </c>
      <c r="Q7" s="39">
        <v>1944</v>
      </c>
      <c r="R7" s="39">
        <v>26641</v>
      </c>
      <c r="S7" s="39">
        <v>537.86</v>
      </c>
      <c r="T7" s="39">
        <v>49.53</v>
      </c>
      <c r="U7" s="39">
        <v>10156</v>
      </c>
      <c r="V7" s="39">
        <v>20.3</v>
      </c>
      <c r="W7" s="39">
        <v>500.3</v>
      </c>
      <c r="X7" s="39">
        <v>49.68</v>
      </c>
      <c r="Y7" s="39">
        <v>57.3</v>
      </c>
      <c r="Z7" s="39">
        <v>63.74</v>
      </c>
      <c r="AA7" s="39">
        <v>58.76</v>
      </c>
      <c r="AB7" s="39">
        <v>62.33</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1339.46</v>
      </c>
      <c r="BF7" s="39">
        <v>1267.67</v>
      </c>
      <c r="BG7" s="39">
        <v>1319.44</v>
      </c>
      <c r="BH7" s="39">
        <v>1223.1099999999999</v>
      </c>
      <c r="BI7" s="39">
        <v>1214.8800000000001</v>
      </c>
      <c r="BJ7" s="39">
        <v>1321.78</v>
      </c>
      <c r="BK7" s="39">
        <v>1326.51</v>
      </c>
      <c r="BL7" s="39">
        <v>1285.3599999999999</v>
      </c>
      <c r="BM7" s="39">
        <v>1246.73</v>
      </c>
      <c r="BN7" s="39">
        <v>1281.51</v>
      </c>
      <c r="BO7" s="39">
        <v>1280.76</v>
      </c>
      <c r="BP7" s="39">
        <v>44.39</v>
      </c>
      <c r="BQ7" s="39">
        <v>49.38</v>
      </c>
      <c r="BR7" s="39">
        <v>41.2</v>
      </c>
      <c r="BS7" s="39">
        <v>44.64</v>
      </c>
      <c r="BT7" s="39">
        <v>39.590000000000003</v>
      </c>
      <c r="BU7" s="39">
        <v>54.57</v>
      </c>
      <c r="BV7" s="39">
        <v>54.4</v>
      </c>
      <c r="BW7" s="39">
        <v>54.45</v>
      </c>
      <c r="BX7" s="39">
        <v>54.33</v>
      </c>
      <c r="BY7" s="39">
        <v>55.02</v>
      </c>
      <c r="BZ7" s="39">
        <v>53.06</v>
      </c>
      <c r="CA7" s="39">
        <v>233.54</v>
      </c>
      <c r="CB7" s="39">
        <v>209.48</v>
      </c>
      <c r="CC7" s="39">
        <v>252.69</v>
      </c>
      <c r="CD7" s="39">
        <v>238.96</v>
      </c>
      <c r="CE7" s="39">
        <v>267.49</v>
      </c>
      <c r="CF7" s="39">
        <v>318.02999999999997</v>
      </c>
      <c r="CG7" s="39">
        <v>325.14</v>
      </c>
      <c r="CH7" s="39">
        <v>332.75</v>
      </c>
      <c r="CI7" s="39">
        <v>341.05</v>
      </c>
      <c r="CJ7" s="39">
        <v>330.62</v>
      </c>
      <c r="CK7" s="39">
        <v>314.83</v>
      </c>
      <c r="CL7" s="39">
        <v>76.5</v>
      </c>
      <c r="CM7" s="39">
        <v>78.53</v>
      </c>
      <c r="CN7" s="39">
        <v>75.31</v>
      </c>
      <c r="CO7" s="39">
        <v>76.41</v>
      </c>
      <c r="CP7" s="39">
        <v>61.46</v>
      </c>
      <c r="CQ7" s="39">
        <v>63.99</v>
      </c>
      <c r="CR7" s="39">
        <v>62.01</v>
      </c>
      <c r="CS7" s="39">
        <v>60.68</v>
      </c>
      <c r="CT7" s="39">
        <v>59.87</v>
      </c>
      <c r="CU7" s="39">
        <v>59.59</v>
      </c>
      <c r="CV7" s="39">
        <v>56.28</v>
      </c>
      <c r="CW7" s="39">
        <v>71.72</v>
      </c>
      <c r="CX7" s="39">
        <v>70.95</v>
      </c>
      <c r="CY7" s="39">
        <v>71.64</v>
      </c>
      <c r="CZ7" s="39">
        <v>69.69</v>
      </c>
      <c r="DA7" s="39">
        <v>65.81</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0.28000000000000003</v>
      </c>
      <c r="EE7" s="39">
        <v>0.02</v>
      </c>
      <c r="EF7" s="39">
        <v>0.06</v>
      </c>
      <c r="EG7" s="39">
        <v>0.2</v>
      </c>
      <c r="EH7" s="39">
        <v>0</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2018-03-02T07:45:31Z</cp:lastPrinted>
  <dcterms:created xsi:type="dcterms:W3CDTF">2017-12-25T01:47:03Z</dcterms:created>
  <dcterms:modified xsi:type="dcterms:W3CDTF">2018-03-02T08:55:11Z</dcterms:modified>
  <cp:category/>
</cp:coreProperties>
</file>