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<sst xmlns="http://schemas.openxmlformats.org/spreadsheetml/2006/main" count="240" uniqueCount="127">
  <si>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</si>
  <si>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</si>
  <si>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</si>
  <si>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</si>
  <si>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</si>
  <si>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</si>
  <si>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</si>
  <si>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</si>
  <si>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</si>
  <si>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</si>
  <si>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</si>
  <si>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</si>
  <si>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</si>
  <si>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</si>
  <si>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</si>
  <si>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</si>
  <si>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</si>
  <si>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</si>
  <si>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</si>
  <si>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</si>
  <si>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</si>
  <si>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</si>
  <si>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</si>
  <si>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</si>
  <si>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</si>
  <si>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</si>
  <si>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</si>
  <si>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</si>
  <si>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</si>
  <si>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</si>
  <si>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</si>
  <si>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</si>
  <si>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</si>
  <si>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</si>
  <si>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</si>
  <si>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</si>
  <si>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</si>
  <si>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</si>
  <si>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</si>
  <si>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</si>
  <si>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</si>
  <si>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</si>
  <si>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</si>
  <si>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</si>
  <si>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</si>
  <si>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</si>
  <si>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</si>
  <si>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</si>
  <si>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</si>
  <si>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</si>
  <si>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</si>
  <si>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</si>
  <si>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</si>
  <si>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</si>
  <si>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</si>
  <si>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</si>
  <si>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</si>
  <si>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</si>
  <si>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</si>
  <si>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</si>
  <si>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</si>
  <si>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</si>
  <si>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</si>
  <si>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</si>
  <si>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</si>
  <si>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</si>
  <si>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</si>
  <si>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</si>
  <si>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</si>
  <si>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</si>
  <si>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</si>
  <si>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</si>
  <si>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</si>
  <si>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</si>
  <si>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</si>
  <si>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</si>
  <si>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</si>
  <si>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</si>
  <si>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</si>
  <si>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</si>
  <si>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</si>
  <si>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</si>
  <si>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</si>
  <si>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</si>
  <si>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</si>
  <si>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</si>
  <si>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</si>
  <si>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</si>
  <si>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</si>
  <si>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</si>
  <si>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</si>
  <si>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</si>
  <si>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</si>
  <si>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</si>
  <si>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</si>
  <si>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</si>
  <si>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</si>
  <si>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</si>
  <si>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</si>
  <si>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</si>
  <si>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</si>
  <si>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</si>
  <si>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</si>
  <si>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</si>
  <si>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</si>
  <si>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</si>
  <si>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</si>
  <si>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</si>
  <si>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</si>
  <si>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</si>
  <si>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</si>
  <si>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高知県　安芸市</t>
  </si>
  <si>
    <t>法非適用</t>
  </si>
  <si>
    <t>下水道事業</t>
  </si>
  <si>
    <t>公共下水道</t>
  </si>
  <si>
    <t>Cc2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</si>
  <si>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</si>
  <si>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</si>
  <si>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</si>
  <si>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</si>
  <si>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</si>
  <si>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</si>
  <si>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</si>
  <si>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③現時点では更新が急がれる管渠は無い。</t>
    <phoneticPr fontId="7"/>
  </si>
  <si>
    <t>平成26年度から処理場の長寿命化に取り組んでおり、これまで以上に厳しい経営が見込まれる。
料金水準適正化の検討、接続率向上のための啓発などに取り組み、他会計繰入金の依存度を下げる必要がある。</t>
    <phoneticPr fontId="7"/>
  </si>
  <si>
    <t>①H25年度に一般会計からの繰出基準を見直した結果、比率が上がっているが100％に満たず、低い水準にある。
④H25年度に一般会計からの繰出基準を見直した結果、比率が極端に下がった。企業債残高は年々減少しているが、残高自体が著しく減少したわけではない。企業会計における負担は下がったとはいえ、引き続き経営改善に取り組む必要がある。
⑤H25年度に一般会計からの繰出基準を見直した結果、回収率が極端に上がった。しかしながら、経営状況が好転したわけではなく、引き続き経営改善に取り組む必要がある。
⑥H25年度に一般会計からの繰出基準を見直した結果、単価が極端に下がった。しかしながら、汚水処理そのものが効率化したわけではなく、今後も不明水対策などに取り組む必要がある。
⑦平均値を下回っており、施設利用率向上のための適切な施設規模の検討が必要である。
⑧毎年度微増しているものの平均値を下回っており、水洗化率向上のための普及啓発活動の強化が必要である。</t>
    <rPh sb="91" eb="93">
      <t>キギョウ</t>
    </rPh>
    <rPh sb="107" eb="109">
      <t>ザンダカ</t>
    </rPh>
    <rPh sb="109" eb="111">
      <t>ジタイ</t>
    </rPh>
    <rPh sb="112" eb="113">
      <t>イチジル</t>
    </rPh>
    <rPh sb="115" eb="117">
      <t>ゲンショウ</t>
    </rPh>
    <rPh sb="126" eb="128">
      <t>キギョウ</t>
    </rPh>
    <rPh sb="128" eb="130">
      <t>カイケイ</t>
    </rPh>
    <rPh sb="134" eb="136">
      <t>フタン</t>
    </rPh>
    <rPh sb="137" eb="138">
      <t>サ</t>
    </rPh>
    <rPh sb="346" eb="348">
      <t>シセツ</t>
    </rPh>
    <rPh sb="348" eb="350">
      <t>リヨウ</t>
    </rPh>
    <rPh sb="357" eb="359">
      <t>テキセツ</t>
    </rPh>
    <rPh sb="360" eb="362">
      <t>シセツ</t>
    </rPh>
    <rPh sb="362" eb="364">
      <t>キボ</t>
    </rPh>
    <rPh sb="365" eb="367">
      <t>ケントウ</t>
    </rPh>
    <phoneticPr fontId="7"/>
  </si>
  <si>
    <t>非設置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</si>
</sst>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1280"/>
        <c:axId val="73212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</c:v>
                </c:pt>
                <c:pt idx="1">
                  <c:v>7.0000000000000007E-2</c:v>
                </c:pt>
                <c:pt idx="2">
                  <c:v>0.04</c:v>
                </c:pt>
                <c:pt idx="3">
                  <c:v>0.11</c:v>
                </c:pt>
                <c:pt idx="4">
                  <c:v>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21280"/>
        <c:axId val="73212288"/>
      </c:lineChart>
      <c:dateAx>
        <c:axId val="81521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2288"/>
        <c:crosses val="autoZero"/>
        <c:auto val="1"/>
        <c:lblOffset val="100"/>
        <c:baseTimeUnit val="years"/>
      </c:dateAx>
      <c:valAx>
        <c:axId val="73212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521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50.57</c:v>
                </c:pt>
                <c:pt idx="1">
                  <c:v>49.77</c:v>
                </c:pt>
                <c:pt idx="2">
                  <c:v>50</c:v>
                </c:pt>
                <c:pt idx="3">
                  <c:v>51.21</c:v>
                </c:pt>
                <c:pt idx="4">
                  <c:v>51.32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72416"/>
        <c:axId val="84590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55.41</c:v>
                </c:pt>
                <c:pt idx="1">
                  <c:v>55.81</c:v>
                </c:pt>
                <c:pt idx="2">
                  <c:v>54.44</c:v>
                </c:pt>
                <c:pt idx="3">
                  <c:v>54.67</c:v>
                </c:pt>
                <c:pt idx="4">
                  <c:v>53.51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416"/>
        <c:axId val="84590976"/>
      </c:lineChart>
      <c:dateAx>
        <c:axId val="84572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590976"/>
        <c:crosses val="autoZero"/>
        <c:auto val="1"/>
        <c:lblOffset val="100"/>
        <c:baseTimeUnit val="years"/>
      </c:dateAx>
      <c:valAx>
        <c:axId val="84590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572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61.06</c:v>
                </c:pt>
                <c:pt idx="1">
                  <c:v>62.03</c:v>
                </c:pt>
                <c:pt idx="2">
                  <c:v>62.99</c:v>
                </c:pt>
                <c:pt idx="3">
                  <c:v>63.63</c:v>
                </c:pt>
                <c:pt idx="4">
                  <c:v>64.25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637568"/>
        <c:axId val="84647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84.12</c:v>
                </c:pt>
                <c:pt idx="1">
                  <c:v>84.41</c:v>
                </c:pt>
                <c:pt idx="2">
                  <c:v>84.2</c:v>
                </c:pt>
                <c:pt idx="3">
                  <c:v>83.8</c:v>
                </c:pt>
                <c:pt idx="4">
                  <c:v>83.91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37568"/>
        <c:axId val="84647936"/>
      </c:lineChart>
      <c:dateAx>
        <c:axId val="84637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647936"/>
        <c:crosses val="autoZero"/>
        <c:auto val="1"/>
        <c:lblOffset val="100"/>
        <c:baseTimeUnit val="years"/>
      </c:dateAx>
      <c:valAx>
        <c:axId val="84647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637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43.9</c:v>
                </c:pt>
                <c:pt idx="1">
                  <c:v>66.03</c:v>
                </c:pt>
                <c:pt idx="2">
                  <c:v>64.680000000000007</c:v>
                </c:pt>
                <c:pt idx="3">
                  <c:v>63.15</c:v>
                </c:pt>
                <c:pt idx="4">
                  <c:v>63.36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2112"/>
        <c:axId val="73244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2112"/>
        <c:axId val="73244032"/>
      </c:lineChart>
      <c:dateAx>
        <c:axId val="73242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44032"/>
        <c:crosses val="autoZero"/>
        <c:auto val="1"/>
        <c:lblOffset val="100"/>
        <c:baseTimeUnit val="years"/>
      </c:dateAx>
      <c:valAx>
        <c:axId val="73244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2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21440"/>
        <c:axId val="81423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21440"/>
        <c:axId val="81423360"/>
      </c:lineChart>
      <c:dateAx>
        <c:axId val="8142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23360"/>
        <c:crosses val="autoZero"/>
        <c:auto val="1"/>
        <c:lblOffset val="100"/>
        <c:baseTimeUnit val="years"/>
      </c:dateAx>
      <c:valAx>
        <c:axId val="81423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421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317504"/>
        <c:axId val="8331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17504"/>
        <c:axId val="83319424"/>
      </c:lineChart>
      <c:dateAx>
        <c:axId val="83317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319424"/>
        <c:crosses val="autoZero"/>
        <c:auto val="1"/>
        <c:lblOffset val="100"/>
        <c:baseTimeUnit val="years"/>
      </c:dateAx>
      <c:valAx>
        <c:axId val="83319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317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366656"/>
        <c:axId val="83368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66656"/>
        <c:axId val="83368576"/>
      </c:lineChart>
      <c:dateAx>
        <c:axId val="83366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368576"/>
        <c:crosses val="autoZero"/>
        <c:auto val="1"/>
        <c:lblOffset val="100"/>
        <c:baseTimeUnit val="years"/>
      </c:dateAx>
      <c:valAx>
        <c:axId val="83368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366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00960"/>
        <c:axId val="83407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00960"/>
        <c:axId val="83407232"/>
      </c:lineChart>
      <c:dateAx>
        <c:axId val="83400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407232"/>
        <c:crosses val="autoZero"/>
        <c:auto val="1"/>
        <c:lblOffset val="100"/>
        <c:baseTimeUnit val="years"/>
      </c:dateAx>
      <c:valAx>
        <c:axId val="83407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400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2969.1</c:v>
                </c:pt>
                <c:pt idx="1">
                  <c:v>414.38</c:v>
                </c:pt>
                <c:pt idx="2">
                  <c:v>203.76</c:v>
                </c:pt>
                <c:pt idx="3">
                  <c:v>195.92</c:v>
                </c:pt>
                <c:pt idx="4">
                  <c:v>183.33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748160"/>
        <c:axId val="84754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1273.52</c:v>
                </c:pt>
                <c:pt idx="1">
                  <c:v>1209.95</c:v>
                </c:pt>
                <c:pt idx="2">
                  <c:v>1136.5</c:v>
                </c:pt>
                <c:pt idx="3">
                  <c:v>1118.56</c:v>
                </c:pt>
                <c:pt idx="4">
                  <c:v>1111.31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48160"/>
        <c:axId val="84754432"/>
      </c:lineChart>
      <c:dateAx>
        <c:axId val="84748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754432"/>
        <c:crosses val="autoZero"/>
        <c:auto val="1"/>
        <c:lblOffset val="100"/>
        <c:baseTimeUnit val="years"/>
      </c:dateAx>
      <c:valAx>
        <c:axId val="84754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748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39.229999999999997</c:v>
                </c:pt>
                <c:pt idx="1">
                  <c:v>77.59</c:v>
                </c:pt>
                <c:pt idx="2">
                  <c:v>87.06</c:v>
                </c:pt>
                <c:pt idx="3">
                  <c:v>87.62</c:v>
                </c:pt>
                <c:pt idx="4">
                  <c:v>95.85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780544"/>
        <c:axId val="84782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67.849999999999994</c:v>
                </c:pt>
                <c:pt idx="1">
                  <c:v>69.48</c:v>
                </c:pt>
                <c:pt idx="2">
                  <c:v>71.650000000000006</c:v>
                </c:pt>
                <c:pt idx="3">
                  <c:v>72.33</c:v>
                </c:pt>
                <c:pt idx="4">
                  <c:v>75.540000000000006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80544"/>
        <c:axId val="84782464"/>
      </c:lineChart>
      <c:dateAx>
        <c:axId val="84780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782464"/>
        <c:crosses val="autoZero"/>
        <c:auto val="1"/>
        <c:lblOffset val="100"/>
        <c:baseTimeUnit val="years"/>
      </c:dateAx>
      <c:valAx>
        <c:axId val="84782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780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369.28</c:v>
                </c:pt>
                <c:pt idx="1">
                  <c:v>184.91</c:v>
                </c:pt>
                <c:pt idx="2">
                  <c:v>168.13</c:v>
                </c:pt>
                <c:pt idx="3">
                  <c:v>168.4</c:v>
                </c:pt>
                <c:pt idx="4">
                  <c:v>154.15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798848"/>
        <c:axId val="84563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224.94</c:v>
                </c:pt>
                <c:pt idx="1">
                  <c:v>220.67</c:v>
                </c:pt>
                <c:pt idx="2">
                  <c:v>217.82</c:v>
                </c:pt>
                <c:pt idx="3">
                  <c:v>215.28</c:v>
                </c:pt>
                <c:pt idx="4">
                  <c:v>207.96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98848"/>
        <c:axId val="84563072"/>
      </c:lineChart>
      <c:dateAx>
        <c:axId val="84798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563072"/>
        <c:crosses val="autoZero"/>
        <c:auto val="1"/>
        <c:lblOffset val="100"/>
        <c:baseTimeUnit val="years"/>
      </c:dateAx>
      <c:valAx>
        <c:axId val="84563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798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【728.30】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AD8" sqref="AD8:AJ8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3" t="str">
        <f>データ!H6</f>
        <v>高知県　安芸市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公共下水道</v>
      </c>
      <c r="Q8" s="48"/>
      <c r="R8" s="48"/>
      <c r="S8" s="48"/>
      <c r="T8" s="48"/>
      <c r="U8" s="48"/>
      <c r="V8" s="48"/>
      <c r="W8" s="48" t="str">
        <f>データ!L6</f>
        <v>Cc2</v>
      </c>
      <c r="X8" s="48"/>
      <c r="Y8" s="48"/>
      <c r="Z8" s="48"/>
      <c r="AA8" s="48"/>
      <c r="AB8" s="48"/>
      <c r="AC8" s="48"/>
      <c r="AD8" s="49" t="s">
        <v>126</v>
      </c>
      <c r="AE8" s="49"/>
      <c r="AF8" s="49"/>
      <c r="AG8" s="49"/>
      <c r="AH8" s="49"/>
      <c r="AI8" s="49"/>
      <c r="AJ8" s="49"/>
      <c r="AK8" s="4"/>
      <c r="AL8" s="50">
        <f>データ!S6</f>
        <v>17944</v>
      </c>
      <c r="AM8" s="50"/>
      <c r="AN8" s="50"/>
      <c r="AO8" s="50"/>
      <c r="AP8" s="50"/>
      <c r="AQ8" s="50"/>
      <c r="AR8" s="50"/>
      <c r="AS8" s="50"/>
      <c r="AT8" s="45">
        <f>データ!T6</f>
        <v>317.20999999999998</v>
      </c>
      <c r="AU8" s="45"/>
      <c r="AV8" s="45"/>
      <c r="AW8" s="45"/>
      <c r="AX8" s="45"/>
      <c r="AY8" s="45"/>
      <c r="AZ8" s="45"/>
      <c r="BA8" s="45"/>
      <c r="BB8" s="45">
        <f>データ!U6</f>
        <v>56.57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32.909999999999997</v>
      </c>
      <c r="Q10" s="45"/>
      <c r="R10" s="45"/>
      <c r="S10" s="45"/>
      <c r="T10" s="45"/>
      <c r="U10" s="45"/>
      <c r="V10" s="45"/>
      <c r="W10" s="45">
        <f>データ!Q6</f>
        <v>62.34</v>
      </c>
      <c r="X10" s="45"/>
      <c r="Y10" s="45"/>
      <c r="Z10" s="45"/>
      <c r="AA10" s="45"/>
      <c r="AB10" s="45"/>
      <c r="AC10" s="45"/>
      <c r="AD10" s="50">
        <f>データ!R6</f>
        <v>2268</v>
      </c>
      <c r="AE10" s="50"/>
      <c r="AF10" s="50"/>
      <c r="AG10" s="50"/>
      <c r="AH10" s="50"/>
      <c r="AI10" s="50"/>
      <c r="AJ10" s="50"/>
      <c r="AK10" s="2"/>
      <c r="AL10" s="50">
        <f>データ!V6</f>
        <v>5854</v>
      </c>
      <c r="AM10" s="50"/>
      <c r="AN10" s="50"/>
      <c r="AO10" s="50"/>
      <c r="AP10" s="50"/>
      <c r="AQ10" s="50"/>
      <c r="AR10" s="50"/>
      <c r="AS10" s="50"/>
      <c r="AT10" s="45">
        <f>データ!W6</f>
        <v>1.69</v>
      </c>
      <c r="AU10" s="45"/>
      <c r="AV10" s="45"/>
      <c r="AW10" s="45"/>
      <c r="AX10" s="45"/>
      <c r="AY10" s="45"/>
      <c r="AZ10" s="45"/>
      <c r="BA10" s="45"/>
      <c r="BB10" s="45">
        <f>データ!X6</f>
        <v>3463.91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125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123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124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56</v>
      </c>
      <c r="H86" s="26" t="str">
        <f>データ!BP6</f>
        <v>【728.30】</v>
      </c>
      <c r="I86" s="26" t="str">
        <f>データ!CA6</f>
        <v>【100.04】</v>
      </c>
      <c r="J86" s="26" t="str">
        <f>データ!CL6</f>
        <v>【137.82】</v>
      </c>
      <c r="K86" s="26" t="str">
        <f>データ!CW6</f>
        <v>【60.09】</v>
      </c>
      <c r="L86" s="26" t="str">
        <f>データ!DH6</f>
        <v>【94.90】</v>
      </c>
      <c r="M86" s="26" t="s">
        <v>57</v>
      </c>
      <c r="N86" s="26" t="s">
        <v>57</v>
      </c>
      <c r="O86" s="26" t="str">
        <f>データ!EO6</f>
        <v>【0.27】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58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59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60</v>
      </c>
      <c r="B3" s="29" t="s">
        <v>61</v>
      </c>
      <c r="C3" s="29" t="s">
        <v>62</v>
      </c>
      <c r="D3" s="29" t="s">
        <v>63</v>
      </c>
      <c r="E3" s="29" t="s">
        <v>64</v>
      </c>
      <c r="F3" s="29" t="s">
        <v>65</v>
      </c>
      <c r="G3" s="29" t="s">
        <v>66</v>
      </c>
      <c r="H3" s="77" t="s">
        <v>67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68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69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70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71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72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73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74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75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76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77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78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79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80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81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82</v>
      </c>
      <c r="B5" s="31"/>
      <c r="C5" s="31"/>
      <c r="D5" s="31"/>
      <c r="E5" s="31"/>
      <c r="F5" s="31"/>
      <c r="G5" s="31"/>
      <c r="H5" s="32" t="s">
        <v>83</v>
      </c>
      <c r="I5" s="32" t="s">
        <v>84</v>
      </c>
      <c r="J5" s="32" t="s">
        <v>85</v>
      </c>
      <c r="K5" s="32" t="s">
        <v>86</v>
      </c>
      <c r="L5" s="32" t="s">
        <v>87</v>
      </c>
      <c r="M5" s="32" t="s">
        <v>5</v>
      </c>
      <c r="N5" s="32" t="s">
        <v>88</v>
      </c>
      <c r="O5" s="32" t="s">
        <v>89</v>
      </c>
      <c r="P5" s="32" t="s">
        <v>90</v>
      </c>
      <c r="Q5" s="32" t="s">
        <v>91</v>
      </c>
      <c r="R5" s="32" t="s">
        <v>92</v>
      </c>
      <c r="S5" s="32" t="s">
        <v>93</v>
      </c>
      <c r="T5" s="32" t="s">
        <v>94</v>
      </c>
      <c r="U5" s="32" t="s">
        <v>95</v>
      </c>
      <c r="V5" s="32" t="s">
        <v>96</v>
      </c>
      <c r="W5" s="32" t="s">
        <v>97</v>
      </c>
      <c r="X5" s="32" t="s">
        <v>98</v>
      </c>
      <c r="Y5" s="32" t="s">
        <v>99</v>
      </c>
      <c r="Z5" s="32" t="s">
        <v>100</v>
      </c>
      <c r="AA5" s="32" t="s">
        <v>101</v>
      </c>
      <c r="AB5" s="32" t="s">
        <v>102</v>
      </c>
      <c r="AC5" s="32" t="s">
        <v>103</v>
      </c>
      <c r="AD5" s="32" t="s">
        <v>104</v>
      </c>
      <c r="AE5" s="32" t="s">
        <v>105</v>
      </c>
      <c r="AF5" s="32" t="s">
        <v>106</v>
      </c>
      <c r="AG5" s="32" t="s">
        <v>107</v>
      </c>
      <c r="AH5" s="32" t="s">
        <v>108</v>
      </c>
      <c r="AI5" s="32" t="s">
        <v>43</v>
      </c>
      <c r="AJ5" s="32" t="s">
        <v>99</v>
      </c>
      <c r="AK5" s="32" t="s">
        <v>100</v>
      </c>
      <c r="AL5" s="32" t="s">
        <v>101</v>
      </c>
      <c r="AM5" s="32" t="s">
        <v>102</v>
      </c>
      <c r="AN5" s="32" t="s">
        <v>103</v>
      </c>
      <c r="AO5" s="32" t="s">
        <v>104</v>
      </c>
      <c r="AP5" s="32" t="s">
        <v>105</v>
      </c>
      <c r="AQ5" s="32" t="s">
        <v>106</v>
      </c>
      <c r="AR5" s="32" t="s">
        <v>107</v>
      </c>
      <c r="AS5" s="32" t="s">
        <v>108</v>
      </c>
      <c r="AT5" s="32" t="s">
        <v>109</v>
      </c>
      <c r="AU5" s="32" t="s">
        <v>99</v>
      </c>
      <c r="AV5" s="32" t="s">
        <v>100</v>
      </c>
      <c r="AW5" s="32" t="s">
        <v>101</v>
      </c>
      <c r="AX5" s="32" t="s">
        <v>102</v>
      </c>
      <c r="AY5" s="32" t="s">
        <v>103</v>
      </c>
      <c r="AZ5" s="32" t="s">
        <v>104</v>
      </c>
      <c r="BA5" s="32" t="s">
        <v>105</v>
      </c>
      <c r="BB5" s="32" t="s">
        <v>106</v>
      </c>
      <c r="BC5" s="32" t="s">
        <v>107</v>
      </c>
      <c r="BD5" s="32" t="s">
        <v>108</v>
      </c>
      <c r="BE5" s="32" t="s">
        <v>109</v>
      </c>
      <c r="BF5" s="32" t="s">
        <v>99</v>
      </c>
      <c r="BG5" s="32" t="s">
        <v>100</v>
      </c>
      <c r="BH5" s="32" t="s">
        <v>101</v>
      </c>
      <c r="BI5" s="32" t="s">
        <v>102</v>
      </c>
      <c r="BJ5" s="32" t="s">
        <v>103</v>
      </c>
      <c r="BK5" s="32" t="s">
        <v>104</v>
      </c>
      <c r="BL5" s="32" t="s">
        <v>105</v>
      </c>
      <c r="BM5" s="32" t="s">
        <v>106</v>
      </c>
      <c r="BN5" s="32" t="s">
        <v>107</v>
      </c>
      <c r="BO5" s="32" t="s">
        <v>108</v>
      </c>
      <c r="BP5" s="32" t="s">
        <v>109</v>
      </c>
      <c r="BQ5" s="32" t="s">
        <v>99</v>
      </c>
      <c r="BR5" s="32" t="s">
        <v>100</v>
      </c>
      <c r="BS5" s="32" t="s">
        <v>101</v>
      </c>
      <c r="BT5" s="32" t="s">
        <v>102</v>
      </c>
      <c r="BU5" s="32" t="s">
        <v>103</v>
      </c>
      <c r="BV5" s="32" t="s">
        <v>104</v>
      </c>
      <c r="BW5" s="32" t="s">
        <v>105</v>
      </c>
      <c r="BX5" s="32" t="s">
        <v>106</v>
      </c>
      <c r="BY5" s="32" t="s">
        <v>107</v>
      </c>
      <c r="BZ5" s="32" t="s">
        <v>108</v>
      </c>
      <c r="CA5" s="32" t="s">
        <v>109</v>
      </c>
      <c r="CB5" s="32" t="s">
        <v>99</v>
      </c>
      <c r="CC5" s="32" t="s">
        <v>100</v>
      </c>
      <c r="CD5" s="32" t="s">
        <v>101</v>
      </c>
      <c r="CE5" s="32" t="s">
        <v>102</v>
      </c>
      <c r="CF5" s="32" t="s">
        <v>103</v>
      </c>
      <c r="CG5" s="32" t="s">
        <v>104</v>
      </c>
      <c r="CH5" s="32" t="s">
        <v>105</v>
      </c>
      <c r="CI5" s="32" t="s">
        <v>106</v>
      </c>
      <c r="CJ5" s="32" t="s">
        <v>107</v>
      </c>
      <c r="CK5" s="32" t="s">
        <v>108</v>
      </c>
      <c r="CL5" s="32" t="s">
        <v>109</v>
      </c>
      <c r="CM5" s="32" t="s">
        <v>99</v>
      </c>
      <c r="CN5" s="32" t="s">
        <v>100</v>
      </c>
      <c r="CO5" s="32" t="s">
        <v>101</v>
      </c>
      <c r="CP5" s="32" t="s">
        <v>102</v>
      </c>
      <c r="CQ5" s="32" t="s">
        <v>103</v>
      </c>
      <c r="CR5" s="32" t="s">
        <v>104</v>
      </c>
      <c r="CS5" s="32" t="s">
        <v>105</v>
      </c>
      <c r="CT5" s="32" t="s">
        <v>106</v>
      </c>
      <c r="CU5" s="32" t="s">
        <v>107</v>
      </c>
      <c r="CV5" s="32" t="s">
        <v>108</v>
      </c>
      <c r="CW5" s="32" t="s">
        <v>109</v>
      </c>
      <c r="CX5" s="32" t="s">
        <v>99</v>
      </c>
      <c r="CY5" s="32" t="s">
        <v>100</v>
      </c>
      <c r="CZ5" s="32" t="s">
        <v>101</v>
      </c>
      <c r="DA5" s="32" t="s">
        <v>102</v>
      </c>
      <c r="DB5" s="32" t="s">
        <v>103</v>
      </c>
      <c r="DC5" s="32" t="s">
        <v>104</v>
      </c>
      <c r="DD5" s="32" t="s">
        <v>105</v>
      </c>
      <c r="DE5" s="32" t="s">
        <v>106</v>
      </c>
      <c r="DF5" s="32" t="s">
        <v>107</v>
      </c>
      <c r="DG5" s="32" t="s">
        <v>108</v>
      </c>
      <c r="DH5" s="32" t="s">
        <v>109</v>
      </c>
      <c r="DI5" s="32" t="s">
        <v>99</v>
      </c>
      <c r="DJ5" s="32" t="s">
        <v>100</v>
      </c>
      <c r="DK5" s="32" t="s">
        <v>101</v>
      </c>
      <c r="DL5" s="32" t="s">
        <v>102</v>
      </c>
      <c r="DM5" s="32" t="s">
        <v>103</v>
      </c>
      <c r="DN5" s="32" t="s">
        <v>104</v>
      </c>
      <c r="DO5" s="32" t="s">
        <v>105</v>
      </c>
      <c r="DP5" s="32" t="s">
        <v>106</v>
      </c>
      <c r="DQ5" s="32" t="s">
        <v>107</v>
      </c>
      <c r="DR5" s="32" t="s">
        <v>108</v>
      </c>
      <c r="DS5" s="32" t="s">
        <v>109</v>
      </c>
      <c r="DT5" s="32" t="s">
        <v>99</v>
      </c>
      <c r="DU5" s="32" t="s">
        <v>100</v>
      </c>
      <c r="DV5" s="32" t="s">
        <v>101</v>
      </c>
      <c r="DW5" s="32" t="s">
        <v>102</v>
      </c>
      <c r="DX5" s="32" t="s">
        <v>103</v>
      </c>
      <c r="DY5" s="32" t="s">
        <v>104</v>
      </c>
      <c r="DZ5" s="32" t="s">
        <v>105</v>
      </c>
      <c r="EA5" s="32" t="s">
        <v>106</v>
      </c>
      <c r="EB5" s="32" t="s">
        <v>107</v>
      </c>
      <c r="EC5" s="32" t="s">
        <v>108</v>
      </c>
      <c r="ED5" s="32" t="s">
        <v>109</v>
      </c>
      <c r="EE5" s="32" t="s">
        <v>99</v>
      </c>
      <c r="EF5" s="32" t="s">
        <v>100</v>
      </c>
      <c r="EG5" s="32" t="s">
        <v>101</v>
      </c>
      <c r="EH5" s="32" t="s">
        <v>102</v>
      </c>
      <c r="EI5" s="32" t="s">
        <v>103</v>
      </c>
      <c r="EJ5" s="32" t="s">
        <v>104</v>
      </c>
      <c r="EK5" s="32" t="s">
        <v>105</v>
      </c>
      <c r="EL5" s="32" t="s">
        <v>106</v>
      </c>
      <c r="EM5" s="32" t="s">
        <v>107</v>
      </c>
      <c r="EN5" s="32" t="s">
        <v>108</v>
      </c>
      <c r="EO5" s="32" t="s">
        <v>109</v>
      </c>
    </row>
    <row r="6" spans="1:145" s="36" customFormat="1">
      <c r="A6" s="28" t="s">
        <v>110</v>
      </c>
      <c r="B6" s="33">
        <f>B7</f>
        <v>2016</v>
      </c>
      <c r="C6" s="33">
        <f t="shared" ref="C6:X6" si="3">C7</f>
        <v>392031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高知県　安芸市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Cc2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32.909999999999997</v>
      </c>
      <c r="Q6" s="34">
        <f t="shared" si="3"/>
        <v>62.34</v>
      </c>
      <c r="R6" s="34">
        <f t="shared" si="3"/>
        <v>2268</v>
      </c>
      <c r="S6" s="34">
        <f t="shared" si="3"/>
        <v>17944</v>
      </c>
      <c r="T6" s="34">
        <f t="shared" si="3"/>
        <v>317.20999999999998</v>
      </c>
      <c r="U6" s="34">
        <f t="shared" si="3"/>
        <v>56.57</v>
      </c>
      <c r="V6" s="34">
        <f t="shared" si="3"/>
        <v>5854</v>
      </c>
      <c r="W6" s="34">
        <f t="shared" si="3"/>
        <v>1.69</v>
      </c>
      <c r="X6" s="34">
        <f t="shared" si="3"/>
        <v>3463.91</v>
      </c>
      <c r="Y6" s="35">
        <f>IF(Y7="",NA(),Y7)</f>
        <v>43.9</v>
      </c>
      <c r="Z6" s="35">
        <f t="shared" ref="Z6:AH6" si="4">IF(Z7="",NA(),Z7)</f>
        <v>66.03</v>
      </c>
      <c r="AA6" s="35">
        <f t="shared" si="4"/>
        <v>64.680000000000007</v>
      </c>
      <c r="AB6" s="35">
        <f t="shared" si="4"/>
        <v>63.15</v>
      </c>
      <c r="AC6" s="35">
        <f t="shared" si="4"/>
        <v>63.36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2969.1</v>
      </c>
      <c r="BG6" s="35">
        <f t="shared" ref="BG6:BO6" si="7">IF(BG7="",NA(),BG7)</f>
        <v>414.38</v>
      </c>
      <c r="BH6" s="35">
        <f t="shared" si="7"/>
        <v>203.76</v>
      </c>
      <c r="BI6" s="35">
        <f t="shared" si="7"/>
        <v>195.92</v>
      </c>
      <c r="BJ6" s="35">
        <f t="shared" si="7"/>
        <v>183.33</v>
      </c>
      <c r="BK6" s="35">
        <f t="shared" si="7"/>
        <v>1273.52</v>
      </c>
      <c r="BL6" s="35">
        <f t="shared" si="7"/>
        <v>1209.95</v>
      </c>
      <c r="BM6" s="35">
        <f t="shared" si="7"/>
        <v>1136.5</v>
      </c>
      <c r="BN6" s="35">
        <f t="shared" si="7"/>
        <v>1118.56</v>
      </c>
      <c r="BO6" s="35">
        <f t="shared" si="7"/>
        <v>1111.31</v>
      </c>
      <c r="BP6" s="34" t="str">
        <f>IF(BP7="","",IF(BP7="-","【-】","【"&amp;SUBSTITUTE(TEXT(BP7,"#,##0.00"),"-","△")&amp;"】"))</f>
        <v>【728.30】</v>
      </c>
      <c r="BQ6" s="35">
        <f>IF(BQ7="",NA(),BQ7)</f>
        <v>39.229999999999997</v>
      </c>
      <c r="BR6" s="35">
        <f t="shared" ref="BR6:BZ6" si="8">IF(BR7="",NA(),BR7)</f>
        <v>77.59</v>
      </c>
      <c r="BS6" s="35">
        <f t="shared" si="8"/>
        <v>87.06</v>
      </c>
      <c r="BT6" s="35">
        <f t="shared" si="8"/>
        <v>87.62</v>
      </c>
      <c r="BU6" s="35">
        <f t="shared" si="8"/>
        <v>95.85</v>
      </c>
      <c r="BV6" s="35">
        <f t="shared" si="8"/>
        <v>67.849999999999994</v>
      </c>
      <c r="BW6" s="35">
        <f t="shared" si="8"/>
        <v>69.48</v>
      </c>
      <c r="BX6" s="35">
        <f t="shared" si="8"/>
        <v>71.650000000000006</v>
      </c>
      <c r="BY6" s="35">
        <f t="shared" si="8"/>
        <v>72.33</v>
      </c>
      <c r="BZ6" s="35">
        <f t="shared" si="8"/>
        <v>75.540000000000006</v>
      </c>
      <c r="CA6" s="34" t="str">
        <f>IF(CA7="","",IF(CA7="-","【-】","【"&amp;SUBSTITUTE(TEXT(CA7,"#,##0.00"),"-","△")&amp;"】"))</f>
        <v>【100.04】</v>
      </c>
      <c r="CB6" s="35">
        <f>IF(CB7="",NA(),CB7)</f>
        <v>369.28</v>
      </c>
      <c r="CC6" s="35">
        <f t="shared" ref="CC6:CK6" si="9">IF(CC7="",NA(),CC7)</f>
        <v>184.91</v>
      </c>
      <c r="CD6" s="35">
        <f t="shared" si="9"/>
        <v>168.13</v>
      </c>
      <c r="CE6" s="35">
        <f t="shared" si="9"/>
        <v>168.4</v>
      </c>
      <c r="CF6" s="35">
        <f t="shared" si="9"/>
        <v>154.15</v>
      </c>
      <c r="CG6" s="35">
        <f t="shared" si="9"/>
        <v>224.94</v>
      </c>
      <c r="CH6" s="35">
        <f t="shared" si="9"/>
        <v>220.67</v>
      </c>
      <c r="CI6" s="35">
        <f t="shared" si="9"/>
        <v>217.82</v>
      </c>
      <c r="CJ6" s="35">
        <f t="shared" si="9"/>
        <v>215.28</v>
      </c>
      <c r="CK6" s="35">
        <f t="shared" si="9"/>
        <v>207.96</v>
      </c>
      <c r="CL6" s="34" t="str">
        <f>IF(CL7="","",IF(CL7="-","【-】","【"&amp;SUBSTITUTE(TEXT(CL7,"#,##0.00"),"-","△")&amp;"】"))</f>
        <v>【137.82】</v>
      </c>
      <c r="CM6" s="35">
        <f>IF(CM7="",NA(),CM7)</f>
        <v>50.57</v>
      </c>
      <c r="CN6" s="35">
        <f t="shared" ref="CN6:CV6" si="10">IF(CN7="",NA(),CN7)</f>
        <v>49.77</v>
      </c>
      <c r="CO6" s="35">
        <f t="shared" si="10"/>
        <v>50</v>
      </c>
      <c r="CP6" s="35">
        <f t="shared" si="10"/>
        <v>51.21</v>
      </c>
      <c r="CQ6" s="35">
        <f t="shared" si="10"/>
        <v>51.32</v>
      </c>
      <c r="CR6" s="35">
        <f t="shared" si="10"/>
        <v>55.41</v>
      </c>
      <c r="CS6" s="35">
        <f t="shared" si="10"/>
        <v>55.81</v>
      </c>
      <c r="CT6" s="35">
        <f t="shared" si="10"/>
        <v>54.44</v>
      </c>
      <c r="CU6" s="35">
        <f t="shared" si="10"/>
        <v>54.67</v>
      </c>
      <c r="CV6" s="35">
        <f t="shared" si="10"/>
        <v>53.51</v>
      </c>
      <c r="CW6" s="34" t="str">
        <f>IF(CW7="","",IF(CW7="-","【-】","【"&amp;SUBSTITUTE(TEXT(CW7,"#,##0.00"),"-","△")&amp;"】"))</f>
        <v>【60.09】</v>
      </c>
      <c r="CX6" s="35">
        <f>IF(CX7="",NA(),CX7)</f>
        <v>61.06</v>
      </c>
      <c r="CY6" s="35">
        <f t="shared" ref="CY6:DG6" si="11">IF(CY7="",NA(),CY7)</f>
        <v>62.03</v>
      </c>
      <c r="CZ6" s="35">
        <f t="shared" si="11"/>
        <v>62.99</v>
      </c>
      <c r="DA6" s="35">
        <f t="shared" si="11"/>
        <v>63.63</v>
      </c>
      <c r="DB6" s="35">
        <f t="shared" si="11"/>
        <v>64.25</v>
      </c>
      <c r="DC6" s="35">
        <f t="shared" si="11"/>
        <v>84.12</v>
      </c>
      <c r="DD6" s="35">
        <f t="shared" si="11"/>
        <v>84.41</v>
      </c>
      <c r="DE6" s="35">
        <f t="shared" si="11"/>
        <v>84.2</v>
      </c>
      <c r="DF6" s="35">
        <f t="shared" si="11"/>
        <v>83.8</v>
      </c>
      <c r="DG6" s="35">
        <f t="shared" si="11"/>
        <v>83.91</v>
      </c>
      <c r="DH6" s="34" t="str">
        <f>IF(DH7="","",IF(DH7="-","【-】","【"&amp;SUBSTITUTE(TEXT(DH7,"#,##0.00"),"-","△")&amp;"】"))</f>
        <v>【94.90】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0.1</v>
      </c>
      <c r="EK6" s="35">
        <f t="shared" si="14"/>
        <v>7.0000000000000007E-2</v>
      </c>
      <c r="EL6" s="35">
        <f t="shared" si="14"/>
        <v>0.04</v>
      </c>
      <c r="EM6" s="35">
        <f t="shared" si="14"/>
        <v>0.11</v>
      </c>
      <c r="EN6" s="35">
        <f t="shared" si="14"/>
        <v>0.15</v>
      </c>
      <c r="EO6" s="34" t="str">
        <f>IF(EO7="","",IF(EO7="-","【-】","【"&amp;SUBSTITUTE(TEXT(EO7,"#,##0.00"),"-","△")&amp;"】"))</f>
        <v>【0.27】</v>
      </c>
    </row>
    <row r="7" spans="1:145" s="36" customFormat="1">
      <c r="A7" s="28"/>
      <c r="B7" s="37">
        <v>2016</v>
      </c>
      <c r="C7" s="37">
        <v>392031</v>
      </c>
      <c r="D7" s="37">
        <v>47</v>
      </c>
      <c r="E7" s="37">
        <v>17</v>
      </c>
      <c r="F7" s="37">
        <v>1</v>
      </c>
      <c r="G7" s="37">
        <v>0</v>
      </c>
      <c r="H7" s="37" t="s">
        <v>111</v>
      </c>
      <c r="I7" s="37" t="s">
        <v>112</v>
      </c>
      <c r="J7" s="37" t="s">
        <v>113</v>
      </c>
      <c r="K7" s="37" t="s">
        <v>114</v>
      </c>
      <c r="L7" s="37" t="s">
        <v>115</v>
      </c>
      <c r="M7" s="37"/>
      <c r="N7" s="38" t="s">
        <v>116</v>
      </c>
      <c r="O7" s="38" t="s">
        <v>117</v>
      </c>
      <c r="P7" s="38">
        <v>32.909999999999997</v>
      </c>
      <c r="Q7" s="38">
        <v>62.34</v>
      </c>
      <c r="R7" s="38">
        <v>2268</v>
      </c>
      <c r="S7" s="38">
        <v>17944</v>
      </c>
      <c r="T7" s="38">
        <v>317.20999999999998</v>
      </c>
      <c r="U7" s="38">
        <v>56.57</v>
      </c>
      <c r="V7" s="38">
        <v>5854</v>
      </c>
      <c r="W7" s="38">
        <v>1.69</v>
      </c>
      <c r="X7" s="38">
        <v>3463.91</v>
      </c>
      <c r="Y7" s="38">
        <v>43.9</v>
      </c>
      <c r="Z7" s="38">
        <v>66.03</v>
      </c>
      <c r="AA7" s="38">
        <v>64.680000000000007</v>
      </c>
      <c r="AB7" s="38">
        <v>63.15</v>
      </c>
      <c r="AC7" s="38">
        <v>63.36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2969.1</v>
      </c>
      <c r="BG7" s="38">
        <v>414.38</v>
      </c>
      <c r="BH7" s="38">
        <v>203.76</v>
      </c>
      <c r="BI7" s="38">
        <v>195.92</v>
      </c>
      <c r="BJ7" s="38">
        <v>183.33</v>
      </c>
      <c r="BK7" s="38">
        <v>1273.52</v>
      </c>
      <c r="BL7" s="38">
        <v>1209.95</v>
      </c>
      <c r="BM7" s="38">
        <v>1136.5</v>
      </c>
      <c r="BN7" s="38">
        <v>1118.56</v>
      </c>
      <c r="BO7" s="38">
        <v>1111.31</v>
      </c>
      <c r="BP7" s="38">
        <v>728.3</v>
      </c>
      <c r="BQ7" s="38">
        <v>39.229999999999997</v>
      </c>
      <c r="BR7" s="38">
        <v>77.59</v>
      </c>
      <c r="BS7" s="38">
        <v>87.06</v>
      </c>
      <c r="BT7" s="38">
        <v>87.62</v>
      </c>
      <c r="BU7" s="38">
        <v>95.85</v>
      </c>
      <c r="BV7" s="38">
        <v>67.849999999999994</v>
      </c>
      <c r="BW7" s="38">
        <v>69.48</v>
      </c>
      <c r="BX7" s="38">
        <v>71.650000000000006</v>
      </c>
      <c r="BY7" s="38">
        <v>72.33</v>
      </c>
      <c r="BZ7" s="38">
        <v>75.540000000000006</v>
      </c>
      <c r="CA7" s="38">
        <v>100.04</v>
      </c>
      <c r="CB7" s="38">
        <v>369.28</v>
      </c>
      <c r="CC7" s="38">
        <v>184.91</v>
      </c>
      <c r="CD7" s="38">
        <v>168.13</v>
      </c>
      <c r="CE7" s="38">
        <v>168.4</v>
      </c>
      <c r="CF7" s="38">
        <v>154.15</v>
      </c>
      <c r="CG7" s="38">
        <v>224.94</v>
      </c>
      <c r="CH7" s="38">
        <v>220.67</v>
      </c>
      <c r="CI7" s="38">
        <v>217.82</v>
      </c>
      <c r="CJ7" s="38">
        <v>215.28</v>
      </c>
      <c r="CK7" s="38">
        <v>207.96</v>
      </c>
      <c r="CL7" s="38">
        <v>137.82</v>
      </c>
      <c r="CM7" s="38">
        <v>50.57</v>
      </c>
      <c r="CN7" s="38">
        <v>49.77</v>
      </c>
      <c r="CO7" s="38">
        <v>50</v>
      </c>
      <c r="CP7" s="38">
        <v>51.21</v>
      </c>
      <c r="CQ7" s="38">
        <v>51.32</v>
      </c>
      <c r="CR7" s="38">
        <v>55.41</v>
      </c>
      <c r="CS7" s="38">
        <v>55.81</v>
      </c>
      <c r="CT7" s="38">
        <v>54.44</v>
      </c>
      <c r="CU7" s="38">
        <v>54.67</v>
      </c>
      <c r="CV7" s="38">
        <v>53.51</v>
      </c>
      <c r="CW7" s="38">
        <v>60.09</v>
      </c>
      <c r="CX7" s="38">
        <v>61.06</v>
      </c>
      <c r="CY7" s="38">
        <v>62.03</v>
      </c>
      <c r="CZ7" s="38">
        <v>62.99</v>
      </c>
      <c r="DA7" s="38">
        <v>63.63</v>
      </c>
      <c r="DB7" s="38">
        <v>64.25</v>
      </c>
      <c r="DC7" s="38">
        <v>84.12</v>
      </c>
      <c r="DD7" s="38">
        <v>84.41</v>
      </c>
      <c r="DE7" s="38">
        <v>84.2</v>
      </c>
      <c r="DF7" s="38">
        <v>83.8</v>
      </c>
      <c r="DG7" s="38">
        <v>83.91</v>
      </c>
      <c r="DH7" s="38">
        <v>94.9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0.1</v>
      </c>
      <c r="EK7" s="38">
        <v>7.0000000000000007E-2</v>
      </c>
      <c r="EL7" s="38">
        <v>0.04</v>
      </c>
      <c r="EM7" s="38">
        <v>0.11</v>
      </c>
      <c r="EN7" s="38">
        <v>0.15</v>
      </c>
      <c r="EO7" s="38">
        <v>0.27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118</v>
      </c>
      <c r="C9" s="40" t="s">
        <v>119</v>
      </c>
      <c r="D9" s="40" t="s">
        <v>120</v>
      </c>
      <c r="E9" s="40" t="s">
        <v>121</v>
      </c>
      <c r="F9" s="40" t="s">
        <v>122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61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2018-02-06T02:58:58Z</cp:lastPrinted>
  <dcterms:created xsi:type="dcterms:W3CDTF">2017-12-25T02:12:31Z</dcterms:created>
  <dcterms:modified xsi:type="dcterms:W3CDTF">2018-03-02T08:58:59Z</dcterms:modified>
  <cp:category/>
</cp:coreProperties>
</file>