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nkoku2.local\nanfs\Share\上下水道局\下水道係\★H29下水道係★\財政課\経営比較分析表　公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<sst xmlns="http://schemas.openxmlformats.org/spreadsheetml/2006/main" count="241" uniqueCount="126">
  <si>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</si>
  <si>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</si>
  <si>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</si>
  <si>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</si>
  <si>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</si>
  <si>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</si>
  <si>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</si>
  <si>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</si>
  <si>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</si>
  <si>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</si>
  <si>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</si>
  <si>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</si>
  <si>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</si>
  <si>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</si>
  <si>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</si>
  <si>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</si>
  <si>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</si>
  <si>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</si>
  <si>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</si>
  <si>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</si>
  <si>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</si>
  <si>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</si>
  <si>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</si>
  <si>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</si>
  <si>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</si>
  <si>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</si>
  <si>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</si>
  <si>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</si>
  <si>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</si>
  <si>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</si>
  <si>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</si>
  <si>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</si>
  <si>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</si>
  <si>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</si>
  <si>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</si>
  <si>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</si>
  <si>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</si>
  <si>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</si>
  <si>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</si>
  <si>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</si>
  <si>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</si>
  <si>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</si>
  <si>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</si>
  <si>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</si>
  <si>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</si>
  <si>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</si>
  <si>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</si>
  <si>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</si>
  <si>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</si>
  <si>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</si>
  <si>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</si>
  <si>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</si>
  <si>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</si>
  <si>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</si>
  <si>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</si>
  <si>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</si>
  <si>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</si>
  <si>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</si>
  <si>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</si>
  <si>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</si>
  <si>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</si>
  <si>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</si>
  <si>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</si>
  <si>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</si>
  <si>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</si>
  <si>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</si>
  <si>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</si>
  <si>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</si>
  <si>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</si>
  <si>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</si>
  <si>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</si>
  <si>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</si>
  <si>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</si>
  <si>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</si>
  <si>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</si>
  <si>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</si>
  <si>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</si>
  <si>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</si>
  <si>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</si>
  <si>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</si>
  <si>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</si>
  <si>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</si>
  <si>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</si>
  <si>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</si>
  <si>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</si>
  <si>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</si>
  <si>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</si>
  <si>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</si>
  <si>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</si>
  <si>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</si>
  <si>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</si>
  <si>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</si>
  <si>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</si>
  <si>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</si>
  <si>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</si>
  <si>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</si>
  <si>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</si>
  <si>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</si>
  <si>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</si>
  <si>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</si>
  <si>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</si>
  <si>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</si>
  <si>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</si>
  <si>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</si>
  <si>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</si>
  <si>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</si>
  <si>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</si>
  <si>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</si>
  <si>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</si>
  <si>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</si>
  <si>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南国市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</si>
  <si>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</si>
  <si>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</si>
  <si>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</si>
  <si>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</si>
  <si>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</si>
  <si>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</si>
  <si>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</si>
  <si>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</si>
  <si>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</si>
  <si>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</si>
  <si>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</si>
  <si>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開始から13年から18年経ており、処理場については不具合が生じた箇所から修繕を行っております。管渠については、不明水の疑いのある地区もありますが、管渠老朽化による大きな問題は見られておりません。
　　　　　　　</t>
    <rPh sb="0" eb="2">
      <t>キョウヨウ</t>
    </rPh>
    <rPh sb="2" eb="4">
      <t>カイシ</t>
    </rPh>
    <rPh sb="8" eb="9">
      <t>ネン</t>
    </rPh>
    <rPh sb="13" eb="14">
      <t>ネン</t>
    </rPh>
    <rPh sb="14" eb="15">
      <t>ヘ</t>
    </rPh>
    <rPh sb="19" eb="21">
      <t>ショリ</t>
    </rPh>
    <rPh sb="21" eb="22">
      <t>ジョウ</t>
    </rPh>
    <rPh sb="27" eb="30">
      <t>フグアイ</t>
    </rPh>
    <rPh sb="31" eb="32">
      <t>ショウ</t>
    </rPh>
    <rPh sb="34" eb="36">
      <t>カショ</t>
    </rPh>
    <rPh sb="38" eb="40">
      <t>シュウゼン</t>
    </rPh>
    <rPh sb="41" eb="42">
      <t>オコナ</t>
    </rPh>
    <rPh sb="49" eb="51">
      <t>カンキョ</t>
    </rPh>
    <rPh sb="57" eb="59">
      <t>フメイ</t>
    </rPh>
    <rPh sb="59" eb="60">
      <t>スイ</t>
    </rPh>
    <rPh sb="61" eb="62">
      <t>ウタガ</t>
    </rPh>
    <rPh sb="66" eb="68">
      <t>チク</t>
    </rPh>
    <rPh sb="75" eb="77">
      <t>カンキョ</t>
    </rPh>
    <rPh sb="77" eb="79">
      <t>ロウキュウ</t>
    </rPh>
    <rPh sb="79" eb="80">
      <t>カ</t>
    </rPh>
    <rPh sb="83" eb="84">
      <t>オオ</t>
    </rPh>
    <rPh sb="86" eb="88">
      <t>モンダイ</t>
    </rPh>
    <rPh sb="89" eb="90">
      <t>ミ</t>
    </rPh>
    <phoneticPr fontId="4"/>
  </si>
  <si>
    <t>非設置</t>
    <rPh sb="0" eb="1">
      <t>ヒ</t>
    </rPh>
    <rPh sb="1" eb="3">
      <t>セッチ</t>
    </rPh>
    <phoneticPr fontId="4"/>
  </si>
  <si>
    <t>下水道への接続の普及活動により、接続件数は微増しておりますが、少子高齢化による人口減少の影響があり、大幅な料金収入の増は見込めない為、処理場施設の老朽化が進んでいるにも関わらず、その更新投資を料金収入では賄えておりません。将来の事業継続に向けて、長寿命化事業の導入による経費の削減と経営の計画性、透明性の向上の為、公営企業会計への移行に向けた取組みが必要です。</t>
    <rPh sb="0" eb="3">
      <t>ゲスイドウ</t>
    </rPh>
    <rPh sb="5" eb="7">
      <t>セツゾク</t>
    </rPh>
    <rPh sb="8" eb="10">
      <t>フキュウ</t>
    </rPh>
    <rPh sb="10" eb="12">
      <t>カツドウ</t>
    </rPh>
    <rPh sb="16" eb="18">
      <t>セツゾク</t>
    </rPh>
    <rPh sb="18" eb="20">
      <t>ケンスウ</t>
    </rPh>
    <rPh sb="21" eb="23">
      <t>ビゾウ</t>
    </rPh>
    <rPh sb="31" eb="33">
      <t>ショウシ</t>
    </rPh>
    <rPh sb="33" eb="36">
      <t>コウレイカ</t>
    </rPh>
    <rPh sb="39" eb="41">
      <t>ジンコウ</t>
    </rPh>
    <rPh sb="41" eb="43">
      <t>ゲンショウ</t>
    </rPh>
    <rPh sb="44" eb="46">
      <t>エイキョウ</t>
    </rPh>
    <rPh sb="50" eb="52">
      <t>オオハバ</t>
    </rPh>
    <rPh sb="53" eb="55">
      <t>リョウキン</t>
    </rPh>
    <rPh sb="55" eb="57">
      <t>シュウニュウ</t>
    </rPh>
    <rPh sb="58" eb="59">
      <t>ゾウ</t>
    </rPh>
    <rPh sb="60" eb="62">
      <t>ミコ</t>
    </rPh>
    <rPh sb="65" eb="66">
      <t>タメ</t>
    </rPh>
    <rPh sb="67" eb="69">
      <t>ショリ</t>
    </rPh>
    <rPh sb="69" eb="70">
      <t>ジョウ</t>
    </rPh>
    <rPh sb="70" eb="72">
      <t>シセツ</t>
    </rPh>
    <rPh sb="73" eb="76">
      <t>ロウキュウカ</t>
    </rPh>
    <rPh sb="77" eb="78">
      <t>スス</t>
    </rPh>
    <rPh sb="84" eb="85">
      <t>カカ</t>
    </rPh>
    <rPh sb="91" eb="93">
      <t>コウシン</t>
    </rPh>
    <rPh sb="93" eb="95">
      <t>トウシ</t>
    </rPh>
    <rPh sb="96" eb="98">
      <t>リョウキン</t>
    </rPh>
    <rPh sb="98" eb="100">
      <t>シュウニュウ</t>
    </rPh>
    <rPh sb="102" eb="103">
      <t>マカナ</t>
    </rPh>
    <rPh sb="111" eb="113">
      <t>ショウライ</t>
    </rPh>
    <rPh sb="114" eb="116">
      <t>ジギョウ</t>
    </rPh>
    <rPh sb="116" eb="118">
      <t>ケイゾク</t>
    </rPh>
    <rPh sb="119" eb="120">
      <t>ム</t>
    </rPh>
    <rPh sb="123" eb="124">
      <t>チョウ</t>
    </rPh>
    <rPh sb="124" eb="127">
      <t>ジュミョウカ</t>
    </rPh>
    <rPh sb="127" eb="129">
      <t>ジギョウ</t>
    </rPh>
    <rPh sb="130" eb="132">
      <t>ドウニュウ</t>
    </rPh>
    <rPh sb="135" eb="137">
      <t>ケイヒ</t>
    </rPh>
    <rPh sb="138" eb="140">
      <t>サクゲン</t>
    </rPh>
    <rPh sb="141" eb="143">
      <t>ケイエイ</t>
    </rPh>
    <rPh sb="144" eb="147">
      <t>ケイカクセイ</t>
    </rPh>
    <rPh sb="148" eb="151">
      <t>トウメイセイ</t>
    </rPh>
    <rPh sb="152" eb="154">
      <t>コウジョウ</t>
    </rPh>
    <rPh sb="155" eb="156">
      <t>タメ</t>
    </rPh>
    <rPh sb="157" eb="159">
      <t>コウエイ</t>
    </rPh>
    <rPh sb="159" eb="161">
      <t>キギョウ</t>
    </rPh>
    <rPh sb="161" eb="163">
      <t>カイケイ</t>
    </rPh>
    <rPh sb="165" eb="167">
      <t>イコウ</t>
    </rPh>
    <rPh sb="168" eb="169">
      <t>ム</t>
    </rPh>
    <rPh sb="171" eb="172">
      <t>ト</t>
    </rPh>
    <rPh sb="172" eb="173">
      <t>ク</t>
    </rPh>
    <rPh sb="175" eb="177">
      <t>ヒツヨウ</t>
    </rPh>
    <phoneticPr fontId="4"/>
  </si>
  <si>
    <t xml:space="preserve">
①. 収益的収支比率は、100％未満の場合、単年度の収支が赤字であることを示します。近年88％前後を推移しており、毎年赤字の状態が続いており、一般会計からの繰入金に依存している状態です。歳出削減に向けた取組を実施して行きます。
④H27年度の企業債残高を一般会計において負担する額が誤っておりました。H27の比率は正しくは213.20です。H28年度はH27の比率より上がっておりますが、類似団体よりかなり低い値です。
⑤経営回収率は類似団体の平均値より良い値で、近年100％を超えておりましが、H28は80.53％に下がっており、維持管理等に充てる財源が確保されていない状態です。
⑥汚水処理原価は、経年100前後で推移しておりましたが、維持管理費の増加によりH28は150に増加しております。しかし、類似団体よりかなり低い値となっております。
⑦⑧施設利用率に関しては、近年50％前後で推移しており、類似団体より低い値となっております。
水洗化率は、Ｈ26に実施した使用者人数調査による見直しにより下がっておりますが、普及率の向上に向けた取組みを続けたことで、その後微増しております。
</t>
    <rPh sb="5" eb="8">
      <t>シュウエキテキ</t>
    </rPh>
    <rPh sb="8" eb="10">
      <t>シュウシ</t>
    </rPh>
    <rPh sb="10" eb="12">
      <t>ヒリツ</t>
    </rPh>
    <rPh sb="18" eb="20">
      <t>ミマン</t>
    </rPh>
    <rPh sb="21" eb="23">
      <t>バアイ</t>
    </rPh>
    <rPh sb="24" eb="27">
      <t>タンネンド</t>
    </rPh>
    <rPh sb="28" eb="30">
      <t>シュウシ</t>
    </rPh>
    <rPh sb="31" eb="33">
      <t>アカジ</t>
    </rPh>
    <rPh sb="39" eb="40">
      <t>シメ</t>
    </rPh>
    <rPh sb="44" eb="46">
      <t>キンネン</t>
    </rPh>
    <rPh sb="49" eb="51">
      <t>ゼンゴ</t>
    </rPh>
    <rPh sb="52" eb="54">
      <t>スイイ</t>
    </rPh>
    <rPh sb="59" eb="61">
      <t>マイネン</t>
    </rPh>
    <rPh sb="61" eb="63">
      <t>アカジ</t>
    </rPh>
    <rPh sb="64" eb="66">
      <t>ジョウタイ</t>
    </rPh>
    <rPh sb="67" eb="68">
      <t>ツヅ</t>
    </rPh>
    <rPh sb="73" eb="75">
      <t>イッパン</t>
    </rPh>
    <rPh sb="75" eb="77">
      <t>カイケイ</t>
    </rPh>
    <rPh sb="80" eb="81">
      <t>ク</t>
    </rPh>
    <rPh sb="81" eb="82">
      <t>イ</t>
    </rPh>
    <rPh sb="82" eb="83">
      <t>キン</t>
    </rPh>
    <rPh sb="84" eb="86">
      <t>イゾン</t>
    </rPh>
    <rPh sb="90" eb="92">
      <t>ジョウタイ</t>
    </rPh>
    <rPh sb="95" eb="97">
      <t>サイシュツ</t>
    </rPh>
    <rPh sb="97" eb="99">
      <t>サクゲン</t>
    </rPh>
    <rPh sb="100" eb="101">
      <t>ム</t>
    </rPh>
    <rPh sb="103" eb="104">
      <t>ト</t>
    </rPh>
    <rPh sb="104" eb="105">
      <t>ク</t>
    </rPh>
    <rPh sb="106" eb="108">
      <t>ジッシ</t>
    </rPh>
    <rPh sb="110" eb="111">
      <t>イ</t>
    </rPh>
    <rPh sb="156" eb="158">
      <t>ヒリツ</t>
    </rPh>
    <rPh sb="159" eb="160">
      <t>タダ</t>
    </rPh>
    <rPh sb="182" eb="184">
      <t>ヒリツ</t>
    </rPh>
    <rPh sb="186" eb="187">
      <t>ア</t>
    </rPh>
    <rPh sb="213" eb="215">
      <t>ケイエイ</t>
    </rPh>
    <rPh sb="215" eb="217">
      <t>カイシュウ</t>
    </rPh>
    <rPh sb="217" eb="218">
      <t>リツ</t>
    </rPh>
    <rPh sb="219" eb="221">
      <t>ルイジ</t>
    </rPh>
    <rPh sb="221" eb="223">
      <t>ダンタイ</t>
    </rPh>
    <rPh sb="224" eb="227">
      <t>ヘイキンチ</t>
    </rPh>
    <rPh sb="229" eb="230">
      <t>ヨ</t>
    </rPh>
    <rPh sb="231" eb="232">
      <t>アタイ</t>
    </rPh>
    <rPh sb="234" eb="236">
      <t>キンネン</t>
    </rPh>
    <rPh sb="241" eb="242">
      <t>コ</t>
    </rPh>
    <rPh sb="261" eb="262">
      <t>サ</t>
    </rPh>
    <rPh sb="268" eb="270">
      <t>イジ</t>
    </rPh>
    <rPh sb="270" eb="272">
      <t>カンリ</t>
    </rPh>
    <rPh sb="272" eb="273">
      <t>トウ</t>
    </rPh>
    <rPh sb="274" eb="275">
      <t>ア</t>
    </rPh>
    <rPh sb="277" eb="279">
      <t>ザイゲン</t>
    </rPh>
    <rPh sb="280" eb="282">
      <t>カクホ</t>
    </rPh>
    <rPh sb="288" eb="290">
      <t>ジョウタイ</t>
    </rPh>
    <rPh sb="295" eb="297">
      <t>オスイ</t>
    </rPh>
    <rPh sb="297" eb="299">
      <t>ショリ</t>
    </rPh>
    <rPh sb="299" eb="301">
      <t>ゲンカ</t>
    </rPh>
    <rPh sb="303" eb="305">
      <t>ケイネン</t>
    </rPh>
    <rPh sb="308" eb="310">
      <t>ゼンゴ</t>
    </rPh>
    <rPh sb="311" eb="313">
      <t>スイイ</t>
    </rPh>
    <rPh sb="322" eb="324">
      <t>イジ</t>
    </rPh>
    <rPh sb="324" eb="326">
      <t>カンリ</t>
    </rPh>
    <rPh sb="326" eb="327">
      <t>ヒ</t>
    </rPh>
    <rPh sb="328" eb="330">
      <t>ゾウカ</t>
    </rPh>
    <rPh sb="341" eb="343">
      <t>ゾウカ</t>
    </rPh>
    <rPh sb="354" eb="356">
      <t>ルイジ</t>
    </rPh>
    <rPh sb="356" eb="358">
      <t>ダンタイ</t>
    </rPh>
    <rPh sb="363" eb="364">
      <t>ヒク</t>
    </rPh>
    <rPh sb="365" eb="366">
      <t>アタイ</t>
    </rPh>
    <rPh sb="378" eb="380">
      <t>シセツ</t>
    </rPh>
    <rPh sb="380" eb="382">
      <t>リヨウ</t>
    </rPh>
    <rPh sb="382" eb="383">
      <t>リツ</t>
    </rPh>
    <rPh sb="384" eb="385">
      <t>カン</t>
    </rPh>
    <rPh sb="389" eb="391">
      <t>キンネン</t>
    </rPh>
    <rPh sb="394" eb="396">
      <t>ゼンゴ</t>
    </rPh>
    <rPh sb="397" eb="399">
      <t>スイイ</t>
    </rPh>
    <rPh sb="404" eb="406">
      <t>ルイジ</t>
    </rPh>
    <rPh sb="406" eb="408">
      <t>ダンタイ</t>
    </rPh>
    <rPh sb="410" eb="411">
      <t>ヒク</t>
    </rPh>
    <rPh sb="412" eb="413">
      <t>アタイ</t>
    </rPh>
    <rPh sb="423" eb="426">
      <t>スイセンカ</t>
    </rPh>
    <rPh sb="426" eb="427">
      <t>リツ</t>
    </rPh>
    <rPh sb="433" eb="435">
      <t>ジッシ</t>
    </rPh>
    <rPh sb="437" eb="440">
      <t>シヨウシャ</t>
    </rPh>
    <rPh sb="440" eb="442">
      <t>ニンズウ</t>
    </rPh>
    <rPh sb="442" eb="444">
      <t>チョウサ</t>
    </rPh>
    <rPh sb="447" eb="449">
      <t>ミナオ</t>
    </rPh>
    <rPh sb="453" eb="454">
      <t>サ</t>
    </rPh>
    <rPh sb="463" eb="465">
      <t>フキュウ</t>
    </rPh>
    <rPh sb="465" eb="466">
      <t>リツ</t>
    </rPh>
    <rPh sb="467" eb="469">
      <t>コウジョウ</t>
    </rPh>
    <rPh sb="470" eb="471">
      <t>ム</t>
    </rPh>
    <rPh sb="473" eb="474">
      <t>ト</t>
    </rPh>
    <rPh sb="474" eb="475">
      <t>ク</t>
    </rPh>
    <rPh sb="477" eb="478">
      <t>ツヅ</t>
    </rPh>
    <rPh sb="486" eb="487">
      <t>ゴ</t>
    </rPh>
    <rPh sb="487" eb="489">
      <t>ビゾウ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</si>
</sst>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8612768"/>
        <c:axId val="1886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88612768"/>
        <c:axId val="188618272"/>
      </c:lineChart>
      <c:dateAx>
        <c:axId val="188612768"/>
        <c:scaling>
          <c:orientation val="minMax"/>
        </c:scaling>
        <c:delete val="1"/>
        <c:axPos val="b"/>
        <c:numFmt formatCode="ge" sourceLinked="1"/>
        <c:majorTickMark val="none"/>
        <c:minorTickMark val="none"/>
        <c:tickLblPos val="none"/>
        <c:crossAx val="188618272"/>
        <c:crosses val="autoZero"/>
        <c:auto val="1"/>
        <c:lblOffset val="100"/>
        <c:baseTimeUnit val="years"/>
      </c:dateAx>
      <c:valAx>
        <c:axId val="1886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53.97</c:v>
                </c:pt>
                <c:pt idx="1">
                  <c:v>53.97</c:v>
                </c:pt>
                <c:pt idx="2">
                  <c:v>0</c:v>
                </c:pt>
                <c:pt idx="3">
                  <c:v>49.8</c:v>
                </c:pt>
                <c:pt idx="4">
                  <c:v>50.47</c:v>
                </c:pt>
              </c:numCache>
            </c:numRef>
          </c:val>
        </c:ser>
        <c:dLbls>
          <c:showLegendKey val="0"/>
          <c:showVal val="0"/>
          <c:showCatName val="0"/>
          <c:showSerName val="0"/>
          <c:showPercent val="0"/>
          <c:showBubbleSize val="0"/>
        </c:dLbls>
        <c:gapWidth val="150"/>
        <c:axId val="189047688"/>
        <c:axId val="18904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53.24</c:v>
                </c:pt>
                <c:pt idx="3">
                  <c:v>52.31</c:v>
                </c:pt>
                <c:pt idx="4">
                  <c:v>60.65</c:v>
                </c:pt>
              </c:numCache>
            </c:numRef>
          </c:val>
          <c:smooth val="0"/>
        </c:ser>
        <c:dLbls>
          <c:showLegendKey val="0"/>
          <c:showVal val="0"/>
          <c:showCatName val="0"/>
          <c:showSerName val="0"/>
          <c:showPercent val="0"/>
          <c:showBubbleSize val="0"/>
        </c:dLbls>
        <c:marker val="1"/>
        <c:smooth val="0"/>
        <c:axId val="189047688"/>
        <c:axId val="189048080"/>
      </c:lineChart>
      <c:dateAx>
        <c:axId val="189047688"/>
        <c:scaling>
          <c:orientation val="minMax"/>
        </c:scaling>
        <c:delete val="1"/>
        <c:axPos val="b"/>
        <c:numFmt formatCode="ge" sourceLinked="1"/>
        <c:majorTickMark val="none"/>
        <c:minorTickMark val="none"/>
        <c:tickLblPos val="none"/>
        <c:crossAx val="189048080"/>
        <c:crosses val="autoZero"/>
        <c:auto val="1"/>
        <c:lblOffset val="100"/>
        <c:baseTimeUnit val="years"/>
      </c:dateAx>
      <c:valAx>
        <c:axId val="18904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4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84.93</c:v>
                </c:pt>
                <c:pt idx="1">
                  <c:v>99.76</c:v>
                </c:pt>
                <c:pt idx="2">
                  <c:v>66.290000000000006</c:v>
                </c:pt>
                <c:pt idx="3">
                  <c:v>69.34</c:v>
                </c:pt>
                <c:pt idx="4">
                  <c:v>71.34</c:v>
                </c:pt>
              </c:numCache>
            </c:numRef>
          </c:val>
        </c:ser>
        <c:dLbls>
          <c:showLegendKey val="0"/>
          <c:showVal val="0"/>
          <c:showCatName val="0"/>
          <c:showSerName val="0"/>
          <c:showPercent val="0"/>
          <c:showBubbleSize val="0"/>
        </c:dLbls>
        <c:gapWidth val="150"/>
        <c:axId val="189049256"/>
        <c:axId val="18904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84.07</c:v>
                </c:pt>
                <c:pt idx="3">
                  <c:v>84.32</c:v>
                </c:pt>
                <c:pt idx="4">
                  <c:v>84.58</c:v>
                </c:pt>
              </c:numCache>
            </c:numRef>
          </c:val>
          <c:smooth val="0"/>
        </c:ser>
        <c:dLbls>
          <c:showLegendKey val="0"/>
          <c:showVal val="0"/>
          <c:showCatName val="0"/>
          <c:showSerName val="0"/>
          <c:showPercent val="0"/>
          <c:showBubbleSize val="0"/>
        </c:dLbls>
        <c:marker val="1"/>
        <c:smooth val="0"/>
        <c:axId val="189049256"/>
        <c:axId val="189049648"/>
      </c:lineChart>
      <c:dateAx>
        <c:axId val="189049256"/>
        <c:scaling>
          <c:orientation val="minMax"/>
        </c:scaling>
        <c:delete val="1"/>
        <c:axPos val="b"/>
        <c:numFmt formatCode="ge" sourceLinked="1"/>
        <c:majorTickMark val="none"/>
        <c:minorTickMark val="none"/>
        <c:tickLblPos val="none"/>
        <c:crossAx val="189049648"/>
        <c:crosses val="autoZero"/>
        <c:auto val="1"/>
        <c:lblOffset val="100"/>
        <c:baseTimeUnit val="years"/>
      </c:dateAx>
      <c:valAx>
        <c:axId val="18904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4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88.67</c:v>
                </c:pt>
                <c:pt idx="1">
                  <c:v>88.01</c:v>
                </c:pt>
                <c:pt idx="2">
                  <c:v>88.04</c:v>
                </c:pt>
                <c:pt idx="3">
                  <c:v>87.88</c:v>
                </c:pt>
                <c:pt idx="4">
                  <c:v>88.23</c:v>
                </c:pt>
              </c:numCache>
            </c:numRef>
          </c:val>
        </c:ser>
        <c:dLbls>
          <c:showLegendKey val="0"/>
          <c:showVal val="0"/>
          <c:showCatName val="0"/>
          <c:showSerName val="0"/>
          <c:showPercent val="0"/>
          <c:showBubbleSize val="0"/>
        </c:dLbls>
        <c:gapWidth val="150"/>
        <c:axId val="188564248"/>
        <c:axId val="18856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564248"/>
        <c:axId val="188568472"/>
      </c:lineChart>
      <c:dateAx>
        <c:axId val="188564248"/>
        <c:scaling>
          <c:orientation val="minMax"/>
        </c:scaling>
        <c:delete val="1"/>
        <c:axPos val="b"/>
        <c:numFmt formatCode="ge" sourceLinked="1"/>
        <c:majorTickMark val="none"/>
        <c:minorTickMark val="none"/>
        <c:tickLblPos val="none"/>
        <c:crossAx val="188568472"/>
        <c:crosses val="autoZero"/>
        <c:auto val="1"/>
        <c:lblOffset val="100"/>
        <c:baseTimeUnit val="years"/>
      </c:dateAx>
      <c:valAx>
        <c:axId val="18856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6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960272"/>
        <c:axId val="18856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960272"/>
        <c:axId val="188563760"/>
      </c:lineChart>
      <c:dateAx>
        <c:axId val="188960272"/>
        <c:scaling>
          <c:orientation val="minMax"/>
        </c:scaling>
        <c:delete val="1"/>
        <c:axPos val="b"/>
        <c:numFmt formatCode="ge" sourceLinked="1"/>
        <c:majorTickMark val="none"/>
        <c:minorTickMark val="none"/>
        <c:tickLblPos val="none"/>
        <c:crossAx val="188563760"/>
        <c:crosses val="autoZero"/>
        <c:auto val="1"/>
        <c:lblOffset val="100"/>
        <c:baseTimeUnit val="years"/>
      </c:dateAx>
      <c:valAx>
        <c:axId val="18856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6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221232"/>
        <c:axId val="1332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221232"/>
        <c:axId val="133222016"/>
      </c:lineChart>
      <c:dateAx>
        <c:axId val="133221232"/>
        <c:scaling>
          <c:orientation val="minMax"/>
        </c:scaling>
        <c:delete val="1"/>
        <c:axPos val="b"/>
        <c:numFmt formatCode="ge" sourceLinked="1"/>
        <c:majorTickMark val="none"/>
        <c:minorTickMark val="none"/>
        <c:tickLblPos val="none"/>
        <c:crossAx val="133222016"/>
        <c:crosses val="autoZero"/>
        <c:auto val="1"/>
        <c:lblOffset val="100"/>
        <c:baseTimeUnit val="years"/>
      </c:dateAx>
      <c:valAx>
        <c:axId val="1332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2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225152"/>
        <c:axId val="13322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225152"/>
        <c:axId val="133225544"/>
      </c:lineChart>
      <c:dateAx>
        <c:axId val="133225152"/>
        <c:scaling>
          <c:orientation val="minMax"/>
        </c:scaling>
        <c:delete val="1"/>
        <c:axPos val="b"/>
        <c:numFmt formatCode="ge" sourceLinked="1"/>
        <c:majorTickMark val="none"/>
        <c:minorTickMark val="none"/>
        <c:tickLblPos val="none"/>
        <c:crossAx val="133225544"/>
        <c:crosses val="autoZero"/>
        <c:auto val="1"/>
        <c:lblOffset val="100"/>
        <c:baseTimeUnit val="years"/>
      </c:dateAx>
      <c:valAx>
        <c:axId val="13322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467000"/>
        <c:axId val="1884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467000"/>
        <c:axId val="188467392"/>
      </c:lineChart>
      <c:dateAx>
        <c:axId val="188467000"/>
        <c:scaling>
          <c:orientation val="minMax"/>
        </c:scaling>
        <c:delete val="1"/>
        <c:axPos val="b"/>
        <c:numFmt formatCode="ge" sourceLinked="1"/>
        <c:majorTickMark val="none"/>
        <c:minorTickMark val="none"/>
        <c:tickLblPos val="none"/>
        <c:crossAx val="188467392"/>
        <c:crosses val="autoZero"/>
        <c:auto val="1"/>
        <c:lblOffset val="100"/>
        <c:baseTimeUnit val="years"/>
      </c:dateAx>
      <c:valAx>
        <c:axId val="1884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6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378.36</c:v>
                </c:pt>
                <c:pt idx="1">
                  <c:v>606.29</c:v>
                </c:pt>
                <c:pt idx="2">
                  <c:v>518.1</c:v>
                </c:pt>
                <c:pt idx="3">
                  <c:v>1076.28</c:v>
                </c:pt>
                <c:pt idx="4">
                  <c:v>543.80999999999995</c:v>
                </c:pt>
              </c:numCache>
            </c:numRef>
          </c:val>
        </c:ser>
        <c:dLbls>
          <c:showLegendKey val="0"/>
          <c:showVal val="0"/>
          <c:showCatName val="0"/>
          <c:showSerName val="0"/>
          <c:showPercent val="0"/>
          <c:showBubbleSize val="0"/>
        </c:dLbls>
        <c:gapWidth val="150"/>
        <c:axId val="188468568"/>
        <c:axId val="1884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1044.8</c:v>
                </c:pt>
                <c:pt idx="3">
                  <c:v>1081.8</c:v>
                </c:pt>
                <c:pt idx="4">
                  <c:v>974.93</c:v>
                </c:pt>
              </c:numCache>
            </c:numRef>
          </c:val>
          <c:smooth val="0"/>
        </c:ser>
        <c:dLbls>
          <c:showLegendKey val="0"/>
          <c:showVal val="0"/>
          <c:showCatName val="0"/>
          <c:showSerName val="0"/>
          <c:showPercent val="0"/>
          <c:showBubbleSize val="0"/>
        </c:dLbls>
        <c:marker val="1"/>
        <c:smooth val="0"/>
        <c:axId val="188468568"/>
        <c:axId val="188468960"/>
      </c:lineChart>
      <c:dateAx>
        <c:axId val="188468568"/>
        <c:scaling>
          <c:orientation val="minMax"/>
        </c:scaling>
        <c:delete val="1"/>
        <c:axPos val="b"/>
        <c:numFmt formatCode="ge" sourceLinked="1"/>
        <c:majorTickMark val="none"/>
        <c:minorTickMark val="none"/>
        <c:tickLblPos val="none"/>
        <c:crossAx val="188468960"/>
        <c:crosses val="autoZero"/>
        <c:auto val="1"/>
        <c:lblOffset val="100"/>
        <c:baseTimeUnit val="years"/>
      </c:dateAx>
      <c:valAx>
        <c:axId val="1884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6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94.72</c:v>
                </c:pt>
                <c:pt idx="1">
                  <c:v>119.81</c:v>
                </c:pt>
                <c:pt idx="2">
                  <c:v>116.88</c:v>
                </c:pt>
                <c:pt idx="3">
                  <c:v>105.01</c:v>
                </c:pt>
                <c:pt idx="4">
                  <c:v>80.53</c:v>
                </c:pt>
              </c:numCache>
            </c:numRef>
          </c:val>
        </c:ser>
        <c:dLbls>
          <c:showLegendKey val="0"/>
          <c:showVal val="0"/>
          <c:showCatName val="0"/>
          <c:showSerName val="0"/>
          <c:showPercent val="0"/>
          <c:showBubbleSize val="0"/>
        </c:dLbls>
        <c:gapWidth val="150"/>
        <c:axId val="133224760"/>
        <c:axId val="18904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50.82</c:v>
                </c:pt>
                <c:pt idx="3">
                  <c:v>52.19</c:v>
                </c:pt>
                <c:pt idx="4">
                  <c:v>55.32</c:v>
                </c:pt>
              </c:numCache>
            </c:numRef>
          </c:val>
          <c:smooth val="0"/>
        </c:ser>
        <c:dLbls>
          <c:showLegendKey val="0"/>
          <c:showVal val="0"/>
          <c:showCatName val="0"/>
          <c:showSerName val="0"/>
          <c:showPercent val="0"/>
          <c:showBubbleSize val="0"/>
        </c:dLbls>
        <c:marker val="1"/>
        <c:smooth val="0"/>
        <c:axId val="133224760"/>
        <c:axId val="189046512"/>
      </c:lineChart>
      <c:dateAx>
        <c:axId val="133224760"/>
        <c:scaling>
          <c:orientation val="minMax"/>
        </c:scaling>
        <c:delete val="1"/>
        <c:axPos val="b"/>
        <c:numFmt formatCode="ge" sourceLinked="1"/>
        <c:majorTickMark val="none"/>
        <c:minorTickMark val="none"/>
        <c:tickLblPos val="none"/>
        <c:crossAx val="189046512"/>
        <c:crosses val="autoZero"/>
        <c:auto val="1"/>
        <c:lblOffset val="100"/>
        <c:baseTimeUnit val="years"/>
      </c:dateAx>
      <c:valAx>
        <c:axId val="18904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2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123.45</c:v>
                </c:pt>
                <c:pt idx="1">
                  <c:v>96.78</c:v>
                </c:pt>
                <c:pt idx="2">
                  <c:v>101.13</c:v>
                </c:pt>
                <c:pt idx="3">
                  <c:v>115.13</c:v>
                </c:pt>
                <c:pt idx="4">
                  <c:v>150.15</c:v>
                </c:pt>
              </c:numCache>
            </c:numRef>
          </c:val>
        </c:ser>
        <c:dLbls>
          <c:showLegendKey val="0"/>
          <c:showVal val="0"/>
          <c:showCatName val="0"/>
          <c:showSerName val="0"/>
          <c:showPercent val="0"/>
          <c:showBubbleSize val="0"/>
        </c:dLbls>
        <c:gapWidth val="150"/>
        <c:axId val="133224368"/>
        <c:axId val="13322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300.52</c:v>
                </c:pt>
                <c:pt idx="3">
                  <c:v>296.14</c:v>
                </c:pt>
                <c:pt idx="4">
                  <c:v>283.17</c:v>
                </c:pt>
              </c:numCache>
            </c:numRef>
          </c:val>
          <c:smooth val="0"/>
        </c:ser>
        <c:dLbls>
          <c:showLegendKey val="0"/>
          <c:showVal val="0"/>
          <c:showCatName val="0"/>
          <c:showSerName val="0"/>
          <c:showPercent val="0"/>
          <c:showBubbleSize val="0"/>
        </c:dLbls>
        <c:marker val="1"/>
        <c:smooth val="0"/>
        <c:axId val="133224368"/>
        <c:axId val="133223976"/>
      </c:lineChart>
      <c:dateAx>
        <c:axId val="133224368"/>
        <c:scaling>
          <c:orientation val="minMax"/>
        </c:scaling>
        <c:delete val="1"/>
        <c:axPos val="b"/>
        <c:numFmt formatCode="ge" sourceLinked="1"/>
        <c:majorTickMark val="none"/>
        <c:minorTickMark val="none"/>
        <c:tickLblPos val="none"/>
        <c:crossAx val="133223976"/>
        <c:crosses val="autoZero"/>
        <c:auto val="1"/>
        <c:lblOffset val="100"/>
        <c:baseTimeUnit val="years"/>
      </c:dateAx>
      <c:valAx>
        <c:axId val="13322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22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F16" zoomScale="86" zoomScaleNormal="86"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高知県　南国市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123</v>
      </c>
      <c r="AE8" s="73"/>
      <c r="AF8" s="73"/>
      <c r="AG8" s="73"/>
      <c r="AH8" s="73"/>
      <c r="AI8" s="73"/>
      <c r="AJ8" s="73"/>
      <c r="AK8" s="4"/>
      <c r="AL8" s="67">
        <f>データ!S6</f>
        <v>48056</v>
      </c>
      <c r="AM8" s="67"/>
      <c r="AN8" s="67"/>
      <c r="AO8" s="67"/>
      <c r="AP8" s="67"/>
      <c r="AQ8" s="67"/>
      <c r="AR8" s="67"/>
      <c r="AS8" s="67"/>
      <c r="AT8" s="66">
        <f>データ!T6</f>
        <v>125.3</v>
      </c>
      <c r="AU8" s="66"/>
      <c r="AV8" s="66"/>
      <c r="AW8" s="66"/>
      <c r="AX8" s="66"/>
      <c r="AY8" s="66"/>
      <c r="AZ8" s="66"/>
      <c r="BA8" s="66"/>
      <c r="BB8" s="66">
        <f>データ!U6</f>
        <v>383.53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8.4600000000000009</v>
      </c>
      <c r="Q10" s="66"/>
      <c r="R10" s="66"/>
      <c r="S10" s="66"/>
      <c r="T10" s="66"/>
      <c r="U10" s="66"/>
      <c r="V10" s="66"/>
      <c r="W10" s="66">
        <f>データ!Q6</f>
        <v>91.79</v>
      </c>
      <c r="X10" s="66"/>
      <c r="Y10" s="66"/>
      <c r="Z10" s="66"/>
      <c r="AA10" s="66"/>
      <c r="AB10" s="66"/>
      <c r="AC10" s="66"/>
      <c r="AD10" s="67">
        <f>データ!R6</f>
        <v>2235</v>
      </c>
      <c r="AE10" s="67"/>
      <c r="AF10" s="67"/>
      <c r="AG10" s="67"/>
      <c r="AH10" s="67"/>
      <c r="AI10" s="67"/>
      <c r="AJ10" s="67"/>
      <c r="AK10" s="2"/>
      <c r="AL10" s="67">
        <f>データ!V6</f>
        <v>4041</v>
      </c>
      <c r="AM10" s="67"/>
      <c r="AN10" s="67"/>
      <c r="AO10" s="67"/>
      <c r="AP10" s="67"/>
      <c r="AQ10" s="67"/>
      <c r="AR10" s="67"/>
      <c r="AS10" s="67"/>
      <c r="AT10" s="66">
        <f>データ!W6</f>
        <v>0.93</v>
      </c>
      <c r="AU10" s="66"/>
      <c r="AV10" s="66"/>
      <c r="AW10" s="66"/>
      <c r="AX10" s="66"/>
      <c r="AY10" s="66"/>
      <c r="AZ10" s="66"/>
      <c r="BA10" s="66"/>
      <c r="BB10" s="66">
        <f>データ!X6</f>
        <v>4345.16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392049</v>
      </c>
      <c r="D6" s="33">
        <f t="shared" si="3"/>
        <v>47</v>
      </c>
      <c r="E6" s="33">
        <f t="shared" si="3"/>
        <v>17</v>
      </c>
      <c r="F6" s="33">
        <f t="shared" si="3"/>
        <v>5</v>
      </c>
      <c r="G6" s="33">
        <f t="shared" si="3"/>
        <v>0</v>
      </c>
      <c r="H6" s="33" t="str">
        <f t="shared" si="3"/>
        <v>高知県　南国市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8.4600000000000009</v>
      </c>
      <c r="Q6" s="34">
        <f t="shared" si="3"/>
        <v>91.79</v>
      </c>
      <c r="R6" s="34">
        <f t="shared" si="3"/>
        <v>2235</v>
      </c>
      <c r="S6" s="34">
        <f t="shared" si="3"/>
        <v>48056</v>
      </c>
      <c r="T6" s="34">
        <f t="shared" si="3"/>
        <v>125.3</v>
      </c>
      <c r="U6" s="34">
        <f t="shared" si="3"/>
        <v>383.53</v>
      </c>
      <c r="V6" s="34">
        <f t="shared" si="3"/>
        <v>4041</v>
      </c>
      <c r="W6" s="34">
        <f t="shared" si="3"/>
        <v>0.93</v>
      </c>
      <c r="X6" s="34">
        <f t="shared" si="3"/>
        <v>4345.16</v>
      </c>
      <c r="Y6" s="35">
        <f>IF(Y7="",NA(),Y7)</f>
        <v>88.67</v>
      </c>
      <c r="Z6" s="35">
        <f t="shared" ref="Z6:AH6" si="4">IF(Z7="",NA(),Z7)</f>
        <v>88.01</v>
      </c>
      <c r="AA6" s="35">
        <f t="shared" si="4"/>
        <v>88.04</v>
      </c>
      <c r="AB6" s="35">
        <f t="shared" si="4"/>
        <v>87.88</v>
      </c>
      <c r="AC6" s="35">
        <f t="shared" si="4"/>
        <v>88.23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378.36</v>
      </c>
      <c r="BG6" s="35">
        <f t="shared" ref="BG6:BO6" si="7">IF(BG7="",NA(),BG7)</f>
        <v>606.29</v>
      </c>
      <c r="BH6" s="35">
        <f t="shared" si="7"/>
        <v>518.1</v>
      </c>
      <c r="BI6" s="35">
        <f t="shared" si="7"/>
        <v>1076.28</v>
      </c>
      <c r="BJ6" s="35">
        <f t="shared" si="7"/>
        <v>543.80999999999995</v>
      </c>
      <c r="BK6" s="35">
        <f t="shared" si="7"/>
        <v>1144.05</v>
      </c>
      <c r="BL6" s="35">
        <f t="shared" si="7"/>
        <v>1117.1099999999999</v>
      </c>
      <c r="BM6" s="35">
        <f t="shared" si="7"/>
        <v>1044.8</v>
      </c>
      <c r="BN6" s="35">
        <f t="shared" si="7"/>
        <v>1081.8</v>
      </c>
      <c r="BO6" s="35">
        <f t="shared" si="7"/>
        <v>974.93</v>
      </c>
      <c r="BP6" s="34" t="str">
        <f>IF(BP7="","",IF(BP7="-","【-】","【"&amp;SUBSTITUTE(TEXT(BP7,"#,##0.00"),"-","△")&amp;"】"))</f>
        <v>【914.53】</v>
      </c>
      <c r="BQ6" s="35">
        <f>IF(BQ7="",NA(),BQ7)</f>
        <v>94.72</v>
      </c>
      <c r="BR6" s="35">
        <f t="shared" ref="BR6:BZ6" si="8">IF(BR7="",NA(),BR7)</f>
        <v>119.81</v>
      </c>
      <c r="BS6" s="35">
        <f t="shared" si="8"/>
        <v>116.88</v>
      </c>
      <c r="BT6" s="35">
        <f t="shared" si="8"/>
        <v>105.01</v>
      </c>
      <c r="BU6" s="35">
        <f t="shared" si="8"/>
        <v>80.53</v>
      </c>
      <c r="BV6" s="35">
        <f t="shared" si="8"/>
        <v>42.48</v>
      </c>
      <c r="BW6" s="35">
        <f t="shared" si="8"/>
        <v>41.04</v>
      </c>
      <c r="BX6" s="35">
        <f t="shared" si="8"/>
        <v>50.82</v>
      </c>
      <c r="BY6" s="35">
        <f t="shared" si="8"/>
        <v>52.19</v>
      </c>
      <c r="BZ6" s="35">
        <f t="shared" si="8"/>
        <v>55.32</v>
      </c>
      <c r="CA6" s="34" t="str">
        <f>IF(CA7="","",IF(CA7="-","【-】","【"&amp;SUBSTITUTE(TEXT(CA7,"#,##0.00"),"-","△")&amp;"】"))</f>
        <v>【55.73】</v>
      </c>
      <c r="CB6" s="35">
        <f>IF(CB7="",NA(),CB7)</f>
        <v>123.45</v>
      </c>
      <c r="CC6" s="35">
        <f t="shared" ref="CC6:CK6" si="9">IF(CC7="",NA(),CC7)</f>
        <v>96.78</v>
      </c>
      <c r="CD6" s="35">
        <f t="shared" si="9"/>
        <v>101.13</v>
      </c>
      <c r="CE6" s="35">
        <f t="shared" si="9"/>
        <v>115.13</v>
      </c>
      <c r="CF6" s="35">
        <f t="shared" si="9"/>
        <v>150.15</v>
      </c>
      <c r="CG6" s="35">
        <f t="shared" si="9"/>
        <v>343.8</v>
      </c>
      <c r="CH6" s="35">
        <f t="shared" si="9"/>
        <v>357.08</v>
      </c>
      <c r="CI6" s="35">
        <f t="shared" si="9"/>
        <v>300.52</v>
      </c>
      <c r="CJ6" s="35">
        <f t="shared" si="9"/>
        <v>296.14</v>
      </c>
      <c r="CK6" s="35">
        <f t="shared" si="9"/>
        <v>283.17</v>
      </c>
      <c r="CL6" s="34" t="str">
        <f>IF(CL7="","",IF(CL7="-","【-】","【"&amp;SUBSTITUTE(TEXT(CL7,"#,##0.00"),"-","△")&amp;"】"))</f>
        <v>【276.78】</v>
      </c>
      <c r="CM6" s="35">
        <f>IF(CM7="",NA(),CM7)</f>
        <v>53.97</v>
      </c>
      <c r="CN6" s="35">
        <f t="shared" ref="CN6:CV6" si="10">IF(CN7="",NA(),CN7)</f>
        <v>53.97</v>
      </c>
      <c r="CO6" s="35" t="str">
        <f t="shared" si="10"/>
        <v>-</v>
      </c>
      <c r="CP6" s="35">
        <f t="shared" si="10"/>
        <v>49.8</v>
      </c>
      <c r="CQ6" s="35">
        <f t="shared" si="10"/>
        <v>50.47</v>
      </c>
      <c r="CR6" s="35">
        <f t="shared" si="10"/>
        <v>46.06</v>
      </c>
      <c r="CS6" s="35">
        <f t="shared" si="10"/>
        <v>45.95</v>
      </c>
      <c r="CT6" s="35">
        <f t="shared" si="10"/>
        <v>53.24</v>
      </c>
      <c r="CU6" s="35">
        <f t="shared" si="10"/>
        <v>52.31</v>
      </c>
      <c r="CV6" s="35">
        <f t="shared" si="10"/>
        <v>60.65</v>
      </c>
      <c r="CW6" s="34" t="str">
        <f>IF(CW7="","",IF(CW7="-","【-】","【"&amp;SUBSTITUTE(TEXT(CW7,"#,##0.00"),"-","△")&amp;"】"))</f>
        <v>【59.15】</v>
      </c>
      <c r="CX6" s="35">
        <f>IF(CX7="",NA(),CX7)</f>
        <v>84.93</v>
      </c>
      <c r="CY6" s="35">
        <f t="shared" ref="CY6:DG6" si="11">IF(CY7="",NA(),CY7)</f>
        <v>99.76</v>
      </c>
      <c r="CZ6" s="35">
        <f t="shared" si="11"/>
        <v>66.290000000000006</v>
      </c>
      <c r="DA6" s="35">
        <f t="shared" si="11"/>
        <v>69.34</v>
      </c>
      <c r="DB6" s="35">
        <f t="shared" si="11"/>
        <v>71.34</v>
      </c>
      <c r="DC6" s="35">
        <f t="shared" si="11"/>
        <v>72.989999999999995</v>
      </c>
      <c r="DD6" s="35">
        <f t="shared" si="11"/>
        <v>71.97</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0.02</v>
      </c>
      <c r="EM6" s="35">
        <f t="shared" si="14"/>
        <v>0.01</v>
      </c>
      <c r="EN6" s="35">
        <f t="shared" si="14"/>
        <v>2.0499999999999998</v>
      </c>
      <c r="EO6" s="34" t="str">
        <f>IF(EO7="","",IF(EO7="-","【-】","【"&amp;SUBSTITUTE(TEXT(EO7,"#,##0.00"),"-","△")&amp;"】"))</f>
        <v>【1.58】</v>
      </c>
    </row>
    <row r="7" spans="1:145" s="36" customFormat="1">
      <c r="A7" s="28"/>
      <c r="B7" s="37">
        <v>2016</v>
      </c>
      <c r="C7" s="37">
        <v>392049</v>
      </c>
      <c r="D7" s="37">
        <v>47</v>
      </c>
      <c r="E7" s="37">
        <v>17</v>
      </c>
      <c r="F7" s="37">
        <v>5</v>
      </c>
      <c r="G7" s="37">
        <v>0</v>
      </c>
      <c r="H7" s="37" t="s">
        <v>110</v>
      </c>
      <c r="I7" s="37" t="s">
        <v>111</v>
      </c>
      <c r="J7" s="37" t="s">
        <v>112</v>
      </c>
      <c r="K7" s="37" t="s">
        <v>113</v>
      </c>
      <c r="L7" s="37" t="s">
        <v>114</v>
      </c>
      <c r="M7" s="37"/>
      <c r="N7" s="38" t="s">
        <v>115</v>
      </c>
      <c r="O7" s="38" t="s">
        <v>116</v>
      </c>
      <c r="P7" s="38">
        <v>8.4600000000000009</v>
      </c>
      <c r="Q7" s="38">
        <v>91.79</v>
      </c>
      <c r="R7" s="38">
        <v>2235</v>
      </c>
      <c r="S7" s="38">
        <v>48056</v>
      </c>
      <c r="T7" s="38">
        <v>125.3</v>
      </c>
      <c r="U7" s="38">
        <v>383.53</v>
      </c>
      <c r="V7" s="38">
        <v>4041</v>
      </c>
      <c r="W7" s="38">
        <v>0.93</v>
      </c>
      <c r="X7" s="38">
        <v>4345.16</v>
      </c>
      <c r="Y7" s="38">
        <v>88.67</v>
      </c>
      <c r="Z7" s="38">
        <v>88.01</v>
      </c>
      <c r="AA7" s="38">
        <v>88.04</v>
      </c>
      <c r="AB7" s="38">
        <v>87.88</v>
      </c>
      <c r="AC7" s="38">
        <v>88.23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378.36</v>
      </c>
      <c r="BG7" s="38">
        <v>606.29</v>
      </c>
      <c r="BH7" s="38">
        <v>518.1</v>
      </c>
      <c r="BI7" s="38">
        <v>1076.28</v>
      </c>
      <c r="BJ7" s="38">
        <v>543.80999999999995</v>
      </c>
      <c r="BK7" s="38">
        <v>1144.05</v>
      </c>
      <c r="BL7" s="38">
        <v>1117.1099999999999</v>
      </c>
      <c r="BM7" s="38">
        <v>1044.8</v>
      </c>
      <c r="BN7" s="38">
        <v>1081.8</v>
      </c>
      <c r="BO7" s="38">
        <v>974.93</v>
      </c>
      <c r="BP7" s="38">
        <v>914.53</v>
      </c>
      <c r="BQ7" s="38">
        <v>94.72</v>
      </c>
      <c r="BR7" s="38">
        <v>119.81</v>
      </c>
      <c r="BS7" s="38">
        <v>116.88</v>
      </c>
      <c r="BT7" s="38">
        <v>105.01</v>
      </c>
      <c r="BU7" s="38">
        <v>80.53</v>
      </c>
      <c r="BV7" s="38">
        <v>42.48</v>
      </c>
      <c r="BW7" s="38">
        <v>41.04</v>
      </c>
      <c r="BX7" s="38">
        <v>50.82</v>
      </c>
      <c r="BY7" s="38">
        <v>52.19</v>
      </c>
      <c r="BZ7" s="38">
        <v>55.32</v>
      </c>
      <c r="CA7" s="38">
        <v>55.73</v>
      </c>
      <c r="CB7" s="38">
        <v>123.45</v>
      </c>
      <c r="CC7" s="38">
        <v>96.78</v>
      </c>
      <c r="CD7" s="38">
        <v>101.13</v>
      </c>
      <c r="CE7" s="38">
        <v>115.13</v>
      </c>
      <c r="CF7" s="38">
        <v>150.15</v>
      </c>
      <c r="CG7" s="38">
        <v>343.8</v>
      </c>
      <c r="CH7" s="38">
        <v>357.08</v>
      </c>
      <c r="CI7" s="38">
        <v>300.52</v>
      </c>
      <c r="CJ7" s="38">
        <v>296.14</v>
      </c>
      <c r="CK7" s="38">
        <v>283.17</v>
      </c>
      <c r="CL7" s="38">
        <v>276.77999999999997</v>
      </c>
      <c r="CM7" s="38">
        <v>53.97</v>
      </c>
      <c r="CN7" s="38">
        <v>53.97</v>
      </c>
      <c r="CO7" s="38" t="s">
        <v>115</v>
      </c>
      <c r="CP7" s="38">
        <v>49.8</v>
      </c>
      <c r="CQ7" s="38">
        <v>50.47</v>
      </c>
      <c r="CR7" s="38">
        <v>46.06</v>
      </c>
      <c r="CS7" s="38">
        <v>45.95</v>
      </c>
      <c r="CT7" s="38">
        <v>53.24</v>
      </c>
      <c r="CU7" s="38">
        <v>52.31</v>
      </c>
      <c r="CV7" s="38">
        <v>60.65</v>
      </c>
      <c r="CW7" s="38">
        <v>59.15</v>
      </c>
      <c r="CX7" s="38">
        <v>84.93</v>
      </c>
      <c r="CY7" s="38">
        <v>99.76</v>
      </c>
      <c r="CZ7" s="38">
        <v>66.290000000000006</v>
      </c>
      <c r="DA7" s="38">
        <v>69.34</v>
      </c>
      <c r="DB7" s="38">
        <v>71.34</v>
      </c>
      <c r="DC7" s="38">
        <v>72.989999999999995</v>
      </c>
      <c r="DD7" s="38">
        <v>71.97</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2018-03-02T02:42:11Z</cp:lastPrinted>
  <dcterms:created xsi:type="dcterms:W3CDTF">2017-12-25T02:32:52Z</dcterms:created>
  <dcterms:modified xsi:type="dcterms:W3CDTF">2018-03-02T02:43:20Z</dcterms:modified>
  <cp:category/>
</cp:coreProperties>
</file>