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<sst xmlns:r="http://schemas.openxmlformats.org/officeDocument/2006/relationships" xmlns="http://schemas.openxmlformats.org/spreadsheetml/2006/main" count="131" uniqueCount="131">
  <si>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</si>
  <si>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</si>
  <si>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</si>
  <si>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</si>
  <si>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</si>
  <si>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</si>
  <si>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</si>
  <si>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</si>
  <si>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</si>
  <si>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</si>
  <si>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</si>
  <si>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</si>
  <si>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</si>
  <si>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</si>
  <si>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</si>
  <si>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</si>
  <si>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</si>
  <si>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</si>
  <si>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</si>
  <si>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</si>
  <si>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</si>
  <si>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</si>
  <si>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</si>
  <si>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</si>
  <si>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</si>
  <si>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</si>
  <si>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</si>
  <si>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</si>
  <si>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</si>
  <si>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</si>
  <si>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</si>
  <si>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</si>
  <si>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</si>
  <si>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</si>
  <si>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</si>
  <si>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</si>
  <si>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</si>
  <si>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</si>
  <si>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</si>
  <si>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</si>
  <si>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</si>
  <si>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</si>
  <si>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</si>
  <si>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</si>
  <si>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</si>
  <si>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</si>
  <si>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</si>
  <si>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</si>
  <si>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</si>
  <si>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</si>
  <si>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</si>
  <si>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</si>
  <si>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</si>
  <si>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</si>
  <si>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</si>
  <si>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</si>
  <si>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</si>
  <si>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</si>
  <si>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</si>
  <si>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</si>
  <si>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</si>
  <si>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</si>
  <si>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</si>
  <si>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</si>
  <si>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</si>
  <si>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</si>
  <si>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　本駐車場の稼動率は全国平均や類似施設平均値と比較して大幅に高い水準で推移しているが，これは本駐車場がＪＲ高知駅敷地内に位置しているため，駅利用者の利便性の向上や駅周辺の賑わいを創出することを目的として，駐車料金を最初の30分間を無料としていることが要因と考えられる。</t>
    <rPh sb="56" eb="58">
      <t>シキチ</t>
    </rPh>
    <rPh sb="58" eb="59">
      <t>ナイ</t>
    </rPh>
    <rPh sb="60" eb="62">
      <t>イチ</t>
    </rPh>
    <rPh sb="69" eb="70">
      <t>エキ</t>
    </rPh>
    <rPh sb="70" eb="73">
      <t>リヨウシャ</t>
    </rPh>
    <rPh sb="74" eb="77">
      <t>リベンセイ</t>
    </rPh>
    <rPh sb="78" eb="80">
      <t>コウジョウ</t>
    </rPh>
    <rPh sb="81" eb="82">
      <t>エキ</t>
    </rPh>
    <rPh sb="82" eb="84">
      <t>シュウヘン</t>
    </rPh>
    <rPh sb="85" eb="86">
      <t>ニギ</t>
    </rPh>
    <rPh sb="89" eb="91">
      <t>ソウシュツ</t>
    </rPh>
    <rPh sb="96" eb="98">
      <t>モクテキ</t>
    </rPh>
    <rPh sb="102" eb="104">
      <t>チュウシャ</t>
    </rPh>
    <rPh sb="104" eb="106">
      <t>リョウキン</t>
    </rPh>
    <rPh sb="107" eb="109">
      <t>サイショ</t>
    </rPh>
    <rPh sb="112" eb="113">
      <t>プン</t>
    </rPh>
    <rPh sb="113" eb="114">
      <t>アイダ</t>
    </rPh>
    <rPh sb="115" eb="117">
      <t>ムリョウ</t>
    </rPh>
    <rPh sb="125" eb="127">
      <t>ヨウイン</t>
    </rPh>
    <rPh sb="128" eb="129">
      <t>カンガ</t>
    </rPh>
    <phoneticPr fontId="7"/>
  </si>
  <si>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</si>
  <si>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</si>
  <si>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</si>
  <si>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</si>
  <si>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</si>
  <si>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</si>
  <si>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</si>
  <si>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</si>
  <si>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</si>
  <si>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</si>
  <si>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</si>
  <si>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</si>
  <si>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</si>
  <si>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</si>
  <si>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</si>
  <si>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</si>
  <si>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</si>
  <si>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</si>
  <si>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</si>
  <si>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</si>
  <si>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</si>
  <si>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</si>
  <si>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</si>
  <si>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</si>
  <si>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</si>
  <si>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</si>
  <si>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</si>
  <si>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</si>
  <si>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</si>
  <si>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</si>
  <si>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</si>
  <si>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</si>
  <si>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</si>
  <si>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</si>
  <si>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</si>
  <si>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</si>
  <si>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</si>
  <si>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</si>
  <si>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</si>
  <si>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</si>
  <si>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</si>
  <si>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</si>
  <si>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</si>
  <si>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</si>
  <si>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</si>
  <si>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</si>
  <si>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</si>
  <si>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</si>
  <si>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</si>
  <si>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高知駅北口駐車場</t>
  </si>
  <si>
    <t>Ａ３Ｂ１</t>
  </si>
  <si>
    <t>その他駐車場</t>
  </si>
  <si>
    <t>広場式</t>
  </si>
  <si>
    <t>駅</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</si>
  <si>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</si>
  <si>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</si>
  <si>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</si>
  <si>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</si>
  <si>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</si>
  <si>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</si>
  <si>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</si>
  <si>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駐車場の稼動率は全国平均や類似施設平均値と比較して大幅に高い水準で推移しているが，一方で収益的収支比率は，全国平均や類似施設平均値と比較して低い水準となっている。これは本駐車場がＪＲ高知駅敷地内に位置しているため，駅利用者の利便性の向上や駅周辺の賑わいを創出することを目的として，駐車料金を最初の30分間を無料としていることが要因と考えられる。
　また，ＥＢＩＴＤＡについても上記と同様の要因により，全国平均や類似施設平均値と比較して低い水準になっていると考えられる。
　売上高ＧＯＰ比率については，平成28年度は類似施設平均値と同水準となっており，一定の収益性は確保していると考えられる。</t>
    <rPh sb="1" eb="2">
      <t>ホン</t>
    </rPh>
    <rPh sb="2" eb="4">
      <t>チュウシャ</t>
    </rPh>
    <rPh sb="4" eb="5">
      <t>ジョウ</t>
    </rPh>
    <rPh sb="6" eb="8">
      <t>カドウ</t>
    </rPh>
    <rPh sb="8" eb="9">
      <t>リツ</t>
    </rPh>
    <rPh sb="10" eb="12">
      <t>ゼンコク</t>
    </rPh>
    <rPh sb="12" eb="14">
      <t>ヘイキン</t>
    </rPh>
    <rPh sb="15" eb="17">
      <t>ルイジ</t>
    </rPh>
    <rPh sb="17" eb="19">
      <t>シセツ</t>
    </rPh>
    <rPh sb="19" eb="21">
      <t>ヘイキン</t>
    </rPh>
    <rPh sb="21" eb="22">
      <t>アタイ</t>
    </rPh>
    <rPh sb="23" eb="25">
      <t>ヒカク</t>
    </rPh>
    <rPh sb="27" eb="29">
      <t>オオハバ</t>
    </rPh>
    <rPh sb="30" eb="31">
      <t>タカ</t>
    </rPh>
    <rPh sb="32" eb="34">
      <t>スイジュン</t>
    </rPh>
    <rPh sb="35" eb="37">
      <t>スイイ</t>
    </rPh>
    <rPh sb="43" eb="45">
      <t>イッポウ</t>
    </rPh>
    <rPh sb="46" eb="48">
      <t>シュウエキ</t>
    </rPh>
    <rPh sb="48" eb="49">
      <t>テキ</t>
    </rPh>
    <rPh sb="49" eb="51">
      <t>シュウシ</t>
    </rPh>
    <rPh sb="51" eb="53">
      <t>ヒリツ</t>
    </rPh>
    <rPh sb="72" eb="73">
      <t>ヒク</t>
    </rPh>
    <rPh sb="74" eb="76">
      <t>スイジュン</t>
    </rPh>
    <rPh sb="86" eb="87">
      <t>ホン</t>
    </rPh>
    <rPh sb="87" eb="89">
      <t>チュウシャ</t>
    </rPh>
    <rPh sb="89" eb="90">
      <t>ジョウ</t>
    </rPh>
    <rPh sb="93" eb="95">
      <t>コウチ</t>
    </rPh>
    <rPh sb="95" eb="96">
      <t>エキ</t>
    </rPh>
    <rPh sb="96" eb="98">
      <t>シキチ</t>
    </rPh>
    <rPh sb="98" eb="99">
      <t>ナイ</t>
    </rPh>
    <rPh sb="100" eb="102">
      <t>イチ</t>
    </rPh>
    <rPh sb="109" eb="110">
      <t>エキ</t>
    </rPh>
    <rPh sb="110" eb="113">
      <t>リヨウシャ</t>
    </rPh>
    <rPh sb="114" eb="117">
      <t>リベンセイ</t>
    </rPh>
    <rPh sb="118" eb="120">
      <t>コウジョウ</t>
    </rPh>
    <rPh sb="121" eb="122">
      <t>エキ</t>
    </rPh>
    <rPh sb="122" eb="124">
      <t>シュウヘン</t>
    </rPh>
    <rPh sb="125" eb="126">
      <t>ニギ</t>
    </rPh>
    <rPh sb="129" eb="131">
      <t>ソウシュツ</t>
    </rPh>
    <rPh sb="136" eb="138">
      <t>モクテキ</t>
    </rPh>
    <rPh sb="142" eb="144">
      <t>チュウシャ</t>
    </rPh>
    <rPh sb="144" eb="146">
      <t>リョウキン</t>
    </rPh>
    <rPh sb="147" eb="149">
      <t>サイショ</t>
    </rPh>
    <rPh sb="152" eb="153">
      <t>フン</t>
    </rPh>
    <rPh sb="153" eb="154">
      <t>カン</t>
    </rPh>
    <rPh sb="155" eb="157">
      <t>ムリョウ</t>
    </rPh>
    <rPh sb="165" eb="167">
      <t>ヨウイン</t>
    </rPh>
    <rPh sb="168" eb="169">
      <t>カンガ</t>
    </rPh>
    <rPh sb="190" eb="192">
      <t>ジョウキ</t>
    </rPh>
    <rPh sb="193" eb="195">
      <t>ドウヨウ</t>
    </rPh>
    <rPh sb="196" eb="198">
      <t>ヨウイン</t>
    </rPh>
    <rPh sb="202" eb="204">
      <t>ゼンコク</t>
    </rPh>
    <rPh sb="204" eb="206">
      <t>ヘイキン</t>
    </rPh>
    <rPh sb="207" eb="209">
      <t>ルイジ</t>
    </rPh>
    <rPh sb="209" eb="211">
      <t>シセツ</t>
    </rPh>
    <rPh sb="211" eb="213">
      <t>ヘイキン</t>
    </rPh>
    <rPh sb="213" eb="214">
      <t>アタイ</t>
    </rPh>
    <rPh sb="215" eb="217">
      <t>ヒカク</t>
    </rPh>
    <rPh sb="219" eb="220">
      <t>ヒク</t>
    </rPh>
    <rPh sb="221" eb="223">
      <t>スイジュン</t>
    </rPh>
    <rPh sb="230" eb="231">
      <t>カンガ</t>
    </rPh>
    <rPh sb="238" eb="240">
      <t>ウリアゲ</t>
    </rPh>
    <rPh sb="240" eb="241">
      <t>タカ</t>
    </rPh>
    <rPh sb="244" eb="246">
      <t>ヒリツ</t>
    </rPh>
    <rPh sb="252" eb="254">
      <t>ヘイセイ</t>
    </rPh>
    <rPh sb="256" eb="258">
      <t>ネンド</t>
    </rPh>
    <rPh sb="259" eb="261">
      <t>ルイジ</t>
    </rPh>
    <rPh sb="261" eb="263">
      <t>シセツ</t>
    </rPh>
    <rPh sb="263" eb="265">
      <t>ヘイキン</t>
    </rPh>
    <rPh sb="265" eb="266">
      <t>アタイ</t>
    </rPh>
    <rPh sb="267" eb="270">
      <t>ドウスイジュン</t>
    </rPh>
    <rPh sb="277" eb="279">
      <t>イッテイ</t>
    </rPh>
    <rPh sb="280" eb="282">
      <t>シュウエキ</t>
    </rPh>
    <rPh sb="282" eb="283">
      <t>セイ</t>
    </rPh>
    <rPh sb="284" eb="286">
      <t>カクホ</t>
    </rPh>
    <rPh sb="291" eb="292">
      <t>カンガ</t>
    </rPh>
    <phoneticPr fontId="7"/>
  </si>
  <si>
    <t>　本駐車場はＪＲ高知駅敷地内に位置しているため，敷地地価は高くなっている。
　設備投資見込額については，本駐車場が広場式であり設備等が少ないことから，低い見込となっている。</t>
    <rPh sb="1" eb="2">
      <t>ホン</t>
    </rPh>
    <rPh sb="2" eb="5">
      <t>チュウシャジョウ</t>
    </rPh>
    <rPh sb="11" eb="13">
      <t>シキチ</t>
    </rPh>
    <rPh sb="13" eb="14">
      <t>ナイ</t>
    </rPh>
    <rPh sb="15" eb="17">
      <t>イチ</t>
    </rPh>
    <rPh sb="24" eb="26">
      <t>シキチ</t>
    </rPh>
    <rPh sb="26" eb="28">
      <t>チカ</t>
    </rPh>
    <rPh sb="29" eb="30">
      <t>タカ</t>
    </rPh>
    <rPh sb="39" eb="41">
      <t>セツビ</t>
    </rPh>
    <rPh sb="41" eb="43">
      <t>トウシ</t>
    </rPh>
    <rPh sb="43" eb="45">
      <t>ミコミ</t>
    </rPh>
    <rPh sb="45" eb="46">
      <t>ガク</t>
    </rPh>
    <rPh sb="52" eb="53">
      <t>ホン</t>
    </rPh>
    <rPh sb="53" eb="55">
      <t>チュウシャ</t>
    </rPh>
    <rPh sb="55" eb="56">
      <t>ジョウ</t>
    </rPh>
    <rPh sb="57" eb="59">
      <t>ヒロバ</t>
    </rPh>
    <rPh sb="59" eb="60">
      <t>シキ</t>
    </rPh>
    <rPh sb="63" eb="65">
      <t>セツビ</t>
    </rPh>
    <rPh sb="65" eb="66">
      <t>トウ</t>
    </rPh>
    <rPh sb="67" eb="68">
      <t>スク</t>
    </rPh>
    <rPh sb="75" eb="76">
      <t>ヒク</t>
    </rPh>
    <rPh sb="77" eb="79">
      <t>ミコミ</t>
    </rPh>
    <phoneticPr fontId="7"/>
  </si>
  <si>
    <t>　今後も，指定管理者と連携し，利用台数・料金収入の確保と経費削減に努め，現在の収益性の確保と健全な経営に努める。</t>
    <rPh sb="11" eb="13">
      <t>レンケイ</t>
    </rPh>
    <rPh sb="46" eb="48">
      <t>ケンゼン</t>
    </rPh>
    <rPh sb="49" eb="51">
      <t>ケイエイ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</si>
</sst>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195.1</c:v>
                </c:pt>
                <c:pt idx="1">
                  <c:v>205</c:v>
                </c:pt>
                <c:pt idx="2">
                  <c:v>214.6</c:v>
                </c:pt>
                <c:pt idx="3">
                  <c:v>217.8</c:v>
                </c:pt>
                <c:pt idx="4">
                  <c:v>223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393.6</c:v>
                </c:pt>
                <c:pt idx="1">
                  <c:v>407.1</c:v>
                </c:pt>
                <c:pt idx="2">
                  <c:v>375.5</c:v>
                </c:pt>
                <c:pt idx="3">
                  <c:v>441.2</c:v>
                </c:pt>
                <c:pt idx="4">
                  <c:v>368.2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123.1</c:v>
                </c:pt>
                <c:pt idx="1">
                  <c:v>92.3</c:v>
                </c:pt>
                <c:pt idx="2">
                  <c:v>85.4</c:v>
                </c:pt>
                <c:pt idx="3">
                  <c:v>76.3</c:v>
                </c:pt>
                <c:pt idx="4">
                  <c:v>64.099999999999994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11.4</c:v>
                </c:pt>
                <c:pt idx="1">
                  <c:v>11</c:v>
                </c:pt>
                <c:pt idx="2">
                  <c:v>7.8</c:v>
                </c:pt>
                <c:pt idx="3">
                  <c:v>6.7</c:v>
                </c:pt>
                <c:pt idx="4">
                  <c:v>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105</c:v>
                </c:pt>
                <c:pt idx="1">
                  <c:v>61</c:v>
                </c:pt>
                <c:pt idx="2">
                  <c:v>40</c:v>
                </c:pt>
                <c:pt idx="3">
                  <c:v>27</c:v>
                </c:pt>
                <c:pt idx="4">
                  <c:v>29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950</c:v>
                </c:pt>
                <c:pt idx="1">
                  <c:v>1061.0999999999999</c:v>
                </c:pt>
                <c:pt idx="2">
                  <c:v>1161.0999999999999</c:v>
                </c:pt>
                <c:pt idx="3">
                  <c:v>1261.0999999999999</c:v>
                </c:pt>
                <c:pt idx="4">
                  <c:v>1255.5999999999999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230</c:v>
                </c:pt>
                <c:pt idx="1">
                  <c:v>244.3</c:v>
                </c:pt>
                <c:pt idx="2">
                  <c:v>238.1</c:v>
                </c:pt>
                <c:pt idx="3">
                  <c:v>261.8</c:v>
                </c:pt>
                <c:pt idx="4">
                  <c:v>268.7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47.5</c:v>
                </c:pt>
                <c:pt idx="1">
                  <c:v>50.1</c:v>
                </c:pt>
                <c:pt idx="2">
                  <c:v>52.5</c:v>
                </c:pt>
                <c:pt idx="3">
                  <c:v>53.3</c:v>
                </c:pt>
                <c:pt idx="4">
                  <c:v>54.4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51.9</c:v>
                </c:pt>
                <c:pt idx="1">
                  <c:v>59.2</c:v>
                </c:pt>
                <c:pt idx="2">
                  <c:v>64.5</c:v>
                </c:pt>
                <c:pt idx="3">
                  <c:v>60</c:v>
                </c:pt>
                <c:pt idx="4">
                  <c:v>52.8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2677</c:v>
                </c:pt>
                <c:pt idx="1">
                  <c:v>3111</c:v>
                </c:pt>
                <c:pt idx="2">
                  <c:v>3523</c:v>
                </c:pt>
                <c:pt idx="3">
                  <c:v>3634</c:v>
                </c:pt>
                <c:pt idx="4">
                  <c:v>3785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6188</c:v>
                </c:pt>
                <c:pt idx="1">
                  <c:v>7011</c:v>
                </c:pt>
                <c:pt idx="2">
                  <c:v>7612</c:v>
                </c:pt>
                <c:pt idx="3">
                  <c:v>7104</c:v>
                </c:pt>
                <c:pt idx="4">
                  <c:v>7407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高知駅北口駐車場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Ａ３Ｂ１</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127</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駅</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520</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8</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18</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f>データ!W7</f>
        <v>200</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128</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195.1</v>
      </c>
      <c r="V31" s="43"/>
      <c r="W31" s="43"/>
      <c r="X31" s="43"/>
      <c r="Y31" s="43"/>
      <c r="Z31" s="43"/>
      <c r="AA31" s="43"/>
      <c r="AB31" s="43"/>
      <c r="AC31" s="43"/>
      <c r="AD31" s="43"/>
      <c r="AE31" s="43"/>
      <c r="AF31" s="43"/>
      <c r="AG31" s="43"/>
      <c r="AH31" s="43"/>
      <c r="AI31" s="43"/>
      <c r="AJ31" s="43"/>
      <c r="AK31" s="43"/>
      <c r="AL31" s="43"/>
      <c r="AM31" s="43"/>
      <c r="AN31" s="43">
        <f>データ!Z7</f>
        <v>205</v>
      </c>
      <c r="AO31" s="43"/>
      <c r="AP31" s="43"/>
      <c r="AQ31" s="43"/>
      <c r="AR31" s="43"/>
      <c r="AS31" s="43"/>
      <c r="AT31" s="43"/>
      <c r="AU31" s="43"/>
      <c r="AV31" s="43"/>
      <c r="AW31" s="43"/>
      <c r="AX31" s="43"/>
      <c r="AY31" s="43"/>
      <c r="AZ31" s="43"/>
      <c r="BA31" s="43"/>
      <c r="BB31" s="43"/>
      <c r="BC31" s="43"/>
      <c r="BD31" s="43"/>
      <c r="BE31" s="43"/>
      <c r="BF31" s="43"/>
      <c r="BG31" s="43">
        <f>データ!AA7</f>
        <v>214.6</v>
      </c>
      <c r="BH31" s="43"/>
      <c r="BI31" s="43"/>
      <c r="BJ31" s="43"/>
      <c r="BK31" s="43"/>
      <c r="BL31" s="43"/>
      <c r="BM31" s="43"/>
      <c r="BN31" s="43"/>
      <c r="BO31" s="43"/>
      <c r="BP31" s="43"/>
      <c r="BQ31" s="43"/>
      <c r="BR31" s="43"/>
      <c r="BS31" s="43"/>
      <c r="BT31" s="43"/>
      <c r="BU31" s="43"/>
      <c r="BV31" s="43"/>
      <c r="BW31" s="43"/>
      <c r="BX31" s="43"/>
      <c r="BY31" s="43"/>
      <c r="BZ31" s="43">
        <f>データ!AB7</f>
        <v>217.8</v>
      </c>
      <c r="CA31" s="43"/>
      <c r="CB31" s="43"/>
      <c r="CC31" s="43"/>
      <c r="CD31" s="43"/>
      <c r="CE31" s="43"/>
      <c r="CF31" s="43"/>
      <c r="CG31" s="43"/>
      <c r="CH31" s="43"/>
      <c r="CI31" s="43"/>
      <c r="CJ31" s="43"/>
      <c r="CK31" s="43"/>
      <c r="CL31" s="43"/>
      <c r="CM31" s="43"/>
      <c r="CN31" s="43"/>
      <c r="CO31" s="43"/>
      <c r="CP31" s="43"/>
      <c r="CQ31" s="43"/>
      <c r="CR31" s="43"/>
      <c r="CS31" s="43">
        <f>データ!AC7</f>
        <v>223</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950</v>
      </c>
      <c r="JD31" s="40"/>
      <c r="JE31" s="40"/>
      <c r="JF31" s="40"/>
      <c r="JG31" s="40"/>
      <c r="JH31" s="40"/>
      <c r="JI31" s="40"/>
      <c r="JJ31" s="40"/>
      <c r="JK31" s="40"/>
      <c r="JL31" s="40"/>
      <c r="JM31" s="40"/>
      <c r="JN31" s="40"/>
      <c r="JO31" s="40"/>
      <c r="JP31" s="40"/>
      <c r="JQ31" s="40"/>
      <c r="JR31" s="40"/>
      <c r="JS31" s="40"/>
      <c r="JT31" s="40"/>
      <c r="JU31" s="46"/>
      <c r="JV31" s="38">
        <f>データ!DL7</f>
        <v>1061.0999999999999</v>
      </c>
      <c r="JW31" s="40"/>
      <c r="JX31" s="40"/>
      <c r="JY31" s="40"/>
      <c r="JZ31" s="40"/>
      <c r="KA31" s="40"/>
      <c r="KB31" s="40"/>
      <c r="KC31" s="40"/>
      <c r="KD31" s="40"/>
      <c r="KE31" s="40"/>
      <c r="KF31" s="40"/>
      <c r="KG31" s="40"/>
      <c r="KH31" s="40"/>
      <c r="KI31" s="40"/>
      <c r="KJ31" s="40"/>
      <c r="KK31" s="40"/>
      <c r="KL31" s="40"/>
      <c r="KM31" s="40"/>
      <c r="KN31" s="46"/>
      <c r="KO31" s="38">
        <f>データ!DM7</f>
        <v>1161.0999999999999</v>
      </c>
      <c r="KP31" s="40"/>
      <c r="KQ31" s="40"/>
      <c r="KR31" s="40"/>
      <c r="KS31" s="40"/>
      <c r="KT31" s="40"/>
      <c r="KU31" s="40"/>
      <c r="KV31" s="40"/>
      <c r="KW31" s="40"/>
      <c r="KX31" s="40"/>
      <c r="KY31" s="40"/>
      <c r="KZ31" s="40"/>
      <c r="LA31" s="40"/>
      <c r="LB31" s="40"/>
      <c r="LC31" s="40"/>
      <c r="LD31" s="40"/>
      <c r="LE31" s="40"/>
      <c r="LF31" s="40"/>
      <c r="LG31" s="46"/>
      <c r="LH31" s="38">
        <f>データ!DN7</f>
        <v>1261.0999999999999</v>
      </c>
      <c r="LI31" s="40"/>
      <c r="LJ31" s="40"/>
      <c r="LK31" s="40"/>
      <c r="LL31" s="40"/>
      <c r="LM31" s="40"/>
      <c r="LN31" s="40"/>
      <c r="LO31" s="40"/>
      <c r="LP31" s="40"/>
      <c r="LQ31" s="40"/>
      <c r="LR31" s="40"/>
      <c r="LS31" s="40"/>
      <c r="LT31" s="40"/>
      <c r="LU31" s="40"/>
      <c r="LV31" s="40"/>
      <c r="LW31" s="40"/>
      <c r="LX31" s="40"/>
      <c r="LY31" s="40"/>
      <c r="LZ31" s="46"/>
      <c r="MA31" s="38">
        <f>データ!DO7</f>
        <v>1255.5999999999999</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393.6</v>
      </c>
      <c r="V32" s="43"/>
      <c r="W32" s="43"/>
      <c r="X32" s="43"/>
      <c r="Y32" s="43"/>
      <c r="Z32" s="43"/>
      <c r="AA32" s="43"/>
      <c r="AB32" s="43"/>
      <c r="AC32" s="43"/>
      <c r="AD32" s="43"/>
      <c r="AE32" s="43"/>
      <c r="AF32" s="43"/>
      <c r="AG32" s="43"/>
      <c r="AH32" s="43"/>
      <c r="AI32" s="43"/>
      <c r="AJ32" s="43"/>
      <c r="AK32" s="43"/>
      <c r="AL32" s="43"/>
      <c r="AM32" s="43"/>
      <c r="AN32" s="43">
        <f>データ!AE7</f>
        <v>407.1</v>
      </c>
      <c r="AO32" s="43"/>
      <c r="AP32" s="43"/>
      <c r="AQ32" s="43"/>
      <c r="AR32" s="43"/>
      <c r="AS32" s="43"/>
      <c r="AT32" s="43"/>
      <c r="AU32" s="43"/>
      <c r="AV32" s="43"/>
      <c r="AW32" s="43"/>
      <c r="AX32" s="43"/>
      <c r="AY32" s="43"/>
      <c r="AZ32" s="43"/>
      <c r="BA32" s="43"/>
      <c r="BB32" s="43"/>
      <c r="BC32" s="43"/>
      <c r="BD32" s="43"/>
      <c r="BE32" s="43"/>
      <c r="BF32" s="43"/>
      <c r="BG32" s="43">
        <f>データ!AF7</f>
        <v>375.5</v>
      </c>
      <c r="BH32" s="43"/>
      <c r="BI32" s="43"/>
      <c r="BJ32" s="43"/>
      <c r="BK32" s="43"/>
      <c r="BL32" s="43"/>
      <c r="BM32" s="43"/>
      <c r="BN32" s="43"/>
      <c r="BO32" s="43"/>
      <c r="BP32" s="43"/>
      <c r="BQ32" s="43"/>
      <c r="BR32" s="43"/>
      <c r="BS32" s="43"/>
      <c r="BT32" s="43"/>
      <c r="BU32" s="43"/>
      <c r="BV32" s="43"/>
      <c r="BW32" s="43"/>
      <c r="BX32" s="43"/>
      <c r="BY32" s="43"/>
      <c r="BZ32" s="43">
        <f>データ!AG7</f>
        <v>441.2</v>
      </c>
      <c r="CA32" s="43"/>
      <c r="CB32" s="43"/>
      <c r="CC32" s="43"/>
      <c r="CD32" s="43"/>
      <c r="CE32" s="43"/>
      <c r="CF32" s="43"/>
      <c r="CG32" s="43"/>
      <c r="CH32" s="43"/>
      <c r="CI32" s="43"/>
      <c r="CJ32" s="43"/>
      <c r="CK32" s="43"/>
      <c r="CL32" s="43"/>
      <c r="CM32" s="43"/>
      <c r="CN32" s="43"/>
      <c r="CO32" s="43"/>
      <c r="CP32" s="43"/>
      <c r="CQ32" s="43"/>
      <c r="CR32" s="43"/>
      <c r="CS32" s="43">
        <f>データ!AH7</f>
        <v>368.2</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11.4</v>
      </c>
      <c r="EM32" s="43"/>
      <c r="EN32" s="43"/>
      <c r="EO32" s="43"/>
      <c r="EP32" s="43"/>
      <c r="EQ32" s="43"/>
      <c r="ER32" s="43"/>
      <c r="ES32" s="43"/>
      <c r="ET32" s="43"/>
      <c r="EU32" s="43"/>
      <c r="EV32" s="43"/>
      <c r="EW32" s="43"/>
      <c r="EX32" s="43"/>
      <c r="EY32" s="43"/>
      <c r="EZ32" s="43"/>
      <c r="FA32" s="43"/>
      <c r="FB32" s="43"/>
      <c r="FC32" s="43"/>
      <c r="FD32" s="43"/>
      <c r="FE32" s="43">
        <f>データ!AP7</f>
        <v>11</v>
      </c>
      <c r="FF32" s="43"/>
      <c r="FG32" s="43"/>
      <c r="FH32" s="43"/>
      <c r="FI32" s="43"/>
      <c r="FJ32" s="43"/>
      <c r="FK32" s="43"/>
      <c r="FL32" s="43"/>
      <c r="FM32" s="43"/>
      <c r="FN32" s="43"/>
      <c r="FO32" s="43"/>
      <c r="FP32" s="43"/>
      <c r="FQ32" s="43"/>
      <c r="FR32" s="43"/>
      <c r="FS32" s="43"/>
      <c r="FT32" s="43"/>
      <c r="FU32" s="43"/>
      <c r="FV32" s="43"/>
      <c r="FW32" s="43"/>
      <c r="FX32" s="43">
        <f>データ!AQ7</f>
        <v>7.8</v>
      </c>
      <c r="FY32" s="43"/>
      <c r="FZ32" s="43"/>
      <c r="GA32" s="43"/>
      <c r="GB32" s="43"/>
      <c r="GC32" s="43"/>
      <c r="GD32" s="43"/>
      <c r="GE32" s="43"/>
      <c r="GF32" s="43"/>
      <c r="GG32" s="43"/>
      <c r="GH32" s="43"/>
      <c r="GI32" s="43"/>
      <c r="GJ32" s="43"/>
      <c r="GK32" s="43"/>
      <c r="GL32" s="43"/>
      <c r="GM32" s="43"/>
      <c r="GN32" s="43"/>
      <c r="GO32" s="43"/>
      <c r="GP32" s="43"/>
      <c r="GQ32" s="43">
        <f>データ!AR7</f>
        <v>6.7</v>
      </c>
      <c r="GR32" s="43"/>
      <c r="GS32" s="43"/>
      <c r="GT32" s="43"/>
      <c r="GU32" s="43"/>
      <c r="GV32" s="43"/>
      <c r="GW32" s="43"/>
      <c r="GX32" s="43"/>
      <c r="GY32" s="43"/>
      <c r="GZ32" s="43"/>
      <c r="HA32" s="43"/>
      <c r="HB32" s="43"/>
      <c r="HC32" s="43"/>
      <c r="HD32" s="43"/>
      <c r="HE32" s="43"/>
      <c r="HF32" s="43"/>
      <c r="HG32" s="43"/>
      <c r="HH32" s="43"/>
      <c r="HI32" s="43"/>
      <c r="HJ32" s="43">
        <f>データ!AS7</f>
        <v>5.9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230</v>
      </c>
      <c r="JD32" s="40"/>
      <c r="JE32" s="40"/>
      <c r="JF32" s="40"/>
      <c r="JG32" s="40"/>
      <c r="JH32" s="40"/>
      <c r="JI32" s="40"/>
      <c r="JJ32" s="40"/>
      <c r="JK32" s="40"/>
      <c r="JL32" s="40"/>
      <c r="JM32" s="40"/>
      <c r="JN32" s="40"/>
      <c r="JO32" s="40"/>
      <c r="JP32" s="40"/>
      <c r="JQ32" s="40"/>
      <c r="JR32" s="40"/>
      <c r="JS32" s="40"/>
      <c r="JT32" s="40"/>
      <c r="JU32" s="46"/>
      <c r="JV32" s="38">
        <f>データ!DQ7</f>
        <v>244.3</v>
      </c>
      <c r="JW32" s="40"/>
      <c r="JX32" s="40"/>
      <c r="JY32" s="40"/>
      <c r="JZ32" s="40"/>
      <c r="KA32" s="40"/>
      <c r="KB32" s="40"/>
      <c r="KC32" s="40"/>
      <c r="KD32" s="40"/>
      <c r="KE32" s="40"/>
      <c r="KF32" s="40"/>
      <c r="KG32" s="40"/>
      <c r="KH32" s="40"/>
      <c r="KI32" s="40"/>
      <c r="KJ32" s="40"/>
      <c r="KK32" s="40"/>
      <c r="KL32" s="40"/>
      <c r="KM32" s="40"/>
      <c r="KN32" s="46"/>
      <c r="KO32" s="38">
        <f>データ!DR7</f>
        <v>238.1</v>
      </c>
      <c r="KP32" s="40"/>
      <c r="KQ32" s="40"/>
      <c r="KR32" s="40"/>
      <c r="KS32" s="40"/>
      <c r="KT32" s="40"/>
      <c r="KU32" s="40"/>
      <c r="KV32" s="40"/>
      <c r="KW32" s="40"/>
      <c r="KX32" s="40"/>
      <c r="KY32" s="40"/>
      <c r="KZ32" s="40"/>
      <c r="LA32" s="40"/>
      <c r="LB32" s="40"/>
      <c r="LC32" s="40"/>
      <c r="LD32" s="40"/>
      <c r="LE32" s="40"/>
      <c r="LF32" s="40"/>
      <c r="LG32" s="46"/>
      <c r="LH32" s="38">
        <f>データ!DS7</f>
        <v>261.8</v>
      </c>
      <c r="LI32" s="40"/>
      <c r="LJ32" s="40"/>
      <c r="LK32" s="40"/>
      <c r="LL32" s="40"/>
      <c r="LM32" s="40"/>
      <c r="LN32" s="40"/>
      <c r="LO32" s="40"/>
      <c r="LP32" s="40"/>
      <c r="LQ32" s="40"/>
      <c r="LR32" s="40"/>
      <c r="LS32" s="40"/>
      <c r="LT32" s="40"/>
      <c r="LU32" s="40"/>
      <c r="LV32" s="40"/>
      <c r="LW32" s="40"/>
      <c r="LX32" s="40"/>
      <c r="LY32" s="40"/>
      <c r="LZ32" s="46"/>
      <c r="MA32" s="38">
        <f>データ!DT7</f>
        <v>268.7</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129</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66</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47.5</v>
      </c>
      <c r="EM52" s="43"/>
      <c r="EN52" s="43"/>
      <c r="EO52" s="43"/>
      <c r="EP52" s="43"/>
      <c r="EQ52" s="43"/>
      <c r="ER52" s="43"/>
      <c r="ES52" s="43"/>
      <c r="ET52" s="43"/>
      <c r="EU52" s="43"/>
      <c r="EV52" s="43"/>
      <c r="EW52" s="43"/>
      <c r="EX52" s="43"/>
      <c r="EY52" s="43"/>
      <c r="EZ52" s="43"/>
      <c r="FA52" s="43"/>
      <c r="FB52" s="43"/>
      <c r="FC52" s="43"/>
      <c r="FD52" s="43"/>
      <c r="FE52" s="43">
        <f>データ!BG7</f>
        <v>50.1</v>
      </c>
      <c r="FF52" s="43"/>
      <c r="FG52" s="43"/>
      <c r="FH52" s="43"/>
      <c r="FI52" s="43"/>
      <c r="FJ52" s="43"/>
      <c r="FK52" s="43"/>
      <c r="FL52" s="43"/>
      <c r="FM52" s="43"/>
      <c r="FN52" s="43"/>
      <c r="FO52" s="43"/>
      <c r="FP52" s="43"/>
      <c r="FQ52" s="43"/>
      <c r="FR52" s="43"/>
      <c r="FS52" s="43"/>
      <c r="FT52" s="43"/>
      <c r="FU52" s="43"/>
      <c r="FV52" s="43"/>
      <c r="FW52" s="43"/>
      <c r="FX52" s="43">
        <f>データ!BH7</f>
        <v>52.5</v>
      </c>
      <c r="FY52" s="43"/>
      <c r="FZ52" s="43"/>
      <c r="GA52" s="43"/>
      <c r="GB52" s="43"/>
      <c r="GC52" s="43"/>
      <c r="GD52" s="43"/>
      <c r="GE52" s="43"/>
      <c r="GF52" s="43"/>
      <c r="GG52" s="43"/>
      <c r="GH52" s="43"/>
      <c r="GI52" s="43"/>
      <c r="GJ52" s="43"/>
      <c r="GK52" s="43"/>
      <c r="GL52" s="43"/>
      <c r="GM52" s="43"/>
      <c r="GN52" s="43"/>
      <c r="GO52" s="43"/>
      <c r="GP52" s="43"/>
      <c r="GQ52" s="43">
        <f>データ!BI7</f>
        <v>53.3</v>
      </c>
      <c r="GR52" s="43"/>
      <c r="GS52" s="43"/>
      <c r="GT52" s="43"/>
      <c r="GU52" s="43"/>
      <c r="GV52" s="43"/>
      <c r="GW52" s="43"/>
      <c r="GX52" s="43"/>
      <c r="GY52" s="43"/>
      <c r="GZ52" s="43"/>
      <c r="HA52" s="43"/>
      <c r="HB52" s="43"/>
      <c r="HC52" s="43"/>
      <c r="HD52" s="43"/>
      <c r="HE52" s="43"/>
      <c r="HF52" s="43"/>
      <c r="HG52" s="43"/>
      <c r="HH52" s="43"/>
      <c r="HI52" s="43"/>
      <c r="HJ52" s="43">
        <f>データ!BJ7</f>
        <v>54.4</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2677</v>
      </c>
      <c r="JD52" s="44"/>
      <c r="JE52" s="44"/>
      <c r="JF52" s="44"/>
      <c r="JG52" s="44"/>
      <c r="JH52" s="44"/>
      <c r="JI52" s="44"/>
      <c r="JJ52" s="44"/>
      <c r="JK52" s="44"/>
      <c r="JL52" s="44"/>
      <c r="JM52" s="44"/>
      <c r="JN52" s="44"/>
      <c r="JO52" s="44"/>
      <c r="JP52" s="44"/>
      <c r="JQ52" s="44"/>
      <c r="JR52" s="44"/>
      <c r="JS52" s="44"/>
      <c r="JT52" s="44"/>
      <c r="JU52" s="44"/>
      <c r="JV52" s="44">
        <f>データ!BR7</f>
        <v>3111</v>
      </c>
      <c r="JW52" s="44"/>
      <c r="JX52" s="44"/>
      <c r="JY52" s="44"/>
      <c r="JZ52" s="44"/>
      <c r="KA52" s="44"/>
      <c r="KB52" s="44"/>
      <c r="KC52" s="44"/>
      <c r="KD52" s="44"/>
      <c r="KE52" s="44"/>
      <c r="KF52" s="44"/>
      <c r="KG52" s="44"/>
      <c r="KH52" s="44"/>
      <c r="KI52" s="44"/>
      <c r="KJ52" s="44"/>
      <c r="KK52" s="44"/>
      <c r="KL52" s="44"/>
      <c r="KM52" s="44"/>
      <c r="KN52" s="44"/>
      <c r="KO52" s="44">
        <f>データ!BS7</f>
        <v>3523</v>
      </c>
      <c r="KP52" s="44"/>
      <c r="KQ52" s="44"/>
      <c r="KR52" s="44"/>
      <c r="KS52" s="44"/>
      <c r="KT52" s="44"/>
      <c r="KU52" s="44"/>
      <c r="KV52" s="44"/>
      <c r="KW52" s="44"/>
      <c r="KX52" s="44"/>
      <c r="KY52" s="44"/>
      <c r="KZ52" s="44"/>
      <c r="LA52" s="44"/>
      <c r="LB52" s="44"/>
      <c r="LC52" s="44"/>
      <c r="LD52" s="44"/>
      <c r="LE52" s="44"/>
      <c r="LF52" s="44"/>
      <c r="LG52" s="44"/>
      <c r="LH52" s="44">
        <f>データ!BT7</f>
        <v>3634</v>
      </c>
      <c r="LI52" s="44"/>
      <c r="LJ52" s="44"/>
      <c r="LK52" s="44"/>
      <c r="LL52" s="44"/>
      <c r="LM52" s="44"/>
      <c r="LN52" s="44"/>
      <c r="LO52" s="44"/>
      <c r="LP52" s="44"/>
      <c r="LQ52" s="44"/>
      <c r="LR52" s="44"/>
      <c r="LS52" s="44"/>
      <c r="LT52" s="44"/>
      <c r="LU52" s="44"/>
      <c r="LV52" s="44"/>
      <c r="LW52" s="44"/>
      <c r="LX52" s="44"/>
      <c r="LY52" s="44"/>
      <c r="LZ52" s="44"/>
      <c r="MA52" s="44">
        <f>データ!BU7</f>
        <v>3785</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105</v>
      </c>
      <c r="V53" s="44"/>
      <c r="W53" s="44"/>
      <c r="X53" s="44"/>
      <c r="Y53" s="44"/>
      <c r="Z53" s="44"/>
      <c r="AA53" s="44"/>
      <c r="AB53" s="44"/>
      <c r="AC53" s="44"/>
      <c r="AD53" s="44"/>
      <c r="AE53" s="44"/>
      <c r="AF53" s="44"/>
      <c r="AG53" s="44"/>
      <c r="AH53" s="44"/>
      <c r="AI53" s="44"/>
      <c r="AJ53" s="44"/>
      <c r="AK53" s="44"/>
      <c r="AL53" s="44"/>
      <c r="AM53" s="44"/>
      <c r="AN53" s="44">
        <f>データ!BA7</f>
        <v>61</v>
      </c>
      <c r="AO53" s="44"/>
      <c r="AP53" s="44"/>
      <c r="AQ53" s="44"/>
      <c r="AR53" s="44"/>
      <c r="AS53" s="44"/>
      <c r="AT53" s="44"/>
      <c r="AU53" s="44"/>
      <c r="AV53" s="44"/>
      <c r="AW53" s="44"/>
      <c r="AX53" s="44"/>
      <c r="AY53" s="44"/>
      <c r="AZ53" s="44"/>
      <c r="BA53" s="44"/>
      <c r="BB53" s="44"/>
      <c r="BC53" s="44"/>
      <c r="BD53" s="44"/>
      <c r="BE53" s="44"/>
      <c r="BF53" s="44"/>
      <c r="BG53" s="44">
        <f>データ!BB7</f>
        <v>40</v>
      </c>
      <c r="BH53" s="44"/>
      <c r="BI53" s="44"/>
      <c r="BJ53" s="44"/>
      <c r="BK53" s="44"/>
      <c r="BL53" s="44"/>
      <c r="BM53" s="44"/>
      <c r="BN53" s="44"/>
      <c r="BO53" s="44"/>
      <c r="BP53" s="44"/>
      <c r="BQ53" s="44"/>
      <c r="BR53" s="44"/>
      <c r="BS53" s="44"/>
      <c r="BT53" s="44"/>
      <c r="BU53" s="44"/>
      <c r="BV53" s="44"/>
      <c r="BW53" s="44"/>
      <c r="BX53" s="44"/>
      <c r="BY53" s="44"/>
      <c r="BZ53" s="44">
        <f>データ!BC7</f>
        <v>27</v>
      </c>
      <c r="CA53" s="44"/>
      <c r="CB53" s="44"/>
      <c r="CC53" s="44"/>
      <c r="CD53" s="44"/>
      <c r="CE53" s="44"/>
      <c r="CF53" s="44"/>
      <c r="CG53" s="44"/>
      <c r="CH53" s="44"/>
      <c r="CI53" s="44"/>
      <c r="CJ53" s="44"/>
      <c r="CK53" s="44"/>
      <c r="CL53" s="44"/>
      <c r="CM53" s="44"/>
      <c r="CN53" s="44"/>
      <c r="CO53" s="44"/>
      <c r="CP53" s="44"/>
      <c r="CQ53" s="44"/>
      <c r="CR53" s="44"/>
      <c r="CS53" s="44">
        <f>データ!BD7</f>
        <v>29</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51.9</v>
      </c>
      <c r="EM53" s="43"/>
      <c r="EN53" s="43"/>
      <c r="EO53" s="43"/>
      <c r="EP53" s="43"/>
      <c r="EQ53" s="43"/>
      <c r="ER53" s="43"/>
      <c r="ES53" s="43"/>
      <c r="ET53" s="43"/>
      <c r="EU53" s="43"/>
      <c r="EV53" s="43"/>
      <c r="EW53" s="43"/>
      <c r="EX53" s="43"/>
      <c r="EY53" s="43"/>
      <c r="EZ53" s="43"/>
      <c r="FA53" s="43"/>
      <c r="FB53" s="43"/>
      <c r="FC53" s="43"/>
      <c r="FD53" s="43"/>
      <c r="FE53" s="43">
        <f>データ!BL7</f>
        <v>59.2</v>
      </c>
      <c r="FF53" s="43"/>
      <c r="FG53" s="43"/>
      <c r="FH53" s="43"/>
      <c r="FI53" s="43"/>
      <c r="FJ53" s="43"/>
      <c r="FK53" s="43"/>
      <c r="FL53" s="43"/>
      <c r="FM53" s="43"/>
      <c r="FN53" s="43"/>
      <c r="FO53" s="43"/>
      <c r="FP53" s="43"/>
      <c r="FQ53" s="43"/>
      <c r="FR53" s="43"/>
      <c r="FS53" s="43"/>
      <c r="FT53" s="43"/>
      <c r="FU53" s="43"/>
      <c r="FV53" s="43"/>
      <c r="FW53" s="43"/>
      <c r="FX53" s="43">
        <f>データ!BM7</f>
        <v>64.5</v>
      </c>
      <c r="FY53" s="43"/>
      <c r="FZ53" s="43"/>
      <c r="GA53" s="43"/>
      <c r="GB53" s="43"/>
      <c r="GC53" s="43"/>
      <c r="GD53" s="43"/>
      <c r="GE53" s="43"/>
      <c r="GF53" s="43"/>
      <c r="GG53" s="43"/>
      <c r="GH53" s="43"/>
      <c r="GI53" s="43"/>
      <c r="GJ53" s="43"/>
      <c r="GK53" s="43"/>
      <c r="GL53" s="43"/>
      <c r="GM53" s="43"/>
      <c r="GN53" s="43"/>
      <c r="GO53" s="43"/>
      <c r="GP53" s="43"/>
      <c r="GQ53" s="43">
        <f>データ!BN7</f>
        <v>60</v>
      </c>
      <c r="GR53" s="43"/>
      <c r="GS53" s="43"/>
      <c r="GT53" s="43"/>
      <c r="GU53" s="43"/>
      <c r="GV53" s="43"/>
      <c r="GW53" s="43"/>
      <c r="GX53" s="43"/>
      <c r="GY53" s="43"/>
      <c r="GZ53" s="43"/>
      <c r="HA53" s="43"/>
      <c r="HB53" s="43"/>
      <c r="HC53" s="43"/>
      <c r="HD53" s="43"/>
      <c r="HE53" s="43"/>
      <c r="HF53" s="43"/>
      <c r="HG53" s="43"/>
      <c r="HH53" s="43"/>
      <c r="HI53" s="43"/>
      <c r="HJ53" s="43">
        <f>データ!BO7</f>
        <v>52.8</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6188</v>
      </c>
      <c r="JD53" s="44"/>
      <c r="JE53" s="44"/>
      <c r="JF53" s="44"/>
      <c r="JG53" s="44"/>
      <c r="JH53" s="44"/>
      <c r="JI53" s="44"/>
      <c r="JJ53" s="44"/>
      <c r="JK53" s="44"/>
      <c r="JL53" s="44"/>
      <c r="JM53" s="44"/>
      <c r="JN53" s="44"/>
      <c r="JO53" s="44"/>
      <c r="JP53" s="44"/>
      <c r="JQ53" s="44"/>
      <c r="JR53" s="44"/>
      <c r="JS53" s="44"/>
      <c r="JT53" s="44"/>
      <c r="JU53" s="44"/>
      <c r="JV53" s="44">
        <f>データ!BW7</f>
        <v>7011</v>
      </c>
      <c r="JW53" s="44"/>
      <c r="JX53" s="44"/>
      <c r="JY53" s="44"/>
      <c r="JZ53" s="44"/>
      <c r="KA53" s="44"/>
      <c r="KB53" s="44"/>
      <c r="KC53" s="44"/>
      <c r="KD53" s="44"/>
      <c r="KE53" s="44"/>
      <c r="KF53" s="44"/>
      <c r="KG53" s="44"/>
      <c r="KH53" s="44"/>
      <c r="KI53" s="44"/>
      <c r="KJ53" s="44"/>
      <c r="KK53" s="44"/>
      <c r="KL53" s="44"/>
      <c r="KM53" s="44"/>
      <c r="KN53" s="44"/>
      <c r="KO53" s="44">
        <f>データ!BX7</f>
        <v>7612</v>
      </c>
      <c r="KP53" s="44"/>
      <c r="KQ53" s="44"/>
      <c r="KR53" s="44"/>
      <c r="KS53" s="44"/>
      <c r="KT53" s="44"/>
      <c r="KU53" s="44"/>
      <c r="KV53" s="44"/>
      <c r="KW53" s="44"/>
      <c r="KX53" s="44"/>
      <c r="KY53" s="44"/>
      <c r="KZ53" s="44"/>
      <c r="LA53" s="44"/>
      <c r="LB53" s="44"/>
      <c r="LC53" s="44"/>
      <c r="LD53" s="44"/>
      <c r="LE53" s="44"/>
      <c r="LF53" s="44"/>
      <c r="LG53" s="44"/>
      <c r="LH53" s="44">
        <f>データ!BY7</f>
        <v>7104</v>
      </c>
      <c r="LI53" s="44"/>
      <c r="LJ53" s="44"/>
      <c r="LK53" s="44"/>
      <c r="LL53" s="44"/>
      <c r="LM53" s="44"/>
      <c r="LN53" s="44"/>
      <c r="LO53" s="44"/>
      <c r="LP53" s="44"/>
      <c r="LQ53" s="44"/>
      <c r="LR53" s="44"/>
      <c r="LS53" s="44"/>
      <c r="LT53" s="44"/>
      <c r="LU53" s="44"/>
      <c r="LV53" s="44"/>
      <c r="LW53" s="44"/>
      <c r="LX53" s="44"/>
      <c r="LY53" s="44"/>
      <c r="LZ53" s="44"/>
      <c r="MA53" s="44">
        <f>データ!BZ7</f>
        <v>7407</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130</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92851</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1530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123.1</v>
      </c>
      <c r="KB78" s="40"/>
      <c r="KC78" s="40"/>
      <c r="KD78" s="40"/>
      <c r="KE78" s="40"/>
      <c r="KF78" s="40"/>
      <c r="KG78" s="40"/>
      <c r="KH78" s="40"/>
      <c r="KI78" s="40"/>
      <c r="KJ78" s="40"/>
      <c r="KK78" s="40"/>
      <c r="KL78" s="40"/>
      <c r="KM78" s="40"/>
      <c r="KN78" s="40"/>
      <c r="KO78" s="46"/>
      <c r="KP78" s="38">
        <f>データ!DF7</f>
        <v>92.3</v>
      </c>
      <c r="KQ78" s="40"/>
      <c r="KR78" s="40"/>
      <c r="KS78" s="40"/>
      <c r="KT78" s="40"/>
      <c r="KU78" s="40"/>
      <c r="KV78" s="40"/>
      <c r="KW78" s="40"/>
      <c r="KX78" s="40"/>
      <c r="KY78" s="40"/>
      <c r="KZ78" s="40"/>
      <c r="LA78" s="40"/>
      <c r="LB78" s="40"/>
      <c r="LC78" s="40"/>
      <c r="LD78" s="46"/>
      <c r="LE78" s="38">
        <f>データ!DG7</f>
        <v>85.4</v>
      </c>
      <c r="LF78" s="40"/>
      <c r="LG78" s="40"/>
      <c r="LH78" s="40"/>
      <c r="LI78" s="40"/>
      <c r="LJ78" s="40"/>
      <c r="LK78" s="40"/>
      <c r="LL78" s="40"/>
      <c r="LM78" s="40"/>
      <c r="LN78" s="40"/>
      <c r="LO78" s="40"/>
      <c r="LP78" s="40"/>
      <c r="LQ78" s="40"/>
      <c r="LR78" s="40"/>
      <c r="LS78" s="46"/>
      <c r="LT78" s="38">
        <f>データ!DH7</f>
        <v>76.3</v>
      </c>
      <c r="LU78" s="40"/>
      <c r="LV78" s="40"/>
      <c r="LW78" s="40"/>
      <c r="LX78" s="40"/>
      <c r="LY78" s="40"/>
      <c r="LZ78" s="40"/>
      <c r="MA78" s="40"/>
      <c r="MB78" s="40"/>
      <c r="MC78" s="40"/>
      <c r="MD78" s="40"/>
      <c r="ME78" s="40"/>
      <c r="MF78" s="40"/>
      <c r="MG78" s="40"/>
      <c r="MH78" s="46"/>
      <c r="MI78" s="38">
        <f>データ!DI7</f>
        <v>64.099999999999994</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68</v>
      </c>
      <c r="J88" s="17" t="s">
        <v>68</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69</v>
      </c>
      <c r="B3" s="108" t="s">
        <v>67</v>
      </c>
      <c r="C3" s="108" t="s">
        <v>70</v>
      </c>
      <c r="D3" s="108" t="s">
        <v>71</v>
      </c>
      <c r="E3" s="108" t="s">
        <v>31</v>
      </c>
      <c r="F3" s="108" t="s">
        <v>73</v>
      </c>
      <c r="G3" s="108" t="s">
        <v>74</v>
      </c>
      <c r="H3" s="114" t="s">
        <v>75</v>
      </c>
      <c r="I3" s="117"/>
      <c r="J3" s="117"/>
      <c r="K3" s="117"/>
      <c r="L3" s="117"/>
      <c r="M3" s="117"/>
      <c r="N3" s="117"/>
      <c r="O3" s="117"/>
      <c r="P3" s="117"/>
      <c r="Q3" s="117"/>
      <c r="R3" s="117"/>
      <c r="S3" s="117"/>
      <c r="T3" s="117"/>
      <c r="U3" s="117"/>
      <c r="V3" s="117"/>
      <c r="W3" s="117"/>
      <c r="X3" s="117"/>
      <c r="Y3" s="124" t="s">
        <v>76</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78</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79</v>
      </c>
      <c r="B4" s="109"/>
      <c r="C4" s="109"/>
      <c r="D4" s="109"/>
      <c r="E4" s="109"/>
      <c r="F4" s="109"/>
      <c r="G4" s="109"/>
      <c r="H4" s="115"/>
      <c r="I4" s="118"/>
      <c r="J4" s="118"/>
      <c r="K4" s="118"/>
      <c r="L4" s="118"/>
      <c r="M4" s="118"/>
      <c r="N4" s="118"/>
      <c r="O4" s="118"/>
      <c r="P4" s="118"/>
      <c r="Q4" s="118"/>
      <c r="R4" s="118"/>
      <c r="S4" s="118"/>
      <c r="T4" s="118"/>
      <c r="U4" s="118"/>
      <c r="V4" s="118"/>
      <c r="W4" s="118"/>
      <c r="X4" s="118"/>
      <c r="Y4" s="125" t="s">
        <v>80</v>
      </c>
      <c r="Z4" s="129"/>
      <c r="AA4" s="129"/>
      <c r="AB4" s="129"/>
      <c r="AC4" s="129"/>
      <c r="AD4" s="129"/>
      <c r="AE4" s="129"/>
      <c r="AF4" s="129"/>
      <c r="AG4" s="129"/>
      <c r="AH4" s="129"/>
      <c r="AI4" s="130"/>
      <c r="AJ4" s="132" t="s">
        <v>82</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83</v>
      </c>
      <c r="BG4" s="132"/>
      <c r="BH4" s="132"/>
      <c r="BI4" s="132"/>
      <c r="BJ4" s="132"/>
      <c r="BK4" s="132"/>
      <c r="BL4" s="132"/>
      <c r="BM4" s="132"/>
      <c r="BN4" s="132"/>
      <c r="BO4" s="132"/>
      <c r="BP4" s="132"/>
      <c r="BQ4" s="133" t="s">
        <v>84</v>
      </c>
      <c r="BR4" s="132"/>
      <c r="BS4" s="132"/>
      <c r="BT4" s="132"/>
      <c r="BU4" s="132"/>
      <c r="BV4" s="132"/>
      <c r="BW4" s="132"/>
      <c r="BX4" s="132"/>
      <c r="BY4" s="132"/>
      <c r="BZ4" s="132"/>
      <c r="CA4" s="132"/>
      <c r="CB4" s="132" t="s">
        <v>85</v>
      </c>
      <c r="CC4" s="132"/>
      <c r="CD4" s="132"/>
      <c r="CE4" s="132"/>
      <c r="CF4" s="132"/>
      <c r="CG4" s="132"/>
      <c r="CH4" s="132"/>
      <c r="CI4" s="132"/>
      <c r="CJ4" s="132"/>
      <c r="CK4" s="132"/>
      <c r="CL4" s="132"/>
      <c r="CM4" s="141" t="s">
        <v>86</v>
      </c>
      <c r="CN4" s="141" t="s">
        <v>58</v>
      </c>
      <c r="CO4" s="125" t="s">
        <v>87</v>
      </c>
      <c r="CP4" s="129"/>
      <c r="CQ4" s="129"/>
      <c r="CR4" s="129"/>
      <c r="CS4" s="129"/>
      <c r="CT4" s="129"/>
      <c r="CU4" s="129"/>
      <c r="CV4" s="129"/>
      <c r="CW4" s="129"/>
      <c r="CX4" s="129"/>
      <c r="CY4" s="130"/>
      <c r="CZ4" s="132" t="s">
        <v>88</v>
      </c>
      <c r="DA4" s="132"/>
      <c r="DB4" s="132"/>
      <c r="DC4" s="132"/>
      <c r="DD4" s="132"/>
      <c r="DE4" s="132"/>
      <c r="DF4" s="132"/>
      <c r="DG4" s="132"/>
      <c r="DH4" s="132"/>
      <c r="DI4" s="132"/>
      <c r="DJ4" s="132"/>
      <c r="DK4" s="125" t="s">
        <v>89</v>
      </c>
      <c r="DL4" s="129"/>
      <c r="DM4" s="129"/>
      <c r="DN4" s="129"/>
      <c r="DO4" s="129"/>
      <c r="DP4" s="129"/>
      <c r="DQ4" s="129"/>
      <c r="DR4" s="129"/>
      <c r="DS4" s="129"/>
      <c r="DT4" s="129"/>
      <c r="DU4" s="130"/>
    </row>
    <row r="5" spans="1:125">
      <c r="A5" s="106" t="s">
        <v>90</v>
      </c>
      <c r="B5" s="110"/>
      <c r="C5" s="110"/>
      <c r="D5" s="110"/>
      <c r="E5" s="110"/>
      <c r="F5" s="110"/>
      <c r="G5" s="110"/>
      <c r="H5" s="116" t="s">
        <v>91</v>
      </c>
      <c r="I5" s="116" t="s">
        <v>93</v>
      </c>
      <c r="J5" s="116" t="s">
        <v>77</v>
      </c>
      <c r="K5" s="116" t="s">
        <v>94</v>
      </c>
      <c r="L5" s="116" t="s">
        <v>95</v>
      </c>
      <c r="M5" s="116" t="s">
        <v>8</v>
      </c>
      <c r="N5" s="116" t="s">
        <v>9</v>
      </c>
      <c r="O5" s="116" t="s">
        <v>96</v>
      </c>
      <c r="P5" s="116" t="s">
        <v>21</v>
      </c>
      <c r="Q5" s="116" t="s">
        <v>97</v>
      </c>
      <c r="R5" s="116" t="s">
        <v>46</v>
      </c>
      <c r="S5" s="116" t="s">
        <v>81</v>
      </c>
      <c r="T5" s="116" t="s">
        <v>98</v>
      </c>
      <c r="U5" s="116" t="s">
        <v>99</v>
      </c>
      <c r="V5" s="116" t="s">
        <v>100</v>
      </c>
      <c r="W5" s="116" t="s">
        <v>101</v>
      </c>
      <c r="X5" s="116" t="s">
        <v>102</v>
      </c>
      <c r="Y5" s="116" t="s">
        <v>11</v>
      </c>
      <c r="Z5" s="116" t="s">
        <v>103</v>
      </c>
      <c r="AA5" s="116" t="s">
        <v>104</v>
      </c>
      <c r="AB5" s="116" t="s">
        <v>106</v>
      </c>
      <c r="AC5" s="116" t="s">
        <v>72</v>
      </c>
      <c r="AD5" s="116" t="s">
        <v>107</v>
      </c>
      <c r="AE5" s="116" t="s">
        <v>108</v>
      </c>
      <c r="AF5" s="116" t="s">
        <v>109</v>
      </c>
      <c r="AG5" s="116" t="s">
        <v>111</v>
      </c>
      <c r="AH5" s="116" t="s">
        <v>29</v>
      </c>
      <c r="AI5" s="116" t="s">
        <v>112</v>
      </c>
      <c r="AJ5" s="116" t="s">
        <v>11</v>
      </c>
      <c r="AK5" s="116" t="s">
        <v>103</v>
      </c>
      <c r="AL5" s="116" t="s">
        <v>104</v>
      </c>
      <c r="AM5" s="116" t="s">
        <v>106</v>
      </c>
      <c r="AN5" s="116" t="s">
        <v>72</v>
      </c>
      <c r="AO5" s="116" t="s">
        <v>107</v>
      </c>
      <c r="AP5" s="116" t="s">
        <v>108</v>
      </c>
      <c r="AQ5" s="116" t="s">
        <v>109</v>
      </c>
      <c r="AR5" s="116" t="s">
        <v>111</v>
      </c>
      <c r="AS5" s="116" t="s">
        <v>29</v>
      </c>
      <c r="AT5" s="116" t="s">
        <v>112</v>
      </c>
      <c r="AU5" s="116" t="s">
        <v>11</v>
      </c>
      <c r="AV5" s="116" t="s">
        <v>103</v>
      </c>
      <c r="AW5" s="116" t="s">
        <v>104</v>
      </c>
      <c r="AX5" s="116" t="s">
        <v>106</v>
      </c>
      <c r="AY5" s="116" t="s">
        <v>72</v>
      </c>
      <c r="AZ5" s="116" t="s">
        <v>107</v>
      </c>
      <c r="BA5" s="116" t="s">
        <v>108</v>
      </c>
      <c r="BB5" s="116" t="s">
        <v>109</v>
      </c>
      <c r="BC5" s="116" t="s">
        <v>111</v>
      </c>
      <c r="BD5" s="116" t="s">
        <v>29</v>
      </c>
      <c r="BE5" s="116" t="s">
        <v>112</v>
      </c>
      <c r="BF5" s="116" t="s">
        <v>11</v>
      </c>
      <c r="BG5" s="116" t="s">
        <v>103</v>
      </c>
      <c r="BH5" s="116" t="s">
        <v>104</v>
      </c>
      <c r="BI5" s="116" t="s">
        <v>106</v>
      </c>
      <c r="BJ5" s="116" t="s">
        <v>72</v>
      </c>
      <c r="BK5" s="116" t="s">
        <v>107</v>
      </c>
      <c r="BL5" s="116" t="s">
        <v>108</v>
      </c>
      <c r="BM5" s="116" t="s">
        <v>109</v>
      </c>
      <c r="BN5" s="116" t="s">
        <v>111</v>
      </c>
      <c r="BO5" s="116" t="s">
        <v>29</v>
      </c>
      <c r="BP5" s="116" t="s">
        <v>112</v>
      </c>
      <c r="BQ5" s="116" t="s">
        <v>11</v>
      </c>
      <c r="BR5" s="116" t="s">
        <v>103</v>
      </c>
      <c r="BS5" s="116" t="s">
        <v>104</v>
      </c>
      <c r="BT5" s="116" t="s">
        <v>106</v>
      </c>
      <c r="BU5" s="116" t="s">
        <v>72</v>
      </c>
      <c r="BV5" s="116" t="s">
        <v>107</v>
      </c>
      <c r="BW5" s="116" t="s">
        <v>108</v>
      </c>
      <c r="BX5" s="116" t="s">
        <v>109</v>
      </c>
      <c r="BY5" s="116" t="s">
        <v>111</v>
      </c>
      <c r="BZ5" s="116" t="s">
        <v>29</v>
      </c>
      <c r="CA5" s="116" t="s">
        <v>112</v>
      </c>
      <c r="CB5" s="116" t="s">
        <v>11</v>
      </c>
      <c r="CC5" s="116" t="s">
        <v>103</v>
      </c>
      <c r="CD5" s="116" t="s">
        <v>104</v>
      </c>
      <c r="CE5" s="116" t="s">
        <v>106</v>
      </c>
      <c r="CF5" s="116" t="s">
        <v>72</v>
      </c>
      <c r="CG5" s="116" t="s">
        <v>107</v>
      </c>
      <c r="CH5" s="116" t="s">
        <v>108</v>
      </c>
      <c r="CI5" s="116" t="s">
        <v>109</v>
      </c>
      <c r="CJ5" s="116" t="s">
        <v>111</v>
      </c>
      <c r="CK5" s="116" t="s">
        <v>29</v>
      </c>
      <c r="CL5" s="116" t="s">
        <v>112</v>
      </c>
      <c r="CM5" s="142"/>
      <c r="CN5" s="142"/>
      <c r="CO5" s="116" t="s">
        <v>11</v>
      </c>
      <c r="CP5" s="116" t="s">
        <v>103</v>
      </c>
      <c r="CQ5" s="116" t="s">
        <v>104</v>
      </c>
      <c r="CR5" s="116" t="s">
        <v>106</v>
      </c>
      <c r="CS5" s="116" t="s">
        <v>72</v>
      </c>
      <c r="CT5" s="116" t="s">
        <v>107</v>
      </c>
      <c r="CU5" s="116" t="s">
        <v>108</v>
      </c>
      <c r="CV5" s="116" t="s">
        <v>109</v>
      </c>
      <c r="CW5" s="116" t="s">
        <v>111</v>
      </c>
      <c r="CX5" s="116" t="s">
        <v>29</v>
      </c>
      <c r="CY5" s="116" t="s">
        <v>112</v>
      </c>
      <c r="CZ5" s="116" t="s">
        <v>11</v>
      </c>
      <c r="DA5" s="116" t="s">
        <v>103</v>
      </c>
      <c r="DB5" s="116" t="s">
        <v>104</v>
      </c>
      <c r="DC5" s="116" t="s">
        <v>106</v>
      </c>
      <c r="DD5" s="116" t="s">
        <v>72</v>
      </c>
      <c r="DE5" s="116" t="s">
        <v>107</v>
      </c>
      <c r="DF5" s="116" t="s">
        <v>108</v>
      </c>
      <c r="DG5" s="116" t="s">
        <v>109</v>
      </c>
      <c r="DH5" s="116" t="s">
        <v>111</v>
      </c>
      <c r="DI5" s="116" t="s">
        <v>29</v>
      </c>
      <c r="DJ5" s="116" t="s">
        <v>61</v>
      </c>
      <c r="DK5" s="116" t="s">
        <v>11</v>
      </c>
      <c r="DL5" s="116" t="s">
        <v>103</v>
      </c>
      <c r="DM5" s="116" t="s">
        <v>104</v>
      </c>
      <c r="DN5" s="116" t="s">
        <v>106</v>
      </c>
      <c r="DO5" s="116" t="s">
        <v>72</v>
      </c>
      <c r="DP5" s="116" t="s">
        <v>107</v>
      </c>
      <c r="DQ5" s="116" t="s">
        <v>108</v>
      </c>
      <c r="DR5" s="116" t="s">
        <v>109</v>
      </c>
      <c r="DS5" s="116" t="s">
        <v>111</v>
      </c>
      <c r="DT5" s="116" t="s">
        <v>29</v>
      </c>
      <c r="DU5" s="116" t="s">
        <v>112</v>
      </c>
    </row>
    <row r="6" spans="1:125" s="105" customFormat="1">
      <c r="A6" s="106" t="s">
        <v>113</v>
      </c>
      <c r="B6" s="111">
        <f t="shared" ref="B6:G6" si="1">B8</f>
        <v>2016</v>
      </c>
      <c r="C6" s="111">
        <f t="shared" si="1"/>
        <v>392014</v>
      </c>
      <c r="D6" s="111">
        <f t="shared" si="1"/>
        <v>47</v>
      </c>
      <c r="E6" s="111">
        <f t="shared" si="1"/>
        <v>14</v>
      </c>
      <c r="F6" s="111">
        <f t="shared" si="1"/>
        <v>0</v>
      </c>
      <c r="G6" s="111">
        <f t="shared" si="1"/>
        <v>9</v>
      </c>
      <c r="H6" s="111" t="str">
        <f>SUBSTITUTE(H8,"　","")</f>
        <v>高知県高知市</v>
      </c>
      <c r="I6" s="111" t="str">
        <f t="shared" ref="I6:X6" si="2">I8</f>
        <v>高知駅北口駐車場</v>
      </c>
      <c r="J6" s="111" t="str">
        <f t="shared" si="2"/>
        <v>法非適用</v>
      </c>
      <c r="K6" s="111" t="str">
        <f t="shared" si="2"/>
        <v>駐車場整備事業</v>
      </c>
      <c r="L6" s="111" t="str">
        <f t="shared" si="2"/>
        <v>-</v>
      </c>
      <c r="M6" s="111" t="str">
        <f t="shared" si="2"/>
        <v>Ａ３Ｂ１</v>
      </c>
      <c r="N6" s="111">
        <f t="shared" si="2"/>
        <v>0</v>
      </c>
      <c r="O6" s="119" t="str">
        <f t="shared" si="2"/>
        <v>該当数値なし</v>
      </c>
      <c r="P6" s="111" t="str">
        <f t="shared" si="2"/>
        <v>その他駐車場</v>
      </c>
      <c r="Q6" s="111" t="str">
        <f t="shared" si="2"/>
        <v>広場式</v>
      </c>
      <c r="R6" s="121">
        <f t="shared" si="2"/>
        <v>8</v>
      </c>
      <c r="S6" s="111" t="str">
        <f t="shared" si="2"/>
        <v>駅</v>
      </c>
      <c r="T6" s="111" t="str">
        <f t="shared" si="2"/>
        <v>無</v>
      </c>
      <c r="U6" s="121">
        <f t="shared" si="2"/>
        <v>520</v>
      </c>
      <c r="V6" s="121">
        <f t="shared" si="2"/>
        <v>18</v>
      </c>
      <c r="W6" s="121">
        <f t="shared" si="2"/>
        <v>200</v>
      </c>
      <c r="X6" s="111" t="str">
        <f t="shared" si="2"/>
        <v>代行制</v>
      </c>
      <c r="Y6" s="126">
        <f t="shared" ref="Y6:AH6" si="3">IF(Y8="-",NA(),Y8)</f>
        <v>195.1</v>
      </c>
      <c r="Z6" s="126">
        <f t="shared" si="3"/>
        <v>205</v>
      </c>
      <c r="AA6" s="126">
        <f t="shared" si="3"/>
        <v>214.6</v>
      </c>
      <c r="AB6" s="126">
        <f t="shared" si="3"/>
        <v>217.8</v>
      </c>
      <c r="AC6" s="126">
        <f t="shared" si="3"/>
        <v>223</v>
      </c>
      <c r="AD6" s="126">
        <f t="shared" si="3"/>
        <v>393.6</v>
      </c>
      <c r="AE6" s="126">
        <f t="shared" si="3"/>
        <v>407.1</v>
      </c>
      <c r="AF6" s="126">
        <f t="shared" si="3"/>
        <v>375.5</v>
      </c>
      <c r="AG6" s="126">
        <f t="shared" si="3"/>
        <v>441.2</v>
      </c>
      <c r="AH6" s="126">
        <f t="shared" si="3"/>
        <v>368.2</v>
      </c>
      <c r="AI6" s="119" t="str">
        <f>IF(AI8="-","",IF(AI8="-","【-】","【"&amp;SUBSTITUTE(TEXT(AI8,"#,##0.0"),"-","△")&amp;"】"))</f>
        <v>【275.4】</v>
      </c>
      <c r="AJ6" s="126">
        <f t="shared" ref="AJ6:AS6" si="4">IF(AJ8="-",NA(),AJ8)</f>
        <v>0</v>
      </c>
      <c r="AK6" s="126">
        <f t="shared" si="4"/>
        <v>0</v>
      </c>
      <c r="AL6" s="126">
        <f t="shared" si="4"/>
        <v>0</v>
      </c>
      <c r="AM6" s="126">
        <f t="shared" si="4"/>
        <v>0</v>
      </c>
      <c r="AN6" s="126">
        <f t="shared" si="4"/>
        <v>0</v>
      </c>
      <c r="AO6" s="126">
        <f t="shared" si="4"/>
        <v>11.4</v>
      </c>
      <c r="AP6" s="126">
        <f t="shared" si="4"/>
        <v>11</v>
      </c>
      <c r="AQ6" s="126">
        <f t="shared" si="4"/>
        <v>7.8</v>
      </c>
      <c r="AR6" s="126">
        <f t="shared" si="4"/>
        <v>6.7</v>
      </c>
      <c r="AS6" s="126">
        <f t="shared" si="4"/>
        <v>5.9</v>
      </c>
      <c r="AT6" s="119" t="str">
        <f>IF(AT8="-","",IF(AT8="-","【-】","【"&amp;SUBSTITUTE(TEXT(AT8,"#,##0.0"),"-","△")&amp;"】"))</f>
        <v>【13.3】</v>
      </c>
      <c r="AU6" s="134">
        <f t="shared" ref="AU6:BD6" si="5">IF(AU8="-",NA(),AU8)</f>
        <v>0</v>
      </c>
      <c r="AV6" s="134">
        <f t="shared" si="5"/>
        <v>0</v>
      </c>
      <c r="AW6" s="134">
        <f t="shared" si="5"/>
        <v>0</v>
      </c>
      <c r="AX6" s="134">
        <f t="shared" si="5"/>
        <v>0</v>
      </c>
      <c r="AY6" s="134">
        <f t="shared" si="5"/>
        <v>0</v>
      </c>
      <c r="AZ6" s="134">
        <f t="shared" si="5"/>
        <v>105</v>
      </c>
      <c r="BA6" s="134">
        <f t="shared" si="5"/>
        <v>61</v>
      </c>
      <c r="BB6" s="134">
        <f t="shared" si="5"/>
        <v>40</v>
      </c>
      <c r="BC6" s="134">
        <f t="shared" si="5"/>
        <v>27</v>
      </c>
      <c r="BD6" s="134">
        <f t="shared" si="5"/>
        <v>29</v>
      </c>
      <c r="BE6" s="121" t="str">
        <f>IF(BE8="-","",IF(BE8="-","【-】","【"&amp;SUBSTITUTE(TEXT(BE8,"#,##0"),"-","△")&amp;"】"))</f>
        <v>【140】</v>
      </c>
      <c r="BF6" s="126">
        <f t="shared" ref="BF6:BO6" si="6">IF(BF8="-",NA(),BF8)</f>
        <v>47.5</v>
      </c>
      <c r="BG6" s="126">
        <f t="shared" si="6"/>
        <v>50.1</v>
      </c>
      <c r="BH6" s="126">
        <f t="shared" si="6"/>
        <v>52.5</v>
      </c>
      <c r="BI6" s="126">
        <f t="shared" si="6"/>
        <v>53.3</v>
      </c>
      <c r="BJ6" s="126">
        <f t="shared" si="6"/>
        <v>54.4</v>
      </c>
      <c r="BK6" s="126">
        <f t="shared" si="6"/>
        <v>51.9</v>
      </c>
      <c r="BL6" s="126">
        <f t="shared" si="6"/>
        <v>59.2</v>
      </c>
      <c r="BM6" s="126">
        <f t="shared" si="6"/>
        <v>64.5</v>
      </c>
      <c r="BN6" s="126">
        <f t="shared" si="6"/>
        <v>60</v>
      </c>
      <c r="BO6" s="126">
        <f t="shared" si="6"/>
        <v>52.8</v>
      </c>
      <c r="BP6" s="119" t="str">
        <f>IF(BP8="-","",IF(BP8="-","【-】","【"&amp;SUBSTITUTE(TEXT(BP8,"#,##0.0"),"-","△")&amp;"】"))</f>
        <v>【45.2】</v>
      </c>
      <c r="BQ6" s="134">
        <f t="shared" ref="BQ6:BZ6" si="7">IF(BQ8="-",NA(),BQ8)</f>
        <v>2677</v>
      </c>
      <c r="BR6" s="134">
        <f t="shared" si="7"/>
        <v>3111</v>
      </c>
      <c r="BS6" s="134">
        <f t="shared" si="7"/>
        <v>3523</v>
      </c>
      <c r="BT6" s="134">
        <f t="shared" si="7"/>
        <v>3634</v>
      </c>
      <c r="BU6" s="134">
        <f t="shared" si="7"/>
        <v>3785</v>
      </c>
      <c r="BV6" s="134">
        <f t="shared" si="7"/>
        <v>6188</v>
      </c>
      <c r="BW6" s="134">
        <f t="shared" si="7"/>
        <v>7011</v>
      </c>
      <c r="BX6" s="134">
        <f t="shared" si="7"/>
        <v>7612</v>
      </c>
      <c r="BY6" s="134">
        <f t="shared" si="7"/>
        <v>7104</v>
      </c>
      <c r="BZ6" s="134">
        <f t="shared" si="7"/>
        <v>7407</v>
      </c>
      <c r="CA6" s="121" t="str">
        <f>IF(CA8="-","",IF(CA8="-","【-】","【"&amp;SUBSTITUTE(TEXT(CA8,"#,##0"),"-","△")&amp;"】"))</f>
        <v>【19,129】</v>
      </c>
      <c r="CB6" s="126"/>
      <c r="CC6" s="126"/>
      <c r="CD6" s="126"/>
      <c r="CE6" s="126"/>
      <c r="CF6" s="126"/>
      <c r="CG6" s="126"/>
      <c r="CH6" s="126"/>
      <c r="CI6" s="126"/>
      <c r="CJ6" s="126"/>
      <c r="CK6" s="126"/>
      <c r="CL6" s="119" t="s">
        <v>105</v>
      </c>
      <c r="CM6" s="121">
        <f>CM8</f>
        <v>92851</v>
      </c>
      <c r="CN6" s="121">
        <f>CN8</f>
        <v>1530</v>
      </c>
      <c r="CO6" s="126"/>
      <c r="CP6" s="126"/>
      <c r="CQ6" s="126"/>
      <c r="CR6" s="126"/>
      <c r="CS6" s="126"/>
      <c r="CT6" s="126"/>
      <c r="CU6" s="126"/>
      <c r="CV6" s="126"/>
      <c r="CW6" s="126"/>
      <c r="CX6" s="126"/>
      <c r="CY6" s="119" t="s">
        <v>105</v>
      </c>
      <c r="CZ6" s="126">
        <f t="shared" ref="CZ6:DI6" si="8">IF(CZ8="-",NA(),CZ8)</f>
        <v>0</v>
      </c>
      <c r="DA6" s="126">
        <f t="shared" si="8"/>
        <v>0</v>
      </c>
      <c r="DB6" s="126">
        <f t="shared" si="8"/>
        <v>0</v>
      </c>
      <c r="DC6" s="126">
        <f t="shared" si="8"/>
        <v>0</v>
      </c>
      <c r="DD6" s="126">
        <f t="shared" si="8"/>
        <v>0</v>
      </c>
      <c r="DE6" s="126">
        <f t="shared" si="8"/>
        <v>123.1</v>
      </c>
      <c r="DF6" s="126">
        <f t="shared" si="8"/>
        <v>92.3</v>
      </c>
      <c r="DG6" s="126">
        <f t="shared" si="8"/>
        <v>85.4</v>
      </c>
      <c r="DH6" s="126">
        <f t="shared" si="8"/>
        <v>76.3</v>
      </c>
      <c r="DI6" s="126">
        <f t="shared" si="8"/>
        <v>64.099999999999994</v>
      </c>
      <c r="DJ6" s="119" t="str">
        <f>IF(DJ8="-","",IF(DJ8="-","【-】","【"&amp;SUBSTITUTE(TEXT(DJ8,"#,##0.0"),"-","△")&amp;"】"))</f>
        <v>【122.6】</v>
      </c>
      <c r="DK6" s="126">
        <f t="shared" ref="DK6:DT6" si="9">IF(DK8="-",NA(),DK8)</f>
        <v>950</v>
      </c>
      <c r="DL6" s="126">
        <f t="shared" si="9"/>
        <v>1061.0999999999999</v>
      </c>
      <c r="DM6" s="126">
        <f t="shared" si="9"/>
        <v>1161.0999999999999</v>
      </c>
      <c r="DN6" s="126">
        <f t="shared" si="9"/>
        <v>1261.0999999999999</v>
      </c>
      <c r="DO6" s="126">
        <f t="shared" si="9"/>
        <v>1255.5999999999999</v>
      </c>
      <c r="DP6" s="126">
        <f t="shared" si="9"/>
        <v>230</v>
      </c>
      <c r="DQ6" s="126">
        <f t="shared" si="9"/>
        <v>244.3</v>
      </c>
      <c r="DR6" s="126">
        <f t="shared" si="9"/>
        <v>238.1</v>
      </c>
      <c r="DS6" s="126">
        <f t="shared" si="9"/>
        <v>261.8</v>
      </c>
      <c r="DT6" s="126">
        <f t="shared" si="9"/>
        <v>268.7</v>
      </c>
      <c r="DU6" s="119" t="str">
        <f>IF(DU8="-","",IF(DU8="-","【-】","【"&amp;SUBSTITUTE(TEXT(DU8,"#,##0.0"),"-","△")&amp;"】"))</f>
        <v>【194.5】</v>
      </c>
    </row>
    <row r="7" spans="1:125" s="105" customFormat="1">
      <c r="A7" s="106" t="s">
        <v>114</v>
      </c>
      <c r="B7" s="111">
        <f t="shared" ref="B7:AH7" si="10">B8</f>
        <v>2016</v>
      </c>
      <c r="C7" s="111">
        <f t="shared" si="10"/>
        <v>392014</v>
      </c>
      <c r="D7" s="111">
        <f t="shared" si="10"/>
        <v>47</v>
      </c>
      <c r="E7" s="111">
        <f t="shared" si="10"/>
        <v>14</v>
      </c>
      <c r="F7" s="111">
        <f t="shared" si="10"/>
        <v>0</v>
      </c>
      <c r="G7" s="111">
        <f t="shared" si="10"/>
        <v>9</v>
      </c>
      <c r="H7" s="111" t="str">
        <f t="shared" si="10"/>
        <v>高知県　高知市</v>
      </c>
      <c r="I7" s="111" t="str">
        <f t="shared" si="10"/>
        <v>高知駅北口駐車場</v>
      </c>
      <c r="J7" s="111" t="str">
        <f t="shared" si="10"/>
        <v>法非適用</v>
      </c>
      <c r="K7" s="111" t="str">
        <f t="shared" si="10"/>
        <v>駐車場整備事業</v>
      </c>
      <c r="L7" s="111" t="str">
        <f t="shared" si="10"/>
        <v>-</v>
      </c>
      <c r="M7" s="111" t="str">
        <f t="shared" si="10"/>
        <v>Ａ３Ｂ１</v>
      </c>
      <c r="N7" s="111">
        <f t="shared" si="10"/>
        <v>0</v>
      </c>
      <c r="O7" s="119" t="str">
        <f t="shared" si="10"/>
        <v>該当数値なし</v>
      </c>
      <c r="P7" s="111" t="str">
        <f t="shared" si="10"/>
        <v>その他駐車場</v>
      </c>
      <c r="Q7" s="111" t="str">
        <f t="shared" si="10"/>
        <v>広場式</v>
      </c>
      <c r="R7" s="121">
        <f t="shared" si="10"/>
        <v>8</v>
      </c>
      <c r="S7" s="111" t="str">
        <f t="shared" si="10"/>
        <v>駅</v>
      </c>
      <c r="T7" s="111" t="str">
        <f t="shared" si="10"/>
        <v>無</v>
      </c>
      <c r="U7" s="121">
        <f t="shared" si="10"/>
        <v>520</v>
      </c>
      <c r="V7" s="121">
        <f t="shared" si="10"/>
        <v>18</v>
      </c>
      <c r="W7" s="121">
        <f t="shared" si="10"/>
        <v>200</v>
      </c>
      <c r="X7" s="111" t="str">
        <f t="shared" si="10"/>
        <v>代行制</v>
      </c>
      <c r="Y7" s="126">
        <f t="shared" si="10"/>
        <v>195.1</v>
      </c>
      <c r="Z7" s="126">
        <f t="shared" si="10"/>
        <v>205</v>
      </c>
      <c r="AA7" s="126">
        <f t="shared" si="10"/>
        <v>214.6</v>
      </c>
      <c r="AB7" s="126">
        <f t="shared" si="10"/>
        <v>217.8</v>
      </c>
      <c r="AC7" s="126">
        <f t="shared" si="10"/>
        <v>223</v>
      </c>
      <c r="AD7" s="126">
        <f t="shared" si="10"/>
        <v>393.6</v>
      </c>
      <c r="AE7" s="126">
        <f t="shared" si="10"/>
        <v>407.1</v>
      </c>
      <c r="AF7" s="126">
        <f t="shared" si="10"/>
        <v>375.5</v>
      </c>
      <c r="AG7" s="126">
        <f t="shared" si="10"/>
        <v>441.2</v>
      </c>
      <c r="AH7" s="126">
        <f t="shared" si="10"/>
        <v>368.2</v>
      </c>
      <c r="AI7" s="119"/>
      <c r="AJ7" s="126">
        <f t="shared" ref="AJ7:AS7" si="11">AJ8</f>
        <v>0</v>
      </c>
      <c r="AK7" s="126">
        <f t="shared" si="11"/>
        <v>0</v>
      </c>
      <c r="AL7" s="126">
        <f t="shared" si="11"/>
        <v>0</v>
      </c>
      <c r="AM7" s="126">
        <f t="shared" si="11"/>
        <v>0</v>
      </c>
      <c r="AN7" s="126">
        <f t="shared" si="11"/>
        <v>0</v>
      </c>
      <c r="AO7" s="126">
        <f t="shared" si="11"/>
        <v>11.4</v>
      </c>
      <c r="AP7" s="126">
        <f t="shared" si="11"/>
        <v>11</v>
      </c>
      <c r="AQ7" s="126">
        <f t="shared" si="11"/>
        <v>7.8</v>
      </c>
      <c r="AR7" s="126">
        <f t="shared" si="11"/>
        <v>6.7</v>
      </c>
      <c r="AS7" s="126">
        <f t="shared" si="11"/>
        <v>5.9</v>
      </c>
      <c r="AT7" s="119"/>
      <c r="AU7" s="134">
        <f t="shared" ref="AU7:BD7" si="12">AU8</f>
        <v>0</v>
      </c>
      <c r="AV7" s="134">
        <f t="shared" si="12"/>
        <v>0</v>
      </c>
      <c r="AW7" s="134">
        <f t="shared" si="12"/>
        <v>0</v>
      </c>
      <c r="AX7" s="134">
        <f t="shared" si="12"/>
        <v>0</v>
      </c>
      <c r="AY7" s="134">
        <f t="shared" si="12"/>
        <v>0</v>
      </c>
      <c r="AZ7" s="134">
        <f t="shared" si="12"/>
        <v>105</v>
      </c>
      <c r="BA7" s="134">
        <f t="shared" si="12"/>
        <v>61</v>
      </c>
      <c r="BB7" s="134">
        <f t="shared" si="12"/>
        <v>40</v>
      </c>
      <c r="BC7" s="134">
        <f t="shared" si="12"/>
        <v>27</v>
      </c>
      <c r="BD7" s="134">
        <f t="shared" si="12"/>
        <v>29</v>
      </c>
      <c r="BE7" s="121"/>
      <c r="BF7" s="126">
        <f t="shared" ref="BF7:BO7" si="13">BF8</f>
        <v>47.5</v>
      </c>
      <c r="BG7" s="126">
        <f t="shared" si="13"/>
        <v>50.1</v>
      </c>
      <c r="BH7" s="126">
        <f t="shared" si="13"/>
        <v>52.5</v>
      </c>
      <c r="BI7" s="126">
        <f t="shared" si="13"/>
        <v>53.3</v>
      </c>
      <c r="BJ7" s="126">
        <f t="shared" si="13"/>
        <v>54.4</v>
      </c>
      <c r="BK7" s="126">
        <f t="shared" si="13"/>
        <v>51.9</v>
      </c>
      <c r="BL7" s="126">
        <f t="shared" si="13"/>
        <v>59.2</v>
      </c>
      <c r="BM7" s="126">
        <f t="shared" si="13"/>
        <v>64.5</v>
      </c>
      <c r="BN7" s="126">
        <f t="shared" si="13"/>
        <v>60</v>
      </c>
      <c r="BO7" s="126">
        <f t="shared" si="13"/>
        <v>52.8</v>
      </c>
      <c r="BP7" s="119"/>
      <c r="BQ7" s="134">
        <f t="shared" ref="BQ7:BZ7" si="14">BQ8</f>
        <v>2677</v>
      </c>
      <c r="BR7" s="134">
        <f t="shared" si="14"/>
        <v>3111</v>
      </c>
      <c r="BS7" s="134">
        <f t="shared" si="14"/>
        <v>3523</v>
      </c>
      <c r="BT7" s="134">
        <f t="shared" si="14"/>
        <v>3634</v>
      </c>
      <c r="BU7" s="134">
        <f t="shared" si="14"/>
        <v>3785</v>
      </c>
      <c r="BV7" s="134">
        <f t="shared" si="14"/>
        <v>6188</v>
      </c>
      <c r="BW7" s="134">
        <f t="shared" si="14"/>
        <v>7011</v>
      </c>
      <c r="BX7" s="134">
        <f t="shared" si="14"/>
        <v>7612</v>
      </c>
      <c r="BY7" s="134">
        <f t="shared" si="14"/>
        <v>7104</v>
      </c>
      <c r="BZ7" s="134">
        <f t="shared" si="14"/>
        <v>7407</v>
      </c>
      <c r="CA7" s="121"/>
      <c r="CB7" s="126" t="s">
        <v>105</v>
      </c>
      <c r="CC7" s="126" t="s">
        <v>105</v>
      </c>
      <c r="CD7" s="126" t="s">
        <v>105</v>
      </c>
      <c r="CE7" s="126" t="s">
        <v>105</v>
      </c>
      <c r="CF7" s="126" t="s">
        <v>105</v>
      </c>
      <c r="CG7" s="126" t="s">
        <v>105</v>
      </c>
      <c r="CH7" s="126" t="s">
        <v>105</v>
      </c>
      <c r="CI7" s="126" t="s">
        <v>105</v>
      </c>
      <c r="CJ7" s="126" t="s">
        <v>105</v>
      </c>
      <c r="CK7" s="126" t="s">
        <v>105</v>
      </c>
      <c r="CL7" s="119"/>
      <c r="CM7" s="121">
        <f>CM8</f>
        <v>92851</v>
      </c>
      <c r="CN7" s="121">
        <f>CN8</f>
        <v>1530</v>
      </c>
      <c r="CO7" s="126" t="s">
        <v>105</v>
      </c>
      <c r="CP7" s="126" t="s">
        <v>105</v>
      </c>
      <c r="CQ7" s="126" t="s">
        <v>105</v>
      </c>
      <c r="CR7" s="126" t="s">
        <v>105</v>
      </c>
      <c r="CS7" s="126" t="s">
        <v>105</v>
      </c>
      <c r="CT7" s="126" t="s">
        <v>105</v>
      </c>
      <c r="CU7" s="126" t="s">
        <v>105</v>
      </c>
      <c r="CV7" s="126" t="s">
        <v>105</v>
      </c>
      <c r="CW7" s="126" t="s">
        <v>105</v>
      </c>
      <c r="CX7" s="126" t="s">
        <v>105</v>
      </c>
      <c r="CY7" s="119"/>
      <c r="CZ7" s="126">
        <f t="shared" ref="CZ7:DI7" si="15">CZ8</f>
        <v>0</v>
      </c>
      <c r="DA7" s="126">
        <f t="shared" si="15"/>
        <v>0</v>
      </c>
      <c r="DB7" s="126">
        <f t="shared" si="15"/>
        <v>0</v>
      </c>
      <c r="DC7" s="126">
        <f t="shared" si="15"/>
        <v>0</v>
      </c>
      <c r="DD7" s="126">
        <f t="shared" si="15"/>
        <v>0</v>
      </c>
      <c r="DE7" s="126">
        <f t="shared" si="15"/>
        <v>123.1</v>
      </c>
      <c r="DF7" s="126">
        <f t="shared" si="15"/>
        <v>92.3</v>
      </c>
      <c r="DG7" s="126">
        <f t="shared" si="15"/>
        <v>85.4</v>
      </c>
      <c r="DH7" s="126">
        <f t="shared" si="15"/>
        <v>76.3</v>
      </c>
      <c r="DI7" s="126">
        <f t="shared" si="15"/>
        <v>64.099999999999994</v>
      </c>
      <c r="DJ7" s="119"/>
      <c r="DK7" s="126">
        <f t="shared" ref="DK7:DT7" si="16">DK8</f>
        <v>950</v>
      </c>
      <c r="DL7" s="126">
        <f t="shared" si="16"/>
        <v>1061.0999999999999</v>
      </c>
      <c r="DM7" s="126">
        <f t="shared" si="16"/>
        <v>1161.0999999999999</v>
      </c>
      <c r="DN7" s="126">
        <f t="shared" si="16"/>
        <v>1261.0999999999999</v>
      </c>
      <c r="DO7" s="126">
        <f t="shared" si="16"/>
        <v>1255.5999999999999</v>
      </c>
      <c r="DP7" s="126">
        <f t="shared" si="16"/>
        <v>230</v>
      </c>
      <c r="DQ7" s="126">
        <f t="shared" si="16"/>
        <v>244.3</v>
      </c>
      <c r="DR7" s="126">
        <f t="shared" si="16"/>
        <v>238.1</v>
      </c>
      <c r="DS7" s="126">
        <f t="shared" si="16"/>
        <v>261.8</v>
      </c>
      <c r="DT7" s="126">
        <f t="shared" si="16"/>
        <v>268.7</v>
      </c>
      <c r="DU7" s="119"/>
    </row>
    <row r="8" spans="1:125" s="105" customFormat="1">
      <c r="A8" s="106"/>
      <c r="B8" s="112">
        <v>2016</v>
      </c>
      <c r="C8" s="112">
        <v>392014</v>
      </c>
      <c r="D8" s="112">
        <v>47</v>
      </c>
      <c r="E8" s="112">
        <v>14</v>
      </c>
      <c r="F8" s="112">
        <v>0</v>
      </c>
      <c r="G8" s="112">
        <v>9</v>
      </c>
      <c r="H8" s="112" t="s">
        <v>115</v>
      </c>
      <c r="I8" s="112" t="s">
        <v>116</v>
      </c>
      <c r="J8" s="112" t="s">
        <v>92</v>
      </c>
      <c r="K8" s="112" t="s">
        <v>25</v>
      </c>
      <c r="L8" s="112" t="s">
        <v>68</v>
      </c>
      <c r="M8" s="112" t="s">
        <v>117</v>
      </c>
      <c r="N8" s="112"/>
      <c r="O8" s="120" t="s">
        <v>110</v>
      </c>
      <c r="P8" s="112" t="s">
        <v>118</v>
      </c>
      <c r="Q8" s="112" t="s">
        <v>119</v>
      </c>
      <c r="R8" s="122">
        <v>8</v>
      </c>
      <c r="S8" s="112" t="s">
        <v>120</v>
      </c>
      <c r="T8" s="112" t="s">
        <v>121</v>
      </c>
      <c r="U8" s="122">
        <v>520</v>
      </c>
      <c r="V8" s="122">
        <v>18</v>
      </c>
      <c r="W8" s="122">
        <v>200</v>
      </c>
      <c r="X8" s="112" t="s">
        <v>49</v>
      </c>
      <c r="Y8" s="127">
        <v>195.1</v>
      </c>
      <c r="Z8" s="127">
        <v>205</v>
      </c>
      <c r="AA8" s="127">
        <v>214.6</v>
      </c>
      <c r="AB8" s="127">
        <v>217.8</v>
      </c>
      <c r="AC8" s="127">
        <v>223</v>
      </c>
      <c r="AD8" s="127">
        <v>393.6</v>
      </c>
      <c r="AE8" s="127">
        <v>407.1</v>
      </c>
      <c r="AF8" s="127">
        <v>375.5</v>
      </c>
      <c r="AG8" s="127">
        <v>441.2</v>
      </c>
      <c r="AH8" s="127">
        <v>368.2</v>
      </c>
      <c r="AI8" s="120">
        <v>275.39999999999998</v>
      </c>
      <c r="AJ8" s="127">
        <v>0</v>
      </c>
      <c r="AK8" s="127">
        <v>0</v>
      </c>
      <c r="AL8" s="127">
        <v>0</v>
      </c>
      <c r="AM8" s="127">
        <v>0</v>
      </c>
      <c r="AN8" s="127">
        <v>0</v>
      </c>
      <c r="AO8" s="127">
        <v>11.4</v>
      </c>
      <c r="AP8" s="127">
        <v>11</v>
      </c>
      <c r="AQ8" s="127">
        <v>7.8</v>
      </c>
      <c r="AR8" s="127">
        <v>6.7</v>
      </c>
      <c r="AS8" s="127">
        <v>5.9</v>
      </c>
      <c r="AT8" s="120">
        <v>13.3</v>
      </c>
      <c r="AU8" s="135">
        <v>0</v>
      </c>
      <c r="AV8" s="135">
        <v>0</v>
      </c>
      <c r="AW8" s="135">
        <v>0</v>
      </c>
      <c r="AX8" s="135">
        <v>0</v>
      </c>
      <c r="AY8" s="135">
        <v>0</v>
      </c>
      <c r="AZ8" s="135">
        <v>105</v>
      </c>
      <c r="BA8" s="135">
        <v>61</v>
      </c>
      <c r="BB8" s="135">
        <v>40</v>
      </c>
      <c r="BC8" s="135">
        <v>27</v>
      </c>
      <c r="BD8" s="135">
        <v>29</v>
      </c>
      <c r="BE8" s="135">
        <v>140</v>
      </c>
      <c r="BF8" s="127">
        <v>47.5</v>
      </c>
      <c r="BG8" s="127">
        <v>50.1</v>
      </c>
      <c r="BH8" s="127">
        <v>52.5</v>
      </c>
      <c r="BI8" s="127">
        <v>53.3</v>
      </c>
      <c r="BJ8" s="127">
        <v>54.4</v>
      </c>
      <c r="BK8" s="127">
        <v>51.9</v>
      </c>
      <c r="BL8" s="127">
        <v>59.2</v>
      </c>
      <c r="BM8" s="127">
        <v>64.5</v>
      </c>
      <c r="BN8" s="127">
        <v>60</v>
      </c>
      <c r="BO8" s="127">
        <v>52.8</v>
      </c>
      <c r="BP8" s="120">
        <v>45.2</v>
      </c>
      <c r="BQ8" s="135">
        <v>2677</v>
      </c>
      <c r="BR8" s="135">
        <v>3111</v>
      </c>
      <c r="BS8" s="135">
        <v>3523</v>
      </c>
      <c r="BT8" s="137">
        <v>3634</v>
      </c>
      <c r="BU8" s="137">
        <v>3785</v>
      </c>
      <c r="BV8" s="135">
        <v>6188</v>
      </c>
      <c r="BW8" s="135">
        <v>7011</v>
      </c>
      <c r="BX8" s="135">
        <v>7612</v>
      </c>
      <c r="BY8" s="135">
        <v>7104</v>
      </c>
      <c r="BZ8" s="135">
        <v>7407</v>
      </c>
      <c r="CA8" s="122">
        <v>19129</v>
      </c>
      <c r="CB8" s="127" t="s">
        <v>68</v>
      </c>
      <c r="CC8" s="127" t="s">
        <v>68</v>
      </c>
      <c r="CD8" s="127" t="s">
        <v>68</v>
      </c>
      <c r="CE8" s="127" t="s">
        <v>68</v>
      </c>
      <c r="CF8" s="127" t="s">
        <v>68</v>
      </c>
      <c r="CG8" s="127" t="s">
        <v>68</v>
      </c>
      <c r="CH8" s="127" t="s">
        <v>68</v>
      </c>
      <c r="CI8" s="127" t="s">
        <v>68</v>
      </c>
      <c r="CJ8" s="127" t="s">
        <v>68</v>
      </c>
      <c r="CK8" s="127" t="s">
        <v>68</v>
      </c>
      <c r="CL8" s="120" t="s">
        <v>68</v>
      </c>
      <c r="CM8" s="122">
        <v>92851</v>
      </c>
      <c r="CN8" s="122">
        <v>1530</v>
      </c>
      <c r="CO8" s="127" t="s">
        <v>68</v>
      </c>
      <c r="CP8" s="127" t="s">
        <v>68</v>
      </c>
      <c r="CQ8" s="127" t="s">
        <v>68</v>
      </c>
      <c r="CR8" s="127" t="s">
        <v>68</v>
      </c>
      <c r="CS8" s="127" t="s">
        <v>68</v>
      </c>
      <c r="CT8" s="127" t="s">
        <v>68</v>
      </c>
      <c r="CU8" s="127" t="s">
        <v>68</v>
      </c>
      <c r="CV8" s="127" t="s">
        <v>68</v>
      </c>
      <c r="CW8" s="127" t="s">
        <v>68</v>
      </c>
      <c r="CX8" s="127" t="s">
        <v>68</v>
      </c>
      <c r="CY8" s="120" t="s">
        <v>68</v>
      </c>
      <c r="CZ8" s="127">
        <v>0</v>
      </c>
      <c r="DA8" s="127">
        <v>0</v>
      </c>
      <c r="DB8" s="127">
        <v>0</v>
      </c>
      <c r="DC8" s="127">
        <v>0</v>
      </c>
      <c r="DD8" s="127">
        <v>0</v>
      </c>
      <c r="DE8" s="127">
        <v>123.1</v>
      </c>
      <c r="DF8" s="127">
        <v>92.3</v>
      </c>
      <c r="DG8" s="127">
        <v>85.4</v>
      </c>
      <c r="DH8" s="127">
        <v>76.3</v>
      </c>
      <c r="DI8" s="127">
        <v>64.099999999999994</v>
      </c>
      <c r="DJ8" s="120">
        <v>122.6</v>
      </c>
      <c r="DK8" s="127">
        <v>950</v>
      </c>
      <c r="DL8" s="127">
        <v>1061.0999999999999</v>
      </c>
      <c r="DM8" s="127">
        <v>1161.0999999999999</v>
      </c>
      <c r="DN8" s="127">
        <v>1261.0999999999999</v>
      </c>
      <c r="DO8" s="127">
        <v>1255.5999999999999</v>
      </c>
      <c r="DP8" s="127">
        <v>230</v>
      </c>
      <c r="DQ8" s="127">
        <v>244.3</v>
      </c>
      <c r="DR8" s="127">
        <v>238.1</v>
      </c>
      <c r="DS8" s="127">
        <v>261.8</v>
      </c>
      <c r="DT8" s="127">
        <v>268.7</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122</v>
      </c>
      <c r="C10" s="107" t="s">
        <v>123</v>
      </c>
      <c r="D10" s="107" t="s">
        <v>124</v>
      </c>
      <c r="E10" s="107" t="s">
        <v>125</v>
      </c>
      <c r="F10" s="107" t="s">
        <v>126</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67</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2018-02-09T01:53:38Z</dcterms:created>
  <dcterms:modified xsi:type="dcterms:W3CDTF">2018-04-09T00:43:12Z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2018-04-09T00:43:12Z</vt:filetime>
  </property>
</Properties>
</file>