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SHARE\111701share2\D_財政班\D06_公営企業\15.経営比較分析表\R2（R1決統ベース）\06市町村→県\"/>
    </mc:Choice>
  </mc:AlternateContent>
  <workbookProtection workbookAlgorithmName="SHA-512" workbookHashValue="eCH9b7njr4sCqloFusrFg33ah2bSc48EpLc3rKhybxk30fawjld7E0Q7L2XgnPbu3eruq52zsM7RTvomNIr4tg==" workbookSaltValue="od02qeJ98dPnffRgjc70k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BB10" i="4"/>
  <c r="W10" i="4"/>
  <c r="I10" i="4"/>
  <c r="AT8" i="4"/>
  <c r="AD8" i="4"/>
  <c r="P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<sst xmlns="http://schemas.openxmlformats.org/spreadsheetml/2006/main" count="228" uniqueCount="114">
  <si>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</si>
  <si>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</si>
  <si>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</si>
  <si>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</si>
  <si>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</si>
  <si>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</si>
  <si>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</si>
  <si>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</si>
  <si>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</si>
  <si>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</si>
  <si>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</si>
  <si>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</si>
  <si>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</si>
  <si>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</si>
  <si>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</si>
  <si>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</si>
  <si>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</si>
  <si>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</si>
  <si>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</si>
  <si>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</si>
  <si>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</si>
  <si>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</si>
  <si>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</si>
  <si>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</si>
  <si>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</si>
  <si>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</si>
  <si>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</si>
  <si>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</si>
  <si>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</si>
  <si>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</si>
  <si>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</si>
  <si>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</si>
  <si>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</si>
  <si>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</si>
  <si>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</si>
  <si>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</si>
  <si>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</si>
  <si>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</si>
  <si>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</si>
  <si>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</si>
  <si>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</si>
  <si>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</si>
  <si>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</si>
  <si>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</si>
  <si>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</si>
  <si>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</si>
  <si>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</si>
  <si>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</si>
  <si>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</si>
  <si>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</si>
  <si>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</si>
  <si>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</si>
  <si>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</si>
  <si>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</si>
  <si>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</si>
  <si>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</si>
  <si>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</si>
  <si>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</si>
  <si>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</si>
  <si>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</si>
  <si>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</si>
  <si>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</si>
  <si>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</si>
  <si>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</si>
  <si>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</si>
  <si>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</si>
  <si>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</si>
  <si>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</si>
  <si>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</si>
  <si>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</si>
  <si>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</si>
  <si>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</si>
  <si>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</si>
  <si>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</si>
  <si>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</si>
  <si>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</si>
  <si>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</si>
  <si>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</si>
  <si>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</si>
  <si>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</si>
  <si>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</si>
  <si>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</si>
  <si>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</si>
  <si>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</si>
  <si>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</si>
  <si>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</si>
  <si>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</si>
  <si>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</si>
  <si>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</si>
  <si>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</si>
  <si>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</si>
  <si>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</si>
  <si>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</si>
  <si>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</si>
  <si>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</si>
  <si>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</si>
  <si>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</si>
  <si>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</si>
  <si>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</si>
  <si>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</si>
  <si>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</si>
  <si>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</si>
  <si>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</si>
  <si>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</si>
  <si>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</si>
  <si>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</si>
  <si>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</si>
  <si>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</si>
  <si>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</si>
  <si>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</si>
  <si>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</si>
  <si>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将来的な施設更新の必要性を表す有形固定資産減価償却率は類似団体平均を下回っている。管路の老朽化度合を表す管路経年化率は類似団体平均を上回っているものの，当該年度に更新した管路延長の割合を表す管路更新率について，令和元年度は類似団体平均を上回った。
　今後も計画的に管路等を更新し，安定したサービスの提供に努めていく。</t>
    <rPh sb="77" eb="79">
      <t>トウガイ</t>
    </rPh>
    <rPh sb="79" eb="81">
      <t>ネンド</t>
    </rPh>
    <rPh sb="82" eb="84">
      <t>コウシン</t>
    </rPh>
    <rPh sb="86" eb="88">
      <t>カンロ</t>
    </rPh>
    <rPh sb="88" eb="90">
      <t>エンチョウ</t>
    </rPh>
    <rPh sb="91" eb="93">
      <t>ワリアイ</t>
    </rPh>
    <rPh sb="94" eb="95">
      <t>アラワ</t>
    </rPh>
    <rPh sb="96" eb="98">
      <t>カンロ</t>
    </rPh>
    <rPh sb="98" eb="100">
      <t>コウシン</t>
    </rPh>
    <rPh sb="100" eb="101">
      <t>リツ</t>
    </rPh>
    <rPh sb="106" eb="108">
      <t>レイワ</t>
    </rPh>
    <rPh sb="108" eb="109">
      <t>ゲン</t>
    </rPh>
    <rPh sb="109" eb="111">
      <t>ネンド</t>
    </rPh>
    <rPh sb="112" eb="114">
      <t>ルイジ</t>
    </rPh>
    <rPh sb="114" eb="116">
      <t>ダンタイ</t>
    </rPh>
    <rPh sb="116" eb="118">
      <t>ヘイキン</t>
    </rPh>
    <rPh sb="119" eb="121">
      <t>ウワマワ</t>
    </rPh>
    <rPh sb="126" eb="128">
      <t>コンゴ</t>
    </rPh>
    <rPh sb="129" eb="132">
      <t>ケイカクテキ</t>
    </rPh>
    <rPh sb="133" eb="135">
      <t>カンロ</t>
    </rPh>
    <rPh sb="135" eb="136">
      <t>トウ</t>
    </rPh>
    <rPh sb="137" eb="139">
      <t>コウシン</t>
    </rPh>
    <rPh sb="141" eb="143">
      <t>アンテイ</t>
    </rPh>
    <rPh sb="150" eb="152">
      <t>テイキョウ</t>
    </rPh>
    <rPh sb="153" eb="154">
      <t>ツト</t>
    </rPh>
    <phoneticPr fontId="4"/>
  </si>
  <si>
    <t>　経常収支比率，流動比率，料金回収率は類似団体平均よりも高く，給水原価は類似団体平均よりも低くなっている。累積欠損金比率は0％で推移しており，これまでの経費の削減効果等によって，効率的で健全な経営が保たれている状況と考えられる。
　ただし，企業債残高対給水収益比率は類似団体平均よりも高くなっていることから，今後，投資の平準化等を図りながら，企業債発行額を抑制していく必要がある。
　また，有収率は類似団体平均よりも高く，効率的に収益の確保ができているものの，施設利用率は類似団体平均を下回っており，今後の施設更新時には，ダウンサイジングを実施していく予定である。</t>
    <rPh sb="8" eb="10">
      <t>リュウドウ</t>
    </rPh>
    <rPh sb="10" eb="12">
      <t>ヒリツ</t>
    </rPh>
    <rPh sb="154" eb="156">
      <t>コンゴ</t>
    </rPh>
    <rPh sb="157" eb="159">
      <t>トウシ</t>
    </rPh>
    <rPh sb="160" eb="163">
      <t>ヘイジュンカ</t>
    </rPh>
    <rPh sb="163" eb="164">
      <t>トウ</t>
    </rPh>
    <rPh sb="165" eb="166">
      <t>ハカ</t>
    </rPh>
    <rPh sb="171" eb="173">
      <t>キギョウ</t>
    </rPh>
    <rPh sb="173" eb="174">
      <t>サイ</t>
    </rPh>
    <rPh sb="174" eb="176">
      <t>ハッコウ</t>
    </rPh>
    <rPh sb="176" eb="177">
      <t>ガク</t>
    </rPh>
    <rPh sb="178" eb="180">
      <t>ヨクセイ</t>
    </rPh>
    <rPh sb="184" eb="186">
      <t>ヒツヨウ</t>
    </rPh>
    <rPh sb="270" eb="272">
      <t>ジッシ</t>
    </rPh>
    <phoneticPr fontId="4"/>
  </si>
  <si>
    <t>　人口減少や節水意識の定着等による有収水量の減少に伴う給水収益の減少が見込まれる中，老朽化施設の更新や管路の耐震化が急務となっている。
　平成29年度に，投資の合理化や経営の効率化を前提とした，今後10年間の経営の基本計画となる経営戦略の策定を行っており，将来の水需要を踏まえた，適切な施設や管路のダウンサイジングやスペックダウンを進めることとしている。
　長期的に安定したサービスの提供に向け，令和２年度からの２か年で，経営戦略の中間検証を行いながら，経営戦略の見直しを行うことで，経営基盤の強化とともに財政マネジメントの向上に取り組んでいく。</t>
    <rPh sb="198" eb="200">
      <t>レイワ</t>
    </rPh>
    <rPh sb="201" eb="203">
      <t>ネンド</t>
    </rPh>
    <rPh sb="208" eb="209">
      <t>ネン</t>
    </rPh>
    <rPh sb="211" eb="215">
      <t>ケイエイセンリャク</t>
    </rPh>
    <rPh sb="216" eb="218">
      <t>チュウカン</t>
    </rPh>
    <rPh sb="218" eb="220">
      <t>ケンショウ</t>
    </rPh>
    <rPh sb="221" eb="222">
      <t>オコナ</t>
    </rPh>
    <rPh sb="227" eb="229">
      <t>ケイエイ</t>
    </rPh>
    <rPh sb="229" eb="231">
      <t>センリャク</t>
    </rPh>
    <rPh sb="232" eb="234">
      <t>ミナオ</t>
    </rPh>
    <rPh sb="236" eb="2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</si>
</sst>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0" fontId="12" fillId="6" borderId="9" xfId="0" applyFont="1" applyFill="1" applyBorder="1" applyAlignment="1">
      <alignment horizontal="left" vertical="center"/>
    </xf>
    <xf numFmtId="0" fontId="12" fillId="6" borderId="0" xfId="0" applyFont="1" applyFill="1" applyBorder="1" applyAlignment="1">
      <alignment horizontal="left" vertical="center"/>
    </xf>
    <xf numFmtId="0" fontId="12" fillId="6" borderId="10" xfId="0" applyFont="1" applyFill="1" applyBorder="1" applyAlignment="1">
      <alignment horizontal="left" vertical="center"/>
    </xf>
    <xf numFmtId="0" fontId="5" fillId="6" borderId="9"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0.55000000000000004</c:v>
                </c:pt>
                <c:pt idx="1">
                  <c:v>0.72</c:v>
                </c:pt>
                <c:pt idx="2">
                  <c:v>0.64</c:v>
                </c:pt>
                <c:pt idx="3">
                  <c:v>0.96</c:v>
                </c:pt>
                <c:pt idx="4">
                  <c:v>1.06</c:v>
                </c:pt>
              </c:numCache>
            </c:numRef>
          </c:val>
          <c:extLst>
            <c:ext xmlns:c16="http://schemas.microsoft.com/office/drawing/2014/chart" uri="{C3380CC4-5D6E-409C-BE32-E72D297353CC}">
              <c16:uniqueId val="{00000000-5A1D-4776-A2CC-51E57F0206DB}"/>
            </c:ext>
          </c:extLst>
        </c:ser>
        <c:dLbls>
          <c:showLegendKey val="0"/>
          <c:showVal val="0"/>
          <c:showCatName val="0"/>
          <c:showSerName val="0"/>
          <c:showPercent val="0"/>
          <c:showBubbleSize val="0"/>
        </c:dLbls>
        <c:gapWidth val="150"/>
        <c:axId val="766135144"/>
        <c:axId val="51923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5A1D-4776-A2CC-51E57F0206DB}"/>
            </c:ext>
          </c:extLst>
        </c:ser>
        <c:dLbls>
          <c:showLegendKey val="0"/>
          <c:showVal val="0"/>
          <c:showCatName val="0"/>
          <c:showSerName val="0"/>
          <c:showPercent val="0"/>
          <c:showBubbleSize val="0"/>
        </c:dLbls>
        <c:marker val="1"/>
        <c:smooth val="0"/>
        <c:axId val="766135144"/>
        <c:axId val="519234856"/>
      </c:lineChart>
      <c:dateAx>
        <c:axId val="766135144"/>
        <c:scaling>
          <c:orientation val="minMax"/>
        </c:scaling>
        <c:delete val="1"/>
        <c:axPos val="b"/>
        <c:numFmt formatCode="&quot;H&quot;yy" sourceLinked="1"/>
        <c:majorTickMark val="none"/>
        <c:minorTickMark val="none"/>
        <c:tickLblPos val="none"/>
        <c:crossAx val="519234856"/>
        <c:crosses val="autoZero"/>
        <c:auto val="1"/>
        <c:lblOffset val="100"/>
        <c:baseTimeUnit val="years"/>
      </c:dateAx>
      <c:valAx>
        <c:axId val="51923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13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54.9</c:v>
                </c:pt>
                <c:pt idx="1">
                  <c:v>54.94</c:v>
                </c:pt>
                <c:pt idx="2">
                  <c:v>55.32</c:v>
                </c:pt>
                <c:pt idx="3">
                  <c:v>54.26</c:v>
                </c:pt>
                <c:pt idx="4">
                  <c:v>52.73</c:v>
                </c:pt>
              </c:numCache>
            </c:numRef>
          </c:val>
          <c:extLst>
            <c:ext xmlns:c16="http://schemas.microsoft.com/office/drawing/2014/chart" uri="{C3380CC4-5D6E-409C-BE32-E72D297353CC}">
              <c16:uniqueId val="{00000000-EBB7-4447-96BF-8B9705D93812}"/>
            </c:ext>
          </c:extLst>
        </c:ser>
        <c:dLbls>
          <c:showLegendKey val="0"/>
          <c:showVal val="0"/>
          <c:showCatName val="0"/>
          <c:showSerName val="0"/>
          <c:showPercent val="0"/>
          <c:showBubbleSize val="0"/>
        </c:dLbls>
        <c:gapWidth val="150"/>
        <c:axId val="526841032"/>
        <c:axId val="52684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EBB7-4447-96BF-8B9705D93812}"/>
            </c:ext>
          </c:extLst>
        </c:ser>
        <c:dLbls>
          <c:showLegendKey val="0"/>
          <c:showVal val="0"/>
          <c:showCatName val="0"/>
          <c:showSerName val="0"/>
          <c:showPercent val="0"/>
          <c:showBubbleSize val="0"/>
        </c:dLbls>
        <c:marker val="1"/>
        <c:smooth val="0"/>
        <c:axId val="526841032"/>
        <c:axId val="526841424"/>
      </c:lineChart>
      <c:dateAx>
        <c:axId val="526841032"/>
        <c:scaling>
          <c:orientation val="minMax"/>
        </c:scaling>
        <c:delete val="1"/>
        <c:axPos val="b"/>
        <c:numFmt formatCode="&quot;H&quot;yy" sourceLinked="1"/>
        <c:majorTickMark val="none"/>
        <c:minorTickMark val="none"/>
        <c:tickLblPos val="none"/>
        <c:crossAx val="526841424"/>
        <c:crosses val="autoZero"/>
        <c:auto val="1"/>
        <c:lblOffset val="100"/>
        <c:baseTimeUnit val="years"/>
      </c:dateAx>
      <c:valAx>
        <c:axId val="5268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93.56</c:v>
                </c:pt>
                <c:pt idx="1">
                  <c:v>93.83</c:v>
                </c:pt>
                <c:pt idx="2">
                  <c:v>93.08</c:v>
                </c:pt>
                <c:pt idx="3">
                  <c:v>93.39</c:v>
                </c:pt>
                <c:pt idx="4">
                  <c:v>94.02</c:v>
                </c:pt>
              </c:numCache>
            </c:numRef>
          </c:val>
          <c:extLst>
            <c:ext xmlns:c16="http://schemas.microsoft.com/office/drawing/2014/chart" uri="{C3380CC4-5D6E-409C-BE32-E72D297353CC}">
              <c16:uniqueId val="{00000000-3F6B-4C46-82CE-1148212A12EC}"/>
            </c:ext>
          </c:extLst>
        </c:ser>
        <c:dLbls>
          <c:showLegendKey val="0"/>
          <c:showVal val="0"/>
          <c:showCatName val="0"/>
          <c:showSerName val="0"/>
          <c:showPercent val="0"/>
          <c:showBubbleSize val="0"/>
        </c:dLbls>
        <c:gapWidth val="150"/>
        <c:axId val="530296208"/>
        <c:axId val="53029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3F6B-4C46-82CE-1148212A12EC}"/>
            </c:ext>
          </c:extLst>
        </c:ser>
        <c:dLbls>
          <c:showLegendKey val="0"/>
          <c:showVal val="0"/>
          <c:showCatName val="0"/>
          <c:showSerName val="0"/>
          <c:showPercent val="0"/>
          <c:showBubbleSize val="0"/>
        </c:dLbls>
        <c:marker val="1"/>
        <c:smooth val="0"/>
        <c:axId val="530296208"/>
        <c:axId val="530299736"/>
      </c:lineChart>
      <c:dateAx>
        <c:axId val="530296208"/>
        <c:scaling>
          <c:orientation val="minMax"/>
        </c:scaling>
        <c:delete val="1"/>
        <c:axPos val="b"/>
        <c:numFmt formatCode="&quot;H&quot;yy" sourceLinked="1"/>
        <c:majorTickMark val="none"/>
        <c:minorTickMark val="none"/>
        <c:tickLblPos val="none"/>
        <c:crossAx val="530299736"/>
        <c:crosses val="autoZero"/>
        <c:auto val="1"/>
        <c:lblOffset val="100"/>
        <c:baseTimeUnit val="years"/>
      </c:dateAx>
      <c:valAx>
        <c:axId val="53029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29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127.5</c:v>
                </c:pt>
                <c:pt idx="1">
                  <c:v>127.32</c:v>
                </c:pt>
                <c:pt idx="2">
                  <c:v>127.28</c:v>
                </c:pt>
                <c:pt idx="3">
                  <c:v>127.57</c:v>
                </c:pt>
                <c:pt idx="4">
                  <c:v>121.31</c:v>
                </c:pt>
              </c:numCache>
            </c:numRef>
          </c:val>
          <c:extLst>
            <c:ext xmlns:c16="http://schemas.microsoft.com/office/drawing/2014/chart" uri="{C3380CC4-5D6E-409C-BE32-E72D297353CC}">
              <c16:uniqueId val="{00000000-BCC1-457B-8070-6AA7932FECED}"/>
            </c:ext>
          </c:extLst>
        </c:ser>
        <c:dLbls>
          <c:showLegendKey val="0"/>
          <c:showVal val="0"/>
          <c:showCatName val="0"/>
          <c:showSerName val="0"/>
          <c:showPercent val="0"/>
          <c:showBubbleSize val="0"/>
        </c:dLbls>
        <c:gapWidth val="150"/>
        <c:axId val="519236032"/>
        <c:axId val="117262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BCC1-457B-8070-6AA7932FECED}"/>
            </c:ext>
          </c:extLst>
        </c:ser>
        <c:dLbls>
          <c:showLegendKey val="0"/>
          <c:showVal val="0"/>
          <c:showCatName val="0"/>
          <c:showSerName val="0"/>
          <c:showPercent val="0"/>
          <c:showBubbleSize val="0"/>
        </c:dLbls>
        <c:marker val="1"/>
        <c:smooth val="0"/>
        <c:axId val="519236032"/>
        <c:axId val="1172623152"/>
      </c:lineChart>
      <c:dateAx>
        <c:axId val="519236032"/>
        <c:scaling>
          <c:orientation val="minMax"/>
        </c:scaling>
        <c:delete val="1"/>
        <c:axPos val="b"/>
        <c:numFmt formatCode="&quot;H&quot;yy" sourceLinked="1"/>
        <c:majorTickMark val="none"/>
        <c:minorTickMark val="none"/>
        <c:tickLblPos val="none"/>
        <c:crossAx val="1172623152"/>
        <c:crosses val="autoZero"/>
        <c:auto val="1"/>
        <c:lblOffset val="100"/>
        <c:baseTimeUnit val="years"/>
      </c:dateAx>
      <c:valAx>
        <c:axId val="1172623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92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49.84</c:v>
                </c:pt>
                <c:pt idx="1">
                  <c:v>48.41</c:v>
                </c:pt>
                <c:pt idx="2">
                  <c:v>49.23</c:v>
                </c:pt>
                <c:pt idx="3">
                  <c:v>49.08</c:v>
                </c:pt>
                <c:pt idx="4">
                  <c:v>50.04</c:v>
                </c:pt>
              </c:numCache>
            </c:numRef>
          </c:val>
          <c:extLst>
            <c:ext xmlns:c16="http://schemas.microsoft.com/office/drawing/2014/chart" uri="{C3380CC4-5D6E-409C-BE32-E72D297353CC}">
              <c16:uniqueId val="{00000000-381F-4532-91EF-71DCD31C21C4}"/>
            </c:ext>
          </c:extLst>
        </c:ser>
        <c:dLbls>
          <c:showLegendKey val="0"/>
          <c:showVal val="0"/>
          <c:showCatName val="0"/>
          <c:showSerName val="0"/>
          <c:showPercent val="0"/>
          <c:showBubbleSize val="0"/>
        </c:dLbls>
        <c:gapWidth val="150"/>
        <c:axId val="995509856"/>
        <c:axId val="99550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381F-4532-91EF-71DCD31C21C4}"/>
            </c:ext>
          </c:extLst>
        </c:ser>
        <c:dLbls>
          <c:showLegendKey val="0"/>
          <c:showVal val="0"/>
          <c:showCatName val="0"/>
          <c:showSerName val="0"/>
          <c:showPercent val="0"/>
          <c:showBubbleSize val="0"/>
        </c:dLbls>
        <c:marker val="1"/>
        <c:smooth val="0"/>
        <c:axId val="995509856"/>
        <c:axId val="995509464"/>
      </c:lineChart>
      <c:dateAx>
        <c:axId val="995509856"/>
        <c:scaling>
          <c:orientation val="minMax"/>
        </c:scaling>
        <c:delete val="1"/>
        <c:axPos val="b"/>
        <c:numFmt formatCode="&quot;H&quot;yy" sourceLinked="1"/>
        <c:majorTickMark val="none"/>
        <c:minorTickMark val="none"/>
        <c:tickLblPos val="none"/>
        <c:crossAx val="995509464"/>
        <c:crosses val="autoZero"/>
        <c:auto val="1"/>
        <c:lblOffset val="100"/>
        <c:baseTimeUnit val="years"/>
      </c:dateAx>
      <c:valAx>
        <c:axId val="99550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5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30.85</c:v>
                </c:pt>
                <c:pt idx="1">
                  <c:v>25.04</c:v>
                </c:pt>
                <c:pt idx="2">
                  <c:v>23.9</c:v>
                </c:pt>
                <c:pt idx="3">
                  <c:v>24.73</c:v>
                </c:pt>
                <c:pt idx="4">
                  <c:v>25.63</c:v>
                </c:pt>
              </c:numCache>
            </c:numRef>
          </c:val>
          <c:extLst>
            <c:ext xmlns:c16="http://schemas.microsoft.com/office/drawing/2014/chart" uri="{C3380CC4-5D6E-409C-BE32-E72D297353CC}">
              <c16:uniqueId val="{00000000-C27E-49F8-9E68-501ECDFAF5B2}"/>
            </c:ext>
          </c:extLst>
        </c:ser>
        <c:dLbls>
          <c:showLegendKey val="0"/>
          <c:showVal val="0"/>
          <c:showCatName val="0"/>
          <c:showSerName val="0"/>
          <c:showPercent val="0"/>
          <c:showBubbleSize val="0"/>
        </c:dLbls>
        <c:gapWidth val="150"/>
        <c:axId val="995509072"/>
        <c:axId val="76145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C27E-49F8-9E68-501ECDFAF5B2}"/>
            </c:ext>
          </c:extLst>
        </c:ser>
        <c:dLbls>
          <c:showLegendKey val="0"/>
          <c:showVal val="0"/>
          <c:showCatName val="0"/>
          <c:showSerName val="0"/>
          <c:showPercent val="0"/>
          <c:showBubbleSize val="0"/>
        </c:dLbls>
        <c:marker val="1"/>
        <c:smooth val="0"/>
        <c:axId val="995509072"/>
        <c:axId val="761451040"/>
      </c:lineChart>
      <c:dateAx>
        <c:axId val="995509072"/>
        <c:scaling>
          <c:orientation val="minMax"/>
        </c:scaling>
        <c:delete val="1"/>
        <c:axPos val="b"/>
        <c:numFmt formatCode="&quot;H&quot;yy" sourceLinked="1"/>
        <c:majorTickMark val="none"/>
        <c:minorTickMark val="none"/>
        <c:tickLblPos val="none"/>
        <c:crossAx val="761451040"/>
        <c:crosses val="autoZero"/>
        <c:auto val="1"/>
        <c:lblOffset val="100"/>
        <c:baseTimeUnit val="years"/>
      </c:dateAx>
      <c:valAx>
        <c:axId val="7614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50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C6-46D0-80F8-F91F75B1EA8D}"/>
            </c:ext>
          </c:extLst>
        </c:ser>
        <c:dLbls>
          <c:showLegendKey val="0"/>
          <c:showVal val="0"/>
          <c:showCatName val="0"/>
          <c:showSerName val="0"/>
          <c:showPercent val="0"/>
          <c:showBubbleSize val="0"/>
        </c:dLbls>
        <c:gapWidth val="150"/>
        <c:axId val="761451432"/>
        <c:axId val="76145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89C6-46D0-80F8-F91F75B1EA8D}"/>
            </c:ext>
          </c:extLst>
        </c:ser>
        <c:dLbls>
          <c:showLegendKey val="0"/>
          <c:showVal val="0"/>
          <c:showCatName val="0"/>
          <c:showSerName val="0"/>
          <c:showPercent val="0"/>
          <c:showBubbleSize val="0"/>
        </c:dLbls>
        <c:marker val="1"/>
        <c:smooth val="0"/>
        <c:axId val="761451432"/>
        <c:axId val="761452216"/>
      </c:lineChart>
      <c:dateAx>
        <c:axId val="761451432"/>
        <c:scaling>
          <c:orientation val="minMax"/>
        </c:scaling>
        <c:delete val="1"/>
        <c:axPos val="b"/>
        <c:numFmt formatCode="&quot;H&quot;yy" sourceLinked="1"/>
        <c:majorTickMark val="none"/>
        <c:minorTickMark val="none"/>
        <c:tickLblPos val="none"/>
        <c:crossAx val="761452216"/>
        <c:crosses val="autoZero"/>
        <c:auto val="1"/>
        <c:lblOffset val="100"/>
        <c:baseTimeUnit val="years"/>
      </c:dateAx>
      <c:valAx>
        <c:axId val="761452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14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450.26</c:v>
                </c:pt>
                <c:pt idx="1">
                  <c:v>359.71</c:v>
                </c:pt>
                <c:pt idx="2">
                  <c:v>437.47</c:v>
                </c:pt>
                <c:pt idx="3">
                  <c:v>368.31</c:v>
                </c:pt>
                <c:pt idx="4">
                  <c:v>476.36</c:v>
                </c:pt>
              </c:numCache>
            </c:numRef>
          </c:val>
          <c:extLst>
            <c:ext xmlns:c16="http://schemas.microsoft.com/office/drawing/2014/chart" uri="{C3380CC4-5D6E-409C-BE32-E72D297353CC}">
              <c16:uniqueId val="{00000000-FDD8-4936-8312-703971F3BAC4}"/>
            </c:ext>
          </c:extLst>
        </c:ser>
        <c:dLbls>
          <c:showLegendKey val="0"/>
          <c:showVal val="0"/>
          <c:showCatName val="0"/>
          <c:showSerName val="0"/>
          <c:showPercent val="0"/>
          <c:showBubbleSize val="0"/>
        </c:dLbls>
        <c:gapWidth val="150"/>
        <c:axId val="870645192"/>
        <c:axId val="87064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FDD8-4936-8312-703971F3BAC4}"/>
            </c:ext>
          </c:extLst>
        </c:ser>
        <c:dLbls>
          <c:showLegendKey val="0"/>
          <c:showVal val="0"/>
          <c:showCatName val="0"/>
          <c:showSerName val="0"/>
          <c:showPercent val="0"/>
          <c:showBubbleSize val="0"/>
        </c:dLbls>
        <c:marker val="1"/>
        <c:smooth val="0"/>
        <c:axId val="870645192"/>
        <c:axId val="870645584"/>
      </c:lineChart>
      <c:dateAx>
        <c:axId val="870645192"/>
        <c:scaling>
          <c:orientation val="minMax"/>
        </c:scaling>
        <c:delete val="1"/>
        <c:axPos val="b"/>
        <c:numFmt formatCode="&quot;H&quot;yy" sourceLinked="1"/>
        <c:majorTickMark val="none"/>
        <c:minorTickMark val="none"/>
        <c:tickLblPos val="none"/>
        <c:crossAx val="870645584"/>
        <c:crosses val="autoZero"/>
        <c:auto val="1"/>
        <c:lblOffset val="100"/>
        <c:baseTimeUnit val="years"/>
      </c:dateAx>
      <c:valAx>
        <c:axId val="87064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64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436.87</c:v>
                </c:pt>
                <c:pt idx="1">
                  <c:v>445.2</c:v>
                </c:pt>
                <c:pt idx="2">
                  <c:v>449.79</c:v>
                </c:pt>
                <c:pt idx="3">
                  <c:v>483.2</c:v>
                </c:pt>
                <c:pt idx="4">
                  <c:v>500.51</c:v>
                </c:pt>
              </c:numCache>
            </c:numRef>
          </c:val>
          <c:extLst>
            <c:ext xmlns:c16="http://schemas.microsoft.com/office/drawing/2014/chart" uri="{C3380CC4-5D6E-409C-BE32-E72D297353CC}">
              <c16:uniqueId val="{00000000-8408-4BA0-950D-BB631FD1DFA0}"/>
            </c:ext>
          </c:extLst>
        </c:ser>
        <c:dLbls>
          <c:showLegendKey val="0"/>
          <c:showVal val="0"/>
          <c:showCatName val="0"/>
          <c:showSerName val="0"/>
          <c:showPercent val="0"/>
          <c:showBubbleSize val="0"/>
        </c:dLbls>
        <c:gapWidth val="150"/>
        <c:axId val="777737280"/>
        <c:axId val="77773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8408-4BA0-950D-BB631FD1DFA0}"/>
            </c:ext>
          </c:extLst>
        </c:ser>
        <c:dLbls>
          <c:showLegendKey val="0"/>
          <c:showVal val="0"/>
          <c:showCatName val="0"/>
          <c:showSerName val="0"/>
          <c:showPercent val="0"/>
          <c:showBubbleSize val="0"/>
        </c:dLbls>
        <c:marker val="1"/>
        <c:smooth val="0"/>
        <c:axId val="777737280"/>
        <c:axId val="777737672"/>
      </c:lineChart>
      <c:dateAx>
        <c:axId val="777737280"/>
        <c:scaling>
          <c:orientation val="minMax"/>
        </c:scaling>
        <c:delete val="1"/>
        <c:axPos val="b"/>
        <c:numFmt formatCode="&quot;H&quot;yy" sourceLinked="1"/>
        <c:majorTickMark val="none"/>
        <c:minorTickMark val="none"/>
        <c:tickLblPos val="none"/>
        <c:crossAx val="777737672"/>
        <c:crosses val="autoZero"/>
        <c:auto val="1"/>
        <c:lblOffset val="100"/>
        <c:baseTimeUnit val="years"/>
      </c:dateAx>
      <c:valAx>
        <c:axId val="777737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7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123.83</c:v>
                </c:pt>
                <c:pt idx="1">
                  <c:v>123.29</c:v>
                </c:pt>
                <c:pt idx="2">
                  <c:v>122.97</c:v>
                </c:pt>
                <c:pt idx="3">
                  <c:v>123.45</c:v>
                </c:pt>
                <c:pt idx="4">
                  <c:v>118.05</c:v>
                </c:pt>
              </c:numCache>
            </c:numRef>
          </c:val>
          <c:extLst>
            <c:ext xmlns:c16="http://schemas.microsoft.com/office/drawing/2014/chart" uri="{C3380CC4-5D6E-409C-BE32-E72D297353CC}">
              <c16:uniqueId val="{00000000-FBBD-4719-AE7F-B43E7D679CA6}"/>
            </c:ext>
          </c:extLst>
        </c:ser>
        <c:dLbls>
          <c:showLegendKey val="0"/>
          <c:showVal val="0"/>
          <c:showCatName val="0"/>
          <c:showSerName val="0"/>
          <c:showPercent val="0"/>
          <c:showBubbleSize val="0"/>
        </c:dLbls>
        <c:gapWidth val="150"/>
        <c:axId val="526842208"/>
        <c:axId val="52684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FBBD-4719-AE7F-B43E7D679CA6}"/>
            </c:ext>
          </c:extLst>
        </c:ser>
        <c:dLbls>
          <c:showLegendKey val="0"/>
          <c:showVal val="0"/>
          <c:showCatName val="0"/>
          <c:showSerName val="0"/>
          <c:showPercent val="0"/>
          <c:showBubbleSize val="0"/>
        </c:dLbls>
        <c:marker val="1"/>
        <c:smooth val="0"/>
        <c:axId val="526842208"/>
        <c:axId val="526841816"/>
      </c:lineChart>
      <c:dateAx>
        <c:axId val="526842208"/>
        <c:scaling>
          <c:orientation val="minMax"/>
        </c:scaling>
        <c:delete val="1"/>
        <c:axPos val="b"/>
        <c:numFmt formatCode="&quot;H&quot;yy" sourceLinked="1"/>
        <c:majorTickMark val="none"/>
        <c:minorTickMark val="none"/>
        <c:tickLblPos val="none"/>
        <c:crossAx val="526841816"/>
        <c:crosses val="autoZero"/>
        <c:auto val="1"/>
        <c:lblOffset val="100"/>
        <c:baseTimeUnit val="years"/>
      </c:dateAx>
      <c:valAx>
        <c:axId val="52684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137.71</c:v>
                </c:pt>
                <c:pt idx="1">
                  <c:v>138.43</c:v>
                </c:pt>
                <c:pt idx="2">
                  <c:v>138.88</c:v>
                </c:pt>
                <c:pt idx="3">
                  <c:v>138.07</c:v>
                </c:pt>
                <c:pt idx="4">
                  <c:v>144.79</c:v>
                </c:pt>
              </c:numCache>
            </c:numRef>
          </c:val>
          <c:extLst>
            <c:ext xmlns:c16="http://schemas.microsoft.com/office/drawing/2014/chart" uri="{C3380CC4-5D6E-409C-BE32-E72D297353CC}">
              <c16:uniqueId val="{00000000-C2EF-48BD-9CAC-F4C28942AE89}"/>
            </c:ext>
          </c:extLst>
        </c:ser>
        <c:dLbls>
          <c:showLegendKey val="0"/>
          <c:showVal val="0"/>
          <c:showCatName val="0"/>
          <c:showSerName val="0"/>
          <c:showPercent val="0"/>
          <c:showBubbleSize val="0"/>
        </c:dLbls>
        <c:gapWidth val="150"/>
        <c:axId val="526843384"/>
        <c:axId val="52684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C2EF-48BD-9CAC-F4C28942AE89}"/>
            </c:ext>
          </c:extLst>
        </c:ser>
        <c:dLbls>
          <c:showLegendKey val="0"/>
          <c:showVal val="0"/>
          <c:showCatName val="0"/>
          <c:showSerName val="0"/>
          <c:showPercent val="0"/>
          <c:showBubbleSize val="0"/>
        </c:dLbls>
        <c:marker val="1"/>
        <c:smooth val="0"/>
        <c:axId val="526843384"/>
        <c:axId val="526840248"/>
      </c:lineChart>
      <c:dateAx>
        <c:axId val="526843384"/>
        <c:scaling>
          <c:orientation val="minMax"/>
        </c:scaling>
        <c:delete val="1"/>
        <c:axPos val="b"/>
        <c:numFmt formatCode="&quot;H&quot;yy" sourceLinked="1"/>
        <c:majorTickMark val="none"/>
        <c:minorTickMark val="none"/>
        <c:tickLblPos val="none"/>
        <c:crossAx val="526840248"/>
        <c:crosses val="autoZero"/>
        <c:auto val="1"/>
        <c:lblOffset val="100"/>
        <c:baseTimeUnit val="years"/>
      </c:dateAx>
      <c:valAx>
        <c:axId val="5268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4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Q19" zoomScale="9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高知市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327575</v>
      </c>
      <c r="AM8" s="61"/>
      <c r="AN8" s="61"/>
      <c r="AO8" s="61"/>
      <c r="AP8" s="61"/>
      <c r="AQ8" s="61"/>
      <c r="AR8" s="61"/>
      <c r="AS8" s="61"/>
      <c r="AT8" s="52">
        <f>データ!$S$6</f>
        <v>309</v>
      </c>
      <c r="AU8" s="53"/>
      <c r="AV8" s="53"/>
      <c r="AW8" s="53"/>
      <c r="AX8" s="53"/>
      <c r="AY8" s="53"/>
      <c r="AZ8" s="53"/>
      <c r="BA8" s="53"/>
      <c r="BB8" s="54">
        <f>データ!$T$6</f>
        <v>1060.1099999999999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62.34</v>
      </c>
      <c r="J10" s="53"/>
      <c r="K10" s="53"/>
      <c r="L10" s="53"/>
      <c r="M10" s="53"/>
      <c r="N10" s="53"/>
      <c r="O10" s="64"/>
      <c r="P10" s="54">
        <f>データ!$P$6</f>
        <v>95.32</v>
      </c>
      <c r="Q10" s="54"/>
      <c r="R10" s="54"/>
      <c r="S10" s="54"/>
      <c r="T10" s="54"/>
      <c r="U10" s="54"/>
      <c r="V10" s="54"/>
      <c r="W10" s="61">
        <f>データ!$Q$6</f>
        <v>2787</v>
      </c>
      <c r="X10" s="61"/>
      <c r="Y10" s="61"/>
      <c r="Z10" s="61"/>
      <c r="AA10" s="61"/>
      <c r="AB10" s="61"/>
      <c r="AC10" s="61"/>
      <c r="AD10" s="2"/>
      <c r="AE10" s="2"/>
      <c r="AF10" s="2"/>
      <c r="AG10" s="2"/>
      <c r="AH10" s="4"/>
      <c r="AI10" s="4"/>
      <c r="AJ10" s="4"/>
      <c r="AK10" s="4"/>
      <c r="AL10" s="61">
        <f>データ!$U$6</f>
        <v>310307</v>
      </c>
      <c r="AM10" s="61"/>
      <c r="AN10" s="61"/>
      <c r="AO10" s="61"/>
      <c r="AP10" s="61"/>
      <c r="AQ10" s="61"/>
      <c r="AR10" s="61"/>
      <c r="AS10" s="61"/>
      <c r="AT10" s="52">
        <f>データ!$V$6</f>
        <v>91.6</v>
      </c>
      <c r="AU10" s="53"/>
      <c r="AV10" s="53"/>
      <c r="AW10" s="53"/>
      <c r="AX10" s="53"/>
      <c r="AY10" s="53"/>
      <c r="AZ10" s="53"/>
      <c r="BA10" s="53"/>
      <c r="BB10" s="54">
        <f>データ!$W$6</f>
        <v>3387.63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83" t="s">
        <v>25</v>
      </c>
      <c r="BM14" s="84"/>
      <c r="BN14" s="84"/>
      <c r="BO14" s="84"/>
      <c r="BP14" s="84"/>
      <c r="BQ14" s="84"/>
      <c r="BR14" s="84"/>
      <c r="BS14" s="84"/>
      <c r="BT14" s="84"/>
      <c r="BU14" s="84"/>
      <c r="BV14" s="84"/>
      <c r="BW14" s="84"/>
      <c r="BX14" s="84"/>
      <c r="BY14" s="84"/>
      <c r="BZ14" s="85"/>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86"/>
      <c r="BM15" s="87"/>
      <c r="BN15" s="87"/>
      <c r="BO15" s="87"/>
      <c r="BP15" s="87"/>
      <c r="BQ15" s="87"/>
      <c r="BR15" s="87"/>
      <c r="BS15" s="87"/>
      <c r="BT15" s="87"/>
      <c r="BU15" s="87"/>
      <c r="BV15" s="87"/>
      <c r="BW15" s="87"/>
      <c r="BX15" s="87"/>
      <c r="BY15" s="87"/>
      <c r="BZ15" s="8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2"/>
      <c r="BM44" s="93"/>
      <c r="BN44" s="93"/>
      <c r="BO44" s="93"/>
      <c r="BP44" s="93"/>
      <c r="BQ44" s="93"/>
      <c r="BR44" s="93"/>
      <c r="BS44" s="93"/>
      <c r="BT44" s="93"/>
      <c r="BU44" s="93"/>
      <c r="BV44" s="93"/>
      <c r="BW44" s="93"/>
      <c r="BX44" s="93"/>
      <c r="BY44" s="93"/>
      <c r="BZ44" s="9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83" t="s">
        <v>26</v>
      </c>
      <c r="BM45" s="84"/>
      <c r="BN45" s="84"/>
      <c r="BO45" s="84"/>
      <c r="BP45" s="84"/>
      <c r="BQ45" s="84"/>
      <c r="BR45" s="84"/>
      <c r="BS45" s="84"/>
      <c r="BT45" s="84"/>
      <c r="BU45" s="84"/>
      <c r="BV45" s="84"/>
      <c r="BW45" s="84"/>
      <c r="BX45" s="84"/>
      <c r="BY45" s="84"/>
      <c r="BZ45" s="8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111</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9"/>
      <c r="BM60" s="90"/>
      <c r="BN60" s="90"/>
      <c r="BO60" s="90"/>
      <c r="BP60" s="90"/>
      <c r="BQ60" s="90"/>
      <c r="BR60" s="90"/>
      <c r="BS60" s="90"/>
      <c r="BT60" s="90"/>
      <c r="BU60" s="90"/>
      <c r="BV60" s="90"/>
      <c r="BW60" s="90"/>
      <c r="BX60" s="90"/>
      <c r="BY60" s="90"/>
      <c r="BZ60" s="91"/>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83" t="s">
        <v>28</v>
      </c>
      <c r="BM64" s="84"/>
      <c r="BN64" s="84"/>
      <c r="BO64" s="84"/>
      <c r="BP64" s="84"/>
      <c r="BQ64" s="84"/>
      <c r="BR64" s="84"/>
      <c r="BS64" s="84"/>
      <c r="BT64" s="84"/>
      <c r="BU64" s="84"/>
      <c r="BV64" s="84"/>
      <c r="BW64" s="84"/>
      <c r="BX64" s="84"/>
      <c r="BY64" s="84"/>
      <c r="BZ64" s="8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EQs/M/XZPyrbXvjwHJsw7MrqfxaAVn8lv3Yze5oUleu/Vo1oWPaT3tZL2sjCqYaSOuUfpl7LKNmM6nnxcr9OQ==" saltValue="xUjzKeRn1WZt9kqxX6y73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53</v>
      </c>
      <c r="B4" s="31"/>
      <c r="C4" s="31"/>
      <c r="D4" s="31"/>
      <c r="E4" s="31"/>
      <c r="F4" s="31"/>
      <c r="G4" s="31"/>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392014</v>
      </c>
      <c r="D6" s="34">
        <f t="shared" si="3"/>
        <v>46</v>
      </c>
      <c r="E6" s="34">
        <f t="shared" si="3"/>
        <v>1</v>
      </c>
      <c r="F6" s="34">
        <f t="shared" si="3"/>
        <v>0</v>
      </c>
      <c r="G6" s="34">
        <f t="shared" si="3"/>
        <v>1</v>
      </c>
      <c r="H6" s="34" t="str">
        <f t="shared" si="3"/>
        <v>高知県　高知市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62.34</v>
      </c>
      <c r="P6" s="35">
        <f t="shared" si="3"/>
        <v>95.32</v>
      </c>
      <c r="Q6" s="35">
        <f t="shared" si="3"/>
        <v>2787</v>
      </c>
      <c r="R6" s="35">
        <f t="shared" si="3"/>
        <v>327575</v>
      </c>
      <c r="S6" s="35">
        <f t="shared" si="3"/>
        <v>309</v>
      </c>
      <c r="T6" s="35">
        <f t="shared" si="3"/>
        <v>1060.1099999999999</v>
      </c>
      <c r="U6" s="35">
        <f t="shared" si="3"/>
        <v>310307</v>
      </c>
      <c r="V6" s="35">
        <f t="shared" si="3"/>
        <v>91.6</v>
      </c>
      <c r="W6" s="35">
        <f t="shared" si="3"/>
        <v>3387.63</v>
      </c>
      <c r="X6" s="36">
        <f>IF(X7="",NA(),X7)</f>
        <v>127.5</v>
      </c>
      <c r="Y6" s="36">
        <f t="shared" ref="Y6:AG6" si="4">IF(Y7="",NA(),Y7)</f>
        <v>127.32</v>
      </c>
      <c r="Z6" s="36">
        <f t="shared" si="4"/>
        <v>127.28</v>
      </c>
      <c r="AA6" s="36">
        <f t="shared" si="4"/>
        <v>127.57</v>
      </c>
      <c r="AB6" s="36">
        <f t="shared" si="4"/>
        <v>121.31</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450.26</v>
      </c>
      <c r="AU6" s="36">
        <f t="shared" ref="AU6:BC6" si="6">IF(AU7="",NA(),AU7)</f>
        <v>359.71</v>
      </c>
      <c r="AV6" s="36">
        <f t="shared" si="6"/>
        <v>437.47</v>
      </c>
      <c r="AW6" s="36">
        <f t="shared" si="6"/>
        <v>368.31</v>
      </c>
      <c r="AX6" s="36">
        <f t="shared" si="6"/>
        <v>476.36</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436.87</v>
      </c>
      <c r="BF6" s="36">
        <f t="shared" ref="BF6:BN6" si="7">IF(BF7="",NA(),BF7)</f>
        <v>445.2</v>
      </c>
      <c r="BG6" s="36">
        <f t="shared" si="7"/>
        <v>449.79</v>
      </c>
      <c r="BH6" s="36">
        <f t="shared" si="7"/>
        <v>483.2</v>
      </c>
      <c r="BI6" s="36">
        <f t="shared" si="7"/>
        <v>500.51</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123.83</v>
      </c>
      <c r="BQ6" s="36">
        <f t="shared" ref="BQ6:BY6" si="8">IF(BQ7="",NA(),BQ7)</f>
        <v>123.29</v>
      </c>
      <c r="BR6" s="36">
        <f t="shared" si="8"/>
        <v>122.97</v>
      </c>
      <c r="BS6" s="36">
        <f t="shared" si="8"/>
        <v>123.45</v>
      </c>
      <c r="BT6" s="36">
        <f t="shared" si="8"/>
        <v>118.05</v>
      </c>
      <c r="BU6" s="36">
        <f t="shared" si="8"/>
        <v>108.81</v>
      </c>
      <c r="BV6" s="36">
        <f t="shared" si="8"/>
        <v>110.87</v>
      </c>
      <c r="BW6" s="36">
        <f t="shared" si="8"/>
        <v>110.3</v>
      </c>
      <c r="BX6" s="36">
        <f t="shared" si="8"/>
        <v>109.12</v>
      </c>
      <c r="BY6" s="36">
        <f t="shared" si="8"/>
        <v>107.42</v>
      </c>
      <c r="BZ6" s="35" t="str">
        <f>IF(BZ7="","",IF(BZ7="-","【-】","【"&amp;SUBSTITUTE(TEXT(BZ7,"#,##0.00"),"-","△")&amp;"】"))</f>
        <v>【103.24】</v>
      </c>
      <c r="CA6" s="36">
        <f>IF(CA7="",NA(),CA7)</f>
        <v>137.71</v>
      </c>
      <c r="CB6" s="36">
        <f t="shared" ref="CB6:CJ6" si="9">IF(CB7="",NA(),CB7)</f>
        <v>138.43</v>
      </c>
      <c r="CC6" s="36">
        <f t="shared" si="9"/>
        <v>138.88</v>
      </c>
      <c r="CD6" s="36">
        <f t="shared" si="9"/>
        <v>138.07</v>
      </c>
      <c r="CE6" s="36">
        <f t="shared" si="9"/>
        <v>144.79</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54.9</v>
      </c>
      <c r="CM6" s="36">
        <f t="shared" ref="CM6:CU6" si="10">IF(CM7="",NA(),CM7)</f>
        <v>54.94</v>
      </c>
      <c r="CN6" s="36">
        <f t="shared" si="10"/>
        <v>55.32</v>
      </c>
      <c r="CO6" s="36">
        <f t="shared" si="10"/>
        <v>54.26</v>
      </c>
      <c r="CP6" s="36">
        <f t="shared" si="10"/>
        <v>52.73</v>
      </c>
      <c r="CQ6" s="36">
        <f t="shared" si="10"/>
        <v>63.03</v>
      </c>
      <c r="CR6" s="36">
        <f t="shared" si="10"/>
        <v>63.18</v>
      </c>
      <c r="CS6" s="36">
        <f t="shared" si="10"/>
        <v>63.54</v>
      </c>
      <c r="CT6" s="36">
        <f t="shared" si="10"/>
        <v>63.53</v>
      </c>
      <c r="CU6" s="36">
        <f t="shared" si="10"/>
        <v>63.16</v>
      </c>
      <c r="CV6" s="35" t="str">
        <f>IF(CV7="","",IF(CV7="-","【-】","【"&amp;SUBSTITUTE(TEXT(CV7,"#,##0.00"),"-","△")&amp;"】"))</f>
        <v>【60.00】</v>
      </c>
      <c r="CW6" s="36">
        <f>IF(CW7="",NA(),CW7)</f>
        <v>93.56</v>
      </c>
      <c r="CX6" s="36">
        <f t="shared" ref="CX6:DF6" si="11">IF(CX7="",NA(),CX7)</f>
        <v>93.83</v>
      </c>
      <c r="CY6" s="36">
        <f t="shared" si="11"/>
        <v>93.08</v>
      </c>
      <c r="CZ6" s="36">
        <f t="shared" si="11"/>
        <v>93.39</v>
      </c>
      <c r="DA6" s="36">
        <f t="shared" si="11"/>
        <v>94.02</v>
      </c>
      <c r="DB6" s="36">
        <f t="shared" si="11"/>
        <v>91.21</v>
      </c>
      <c r="DC6" s="36">
        <f t="shared" si="11"/>
        <v>91.6</v>
      </c>
      <c r="DD6" s="36">
        <f t="shared" si="11"/>
        <v>91.48</v>
      </c>
      <c r="DE6" s="36">
        <f t="shared" si="11"/>
        <v>91.58</v>
      </c>
      <c r="DF6" s="36">
        <f t="shared" si="11"/>
        <v>91.48</v>
      </c>
      <c r="DG6" s="35" t="str">
        <f>IF(DG7="","",IF(DG7="-","【-】","【"&amp;SUBSTITUTE(TEXT(DG7,"#,##0.00"),"-","△")&amp;"】"))</f>
        <v>【89.80】</v>
      </c>
      <c r="DH6" s="36">
        <f>IF(DH7="",NA(),DH7)</f>
        <v>49.84</v>
      </c>
      <c r="DI6" s="36">
        <f t="shared" ref="DI6:DQ6" si="12">IF(DI7="",NA(),DI7)</f>
        <v>48.41</v>
      </c>
      <c r="DJ6" s="36">
        <f t="shared" si="12"/>
        <v>49.23</v>
      </c>
      <c r="DK6" s="36">
        <f t="shared" si="12"/>
        <v>49.08</v>
      </c>
      <c r="DL6" s="36">
        <f t="shared" si="12"/>
        <v>50.04</v>
      </c>
      <c r="DM6" s="36">
        <f t="shared" si="12"/>
        <v>48.41</v>
      </c>
      <c r="DN6" s="36">
        <f t="shared" si="12"/>
        <v>49.1</v>
      </c>
      <c r="DO6" s="36">
        <f t="shared" si="12"/>
        <v>49.66</v>
      </c>
      <c r="DP6" s="36">
        <f t="shared" si="12"/>
        <v>50.41</v>
      </c>
      <c r="DQ6" s="36">
        <f t="shared" si="12"/>
        <v>51.13</v>
      </c>
      <c r="DR6" s="35" t="str">
        <f>IF(DR7="","",IF(DR7="-","【-】","【"&amp;SUBSTITUTE(TEXT(DR7,"#,##0.00"),"-","△")&amp;"】"))</f>
        <v>【49.59】</v>
      </c>
      <c r="DS6" s="36">
        <f>IF(DS7="",NA(),DS7)</f>
        <v>30.85</v>
      </c>
      <c r="DT6" s="36">
        <f t="shared" ref="DT6:EB6" si="13">IF(DT7="",NA(),DT7)</f>
        <v>25.04</v>
      </c>
      <c r="DU6" s="36">
        <f t="shared" si="13"/>
        <v>23.9</v>
      </c>
      <c r="DV6" s="36">
        <f t="shared" si="13"/>
        <v>24.73</v>
      </c>
      <c r="DW6" s="36">
        <f t="shared" si="13"/>
        <v>25.63</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0.55000000000000004</v>
      </c>
      <c r="EE6" s="36">
        <f t="shared" ref="EE6:EM6" si="14">IF(EE7="",NA(),EE7)</f>
        <v>0.72</v>
      </c>
      <c r="EF6" s="36">
        <f t="shared" si="14"/>
        <v>0.64</v>
      </c>
      <c r="EG6" s="36">
        <f t="shared" si="14"/>
        <v>0.96</v>
      </c>
      <c r="EH6" s="36">
        <f t="shared" si="14"/>
        <v>1.06</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392014</v>
      </c>
      <c r="D7" s="38">
        <v>46</v>
      </c>
      <c r="E7" s="38">
        <v>1</v>
      </c>
      <c r="F7" s="38">
        <v>0</v>
      </c>
      <c r="G7" s="38">
        <v>1</v>
      </c>
      <c r="H7" s="38" t="s">
        <v>93</v>
      </c>
      <c r="I7" s="38" t="s">
        <v>94</v>
      </c>
      <c r="J7" s="38" t="s">
        <v>95</v>
      </c>
      <c r="K7" s="38" t="s">
        <v>96</v>
      </c>
      <c r="L7" s="38" t="s">
        <v>97</v>
      </c>
      <c r="M7" s="38" t="s">
        <v>98</v>
      </c>
      <c r="N7" s="39" t="s">
        <v>99</v>
      </c>
      <c r="O7" s="39">
        <v>62.34</v>
      </c>
      <c r="P7" s="39">
        <v>95.32</v>
      </c>
      <c r="Q7" s="39">
        <v>2787</v>
      </c>
      <c r="R7" s="39">
        <v>327575</v>
      </c>
      <c r="S7" s="39">
        <v>309</v>
      </c>
      <c r="T7" s="39">
        <v>1060.1099999999999</v>
      </c>
      <c r="U7" s="39">
        <v>310307</v>
      </c>
      <c r="V7" s="39">
        <v>91.6</v>
      </c>
      <c r="W7" s="39">
        <v>3387.63</v>
      </c>
      <c r="X7" s="39">
        <v>127.5</v>
      </c>
      <c r="Y7" s="39">
        <v>127.32</v>
      </c>
      <c r="Z7" s="39">
        <v>127.28</v>
      </c>
      <c r="AA7" s="39">
        <v>127.57</v>
      </c>
      <c r="AB7" s="39">
        <v>121.31</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450.26</v>
      </c>
      <c r="AU7" s="39">
        <v>359.71</v>
      </c>
      <c r="AV7" s="39">
        <v>437.47</v>
      </c>
      <c r="AW7" s="39">
        <v>368.31</v>
      </c>
      <c r="AX7" s="39">
        <v>476.36</v>
      </c>
      <c r="AY7" s="39">
        <v>241.71</v>
      </c>
      <c r="AZ7" s="39">
        <v>249.08</v>
      </c>
      <c r="BA7" s="39">
        <v>254.05</v>
      </c>
      <c r="BB7" s="39">
        <v>258.22000000000003</v>
      </c>
      <c r="BC7" s="39">
        <v>250.03</v>
      </c>
      <c r="BD7" s="39">
        <v>264.97000000000003</v>
      </c>
      <c r="BE7" s="39">
        <v>436.87</v>
      </c>
      <c r="BF7" s="39">
        <v>445.2</v>
      </c>
      <c r="BG7" s="39">
        <v>449.79</v>
      </c>
      <c r="BH7" s="39">
        <v>483.2</v>
      </c>
      <c r="BI7" s="39">
        <v>500.51</v>
      </c>
      <c r="BJ7" s="39">
        <v>274.14</v>
      </c>
      <c r="BK7" s="39">
        <v>266.66000000000003</v>
      </c>
      <c r="BL7" s="39">
        <v>258.63</v>
      </c>
      <c r="BM7" s="39">
        <v>255.12</v>
      </c>
      <c r="BN7" s="39">
        <v>254.19</v>
      </c>
      <c r="BO7" s="39">
        <v>266.61</v>
      </c>
      <c r="BP7" s="39">
        <v>123.83</v>
      </c>
      <c r="BQ7" s="39">
        <v>123.29</v>
      </c>
      <c r="BR7" s="39">
        <v>122.97</v>
      </c>
      <c r="BS7" s="39">
        <v>123.45</v>
      </c>
      <c r="BT7" s="39">
        <v>118.05</v>
      </c>
      <c r="BU7" s="39">
        <v>108.81</v>
      </c>
      <c r="BV7" s="39">
        <v>110.87</v>
      </c>
      <c r="BW7" s="39">
        <v>110.3</v>
      </c>
      <c r="BX7" s="39">
        <v>109.12</v>
      </c>
      <c r="BY7" s="39">
        <v>107.42</v>
      </c>
      <c r="BZ7" s="39">
        <v>103.24</v>
      </c>
      <c r="CA7" s="39">
        <v>137.71</v>
      </c>
      <c r="CB7" s="39">
        <v>138.43</v>
      </c>
      <c r="CC7" s="39">
        <v>138.88</v>
      </c>
      <c r="CD7" s="39">
        <v>138.07</v>
      </c>
      <c r="CE7" s="39">
        <v>144.79</v>
      </c>
      <c r="CF7" s="39">
        <v>152.94999999999999</v>
      </c>
      <c r="CG7" s="39">
        <v>150.54</v>
      </c>
      <c r="CH7" s="39">
        <v>151.85</v>
      </c>
      <c r="CI7" s="39">
        <v>153.88</v>
      </c>
      <c r="CJ7" s="39">
        <v>157.19</v>
      </c>
      <c r="CK7" s="39">
        <v>168.38</v>
      </c>
      <c r="CL7" s="39">
        <v>54.9</v>
      </c>
      <c r="CM7" s="39">
        <v>54.94</v>
      </c>
      <c r="CN7" s="39">
        <v>55.32</v>
      </c>
      <c r="CO7" s="39">
        <v>54.26</v>
      </c>
      <c r="CP7" s="39">
        <v>52.73</v>
      </c>
      <c r="CQ7" s="39">
        <v>63.03</v>
      </c>
      <c r="CR7" s="39">
        <v>63.18</v>
      </c>
      <c r="CS7" s="39">
        <v>63.54</v>
      </c>
      <c r="CT7" s="39">
        <v>63.53</v>
      </c>
      <c r="CU7" s="39">
        <v>63.16</v>
      </c>
      <c r="CV7" s="39">
        <v>60</v>
      </c>
      <c r="CW7" s="39">
        <v>93.56</v>
      </c>
      <c r="CX7" s="39">
        <v>93.83</v>
      </c>
      <c r="CY7" s="39">
        <v>93.08</v>
      </c>
      <c r="CZ7" s="39">
        <v>93.39</v>
      </c>
      <c r="DA7" s="39">
        <v>94.02</v>
      </c>
      <c r="DB7" s="39">
        <v>91.21</v>
      </c>
      <c r="DC7" s="39">
        <v>91.6</v>
      </c>
      <c r="DD7" s="39">
        <v>91.48</v>
      </c>
      <c r="DE7" s="39">
        <v>91.58</v>
      </c>
      <c r="DF7" s="39">
        <v>91.48</v>
      </c>
      <c r="DG7" s="39">
        <v>89.8</v>
      </c>
      <c r="DH7" s="39">
        <v>49.84</v>
      </c>
      <c r="DI7" s="39">
        <v>48.41</v>
      </c>
      <c r="DJ7" s="39">
        <v>49.23</v>
      </c>
      <c r="DK7" s="39">
        <v>49.08</v>
      </c>
      <c r="DL7" s="39">
        <v>50.04</v>
      </c>
      <c r="DM7" s="39">
        <v>48.41</v>
      </c>
      <c r="DN7" s="39">
        <v>49.1</v>
      </c>
      <c r="DO7" s="39">
        <v>49.66</v>
      </c>
      <c r="DP7" s="39">
        <v>50.41</v>
      </c>
      <c r="DQ7" s="39">
        <v>51.13</v>
      </c>
      <c r="DR7" s="39">
        <v>49.59</v>
      </c>
      <c r="DS7" s="39">
        <v>30.85</v>
      </c>
      <c r="DT7" s="39">
        <v>25.04</v>
      </c>
      <c r="DU7" s="39">
        <v>23.9</v>
      </c>
      <c r="DV7" s="39">
        <v>24.73</v>
      </c>
      <c r="DW7" s="39">
        <v>25.63</v>
      </c>
      <c r="DX7" s="39">
        <v>16.16</v>
      </c>
      <c r="DY7" s="39">
        <v>17.420000000000002</v>
      </c>
      <c r="DZ7" s="39">
        <v>18.940000000000001</v>
      </c>
      <c r="EA7" s="39">
        <v>20.36</v>
      </c>
      <c r="EB7" s="39">
        <v>22.41</v>
      </c>
      <c r="EC7" s="39">
        <v>19.440000000000001</v>
      </c>
      <c r="ED7" s="39">
        <v>0.55000000000000004</v>
      </c>
      <c r="EE7" s="39">
        <v>0.72</v>
      </c>
      <c r="EF7" s="39">
        <v>0.64</v>
      </c>
      <c r="EG7" s="39">
        <v>0.96</v>
      </c>
      <c r="EH7" s="39">
        <v>1.06</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2021-01-22T07:28:26Z</cp:lastPrinted>
  <dcterms:created xsi:type="dcterms:W3CDTF">2020-12-04T02:14:33Z</dcterms:created>
  <dcterms:modified xsi:type="dcterms:W3CDTF">2021-01-27T02:46:08Z</dcterms:modified>
  <cp:category/>
</cp:coreProperties>
</file>