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
    </mc:Choice>
  </mc:AlternateContent>
  <workbookProtection workbookAlgorithmName="SHA-512" workbookHashValue="ywPOm4UNviY/+n9pIVn/Y4HF5jXIzsnu1BVP2iIDyp+jyG+pLEDRle9vDCBBaXGVbzYIR8r7gzPhXO6WtEs+wQ==" workbookSaltValue="UxJSn/l+x+dj9QJe8YRWxw==" workbookSpinCount="100000" lockStructure="1"/>
  <bookViews>
    <workbookView xWindow="0" yWindow="0" windowWidth="19200" windowHeight="1062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<sst xmlns="http://schemas.openxmlformats.org/spreadsheetml/2006/main" count="228" uniqueCount="114">
  <si>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</si>
  <si>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</si>
  <si>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</si>
  <si>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</si>
  <si>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</si>
  <si>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</si>
  <si>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</si>
  <si>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</si>
  <si>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</si>
  <si>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</si>
  <si>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</si>
  <si>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</si>
  <si>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</si>
  <si>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</si>
  <si>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</si>
  <si>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</si>
  <si>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</si>
  <si>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</si>
  <si>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</si>
  <si>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</si>
  <si>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</si>
  <si>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</si>
  <si>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</si>
  <si>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</si>
  <si>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</si>
  <si>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</si>
  <si>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</si>
  <si>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</si>
  <si>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</si>
  <si>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</si>
  <si>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</si>
  <si>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</si>
  <si>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</si>
  <si>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</si>
  <si>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</si>
  <si>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</si>
  <si>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</si>
  <si>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</si>
  <si>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</si>
  <si>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</si>
  <si>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</si>
  <si>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</si>
  <si>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</si>
  <si>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</si>
  <si>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</si>
  <si>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</si>
  <si>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</si>
  <si>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</si>
  <si>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</si>
  <si>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</si>
  <si>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</si>
  <si>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</si>
  <si>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</si>
  <si>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</si>
  <si>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</si>
  <si>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</si>
  <si>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</si>
  <si>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</si>
  <si>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</si>
  <si>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</si>
  <si>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</si>
  <si>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</si>
  <si>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</si>
  <si>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</si>
  <si>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</si>
  <si>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</si>
  <si>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</si>
  <si>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</si>
  <si>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</si>
  <si>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</si>
  <si>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</si>
  <si>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</si>
  <si>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</si>
  <si>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</si>
  <si>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</si>
  <si>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</si>
  <si>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</si>
  <si>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</si>
  <si>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</si>
  <si>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</si>
  <si>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</si>
  <si>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</si>
  <si>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</si>
  <si>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</si>
  <si>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</si>
  <si>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</si>
  <si>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</si>
  <si>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</si>
  <si>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</si>
  <si>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</si>
  <si>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</si>
  <si>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</si>
  <si>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</si>
  <si>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室戸市</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</si>
  <si>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</si>
  <si>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</si>
  <si>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</si>
  <si>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</si>
  <si>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</si>
  <si>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</si>
  <si>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</si>
  <si>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</si>
  <si>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</si>
  <si>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</si>
  <si>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</si>
  <si>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</si>
  <si>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</si>
  <si>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</si>
  <si>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</si>
  <si>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</si>
  <si>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</si>
  <si>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経常収支比率は、給水収益や繰入金等の収益で経費をどの程度賄えているかを表す指標で、数値が１００％以上となっている場合は単年度収支が黒字であることを意味しています。累積損失金比率も０％であることなどから、収益に関しては現在のところ問題はありませんが、起債残高が給水収益に対して高い割合で推移し年々増加しているので、料金水準は適切か、工事への投資経費は適切かを分析しながらの運営が必要となっています。</t>
    <rPh sb="0" eb="2">
      <t>ケイジョウ</t>
    </rPh>
    <rPh sb="2" eb="4">
      <t>シュウシ</t>
    </rPh>
    <rPh sb="4" eb="6">
      <t>ヒリツ</t>
    </rPh>
    <rPh sb="8" eb="10">
      <t>キュウスイ</t>
    </rPh>
    <rPh sb="10" eb="12">
      <t>シュウエキ</t>
    </rPh>
    <rPh sb="13" eb="15">
      <t>クリイレ</t>
    </rPh>
    <rPh sb="15" eb="16">
      <t>キン</t>
    </rPh>
    <rPh sb="16" eb="17">
      <t>トウ</t>
    </rPh>
    <rPh sb="18" eb="20">
      <t>シュウエキ</t>
    </rPh>
    <rPh sb="21" eb="23">
      <t>ケイヒ</t>
    </rPh>
    <rPh sb="26" eb="28">
      <t>テイド</t>
    </rPh>
    <rPh sb="28" eb="29">
      <t>マカナ</t>
    </rPh>
    <rPh sb="35" eb="36">
      <t>アラワ</t>
    </rPh>
    <rPh sb="37" eb="39">
      <t>シヒョウ</t>
    </rPh>
    <rPh sb="41" eb="43">
      <t>スウチ</t>
    </rPh>
    <rPh sb="48" eb="50">
      <t>イジョウ</t>
    </rPh>
    <rPh sb="56" eb="58">
      <t>バアイ</t>
    </rPh>
    <rPh sb="59" eb="62">
      <t>タンネンド</t>
    </rPh>
    <rPh sb="62" eb="64">
      <t>シュウシ</t>
    </rPh>
    <rPh sb="65" eb="67">
      <t>クロジ</t>
    </rPh>
    <rPh sb="73" eb="75">
      <t>イミ</t>
    </rPh>
    <rPh sb="81" eb="83">
      <t>ルイセキ</t>
    </rPh>
    <rPh sb="83" eb="85">
      <t>ソンシツ</t>
    </rPh>
    <rPh sb="85" eb="86">
      <t>キン</t>
    </rPh>
    <rPh sb="86" eb="88">
      <t>ヒリツ</t>
    </rPh>
    <rPh sb="101" eb="103">
      <t>シュウエキ</t>
    </rPh>
    <rPh sb="104" eb="105">
      <t>カン</t>
    </rPh>
    <rPh sb="108" eb="110">
      <t>ゲンザイ</t>
    </rPh>
    <rPh sb="114" eb="116">
      <t>モンダイ</t>
    </rPh>
    <rPh sb="124" eb="126">
      <t>キサイ</t>
    </rPh>
    <rPh sb="126" eb="128">
      <t>ザンダカ</t>
    </rPh>
    <rPh sb="129" eb="131">
      <t>キュウスイ</t>
    </rPh>
    <rPh sb="131" eb="133">
      <t>シュウエキ</t>
    </rPh>
    <rPh sb="134" eb="135">
      <t>タイ</t>
    </rPh>
    <rPh sb="137" eb="138">
      <t>タカ</t>
    </rPh>
    <rPh sb="139" eb="141">
      <t>ワリアイ</t>
    </rPh>
    <rPh sb="142" eb="144">
      <t>スイイ</t>
    </rPh>
    <rPh sb="145" eb="147">
      <t>ネンネン</t>
    </rPh>
    <rPh sb="147" eb="149">
      <t>ゾウカ</t>
    </rPh>
    <rPh sb="156" eb="158">
      <t>リョウキン</t>
    </rPh>
    <rPh sb="158" eb="160">
      <t>スイジュン</t>
    </rPh>
    <rPh sb="161" eb="163">
      <t>テキセツ</t>
    </rPh>
    <rPh sb="165" eb="167">
      <t>コウジ</t>
    </rPh>
    <rPh sb="169" eb="171">
      <t>トウシ</t>
    </rPh>
    <rPh sb="171" eb="173">
      <t>ケイヒ</t>
    </rPh>
    <rPh sb="174" eb="176">
      <t>テキセツ</t>
    </rPh>
    <rPh sb="178" eb="180">
      <t>ブンセキ</t>
    </rPh>
    <rPh sb="185" eb="187">
      <t>ウンエイ</t>
    </rPh>
    <rPh sb="188" eb="190">
      <t>ヒツヨウ</t>
    </rPh>
    <phoneticPr fontId="4"/>
  </si>
  <si>
    <t>経営については比較的安定していますが、施設の老朽化は避けられないため、水道施設の更新や水道管布設替え等を計画的に実施する必要があります。収益と起債残高とのバランスを見極めながら、先を見据えた経営に努め、安全で良質な水の安定供給に努めなければなりません。</t>
    <rPh sb="0" eb="2">
      <t>ケイエイ</t>
    </rPh>
    <rPh sb="7" eb="10">
      <t>ヒカクテキ</t>
    </rPh>
    <rPh sb="10" eb="12">
      <t>アンテイ</t>
    </rPh>
    <rPh sb="19" eb="21">
      <t>シセツ</t>
    </rPh>
    <rPh sb="22" eb="25">
      <t>ロウキュウカ</t>
    </rPh>
    <rPh sb="26" eb="27">
      <t>サ</t>
    </rPh>
    <rPh sb="35" eb="37">
      <t>スイドウ</t>
    </rPh>
    <rPh sb="37" eb="39">
      <t>シセツ</t>
    </rPh>
    <rPh sb="40" eb="42">
      <t>コウシン</t>
    </rPh>
    <rPh sb="43" eb="46">
      <t>スイドウカン</t>
    </rPh>
    <rPh sb="46" eb="49">
      <t>フセツガ</t>
    </rPh>
    <rPh sb="50" eb="51">
      <t>トウ</t>
    </rPh>
    <rPh sb="52" eb="55">
      <t>ケイカクテキ</t>
    </rPh>
    <rPh sb="56" eb="58">
      <t>ジッシ</t>
    </rPh>
    <rPh sb="60" eb="62">
      <t>ヒツヨウ</t>
    </rPh>
    <rPh sb="68" eb="70">
      <t>シュウエキ</t>
    </rPh>
    <rPh sb="71" eb="73">
      <t>キサイ</t>
    </rPh>
    <rPh sb="73" eb="74">
      <t>ザン</t>
    </rPh>
    <rPh sb="74" eb="75">
      <t>タカ</t>
    </rPh>
    <rPh sb="82" eb="84">
      <t>ミキワ</t>
    </rPh>
    <rPh sb="89" eb="90">
      <t>サキ</t>
    </rPh>
    <rPh sb="91" eb="93">
      <t>ミス</t>
    </rPh>
    <rPh sb="95" eb="97">
      <t>ケイエイ</t>
    </rPh>
    <rPh sb="98" eb="99">
      <t>ツト</t>
    </rPh>
    <rPh sb="101" eb="103">
      <t>アンゼン</t>
    </rPh>
    <rPh sb="104" eb="106">
      <t>リョウシツ</t>
    </rPh>
    <rPh sb="107" eb="108">
      <t>ミズ</t>
    </rPh>
    <rPh sb="109" eb="111">
      <t>アンテイ</t>
    </rPh>
    <rPh sb="111" eb="113">
      <t>キョウキュウ</t>
    </rPh>
    <rPh sb="114" eb="115">
      <t>ツト</t>
    </rPh>
    <phoneticPr fontId="4"/>
  </si>
  <si>
    <t>施設利用率や有収率が低いことから、施設の老朽化等が懸念されます。水道管の布設替えなど、必要な資金調達を検討したうえで漏水対策を講じていく必要があることを示しています。令和元年度に配水管の管路更新を行ったので管路更新率が伸びています。</t>
    <rPh sb="83" eb="85">
      <t>レイワ</t>
    </rPh>
    <rPh sb="85" eb="87">
      <t>ガンネン</t>
    </rPh>
    <rPh sb="87" eb="88">
      <t>ド</t>
    </rPh>
    <rPh sb="89" eb="92">
      <t>ハイスイカン</t>
    </rPh>
    <rPh sb="93" eb="95">
      <t>カンロ</t>
    </rPh>
    <rPh sb="95" eb="97">
      <t>コウシン</t>
    </rPh>
    <rPh sb="98" eb="99">
      <t>オコナ</t>
    </rPh>
    <rPh sb="103" eb="105">
      <t>カンロ</t>
    </rPh>
    <rPh sb="105" eb="107">
      <t>コウシン</t>
    </rPh>
    <rPh sb="107" eb="108">
      <t>リツ</t>
    </rPh>
    <rPh sb="109" eb="110">
      <t>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</si>
</sst>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c:v>
                </c:pt>
                <c:pt idx="1">
                  <c:v>0</c:v>
                </c:pt>
                <c:pt idx="2">
                  <c:v>0</c:v>
                </c:pt>
                <c:pt idx="3">
                  <c:v>0</c:v>
                </c:pt>
                <c:pt idx="4" formatCode="#,##0.00;&quot;△&quot;#,##0.00;&quot;-&quot;">
                  <c:v>1.52</c:v>
                </c:pt>
              </c:numCache>
            </c:numRef>
          </c:val>
          <c:extLst>
            <c:ext xmlns:c16="http://schemas.microsoft.com/office/drawing/2014/chart" uri="{C3380CC4-5D6E-409C-BE32-E72D297353CC}">
              <c16:uniqueId val="{00000000-67F2-4AFA-8F81-5454F8E4F82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1.65</c:v>
                </c:pt>
                <c:pt idx="1">
                  <c:v>0.47</c:v>
                </c:pt>
                <c:pt idx="2">
                  <c:v>0.39</c:v>
                </c:pt>
                <c:pt idx="3">
                  <c:v>0.43</c:v>
                </c:pt>
                <c:pt idx="4">
                  <c:v>0.42</c:v>
                </c:pt>
              </c:numCache>
            </c:numRef>
          </c:val>
          <c:smooth val="0"/>
          <c:extLst>
            <c:ext xmlns:c16="http://schemas.microsoft.com/office/drawing/2014/chart" uri="{C3380CC4-5D6E-409C-BE32-E72D297353CC}">
              <c16:uniqueId val="{00000001-67F2-4AFA-8F81-5454F8E4F82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37.61</c:v>
                </c:pt>
                <c:pt idx="1">
                  <c:v>36.72</c:v>
                </c:pt>
                <c:pt idx="2">
                  <c:v>36.29</c:v>
                </c:pt>
                <c:pt idx="3">
                  <c:v>35.51</c:v>
                </c:pt>
                <c:pt idx="4">
                  <c:v>33.99</c:v>
                </c:pt>
              </c:numCache>
            </c:numRef>
          </c:val>
          <c:extLst>
            <c:ext xmlns:c16="http://schemas.microsoft.com/office/drawing/2014/chart" uri="{C3380CC4-5D6E-409C-BE32-E72D297353CC}">
              <c16:uniqueId val="{00000000-7B5C-4AB3-8A56-674F5C9F72C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53.52</c:v>
                </c:pt>
                <c:pt idx="1">
                  <c:v>54.24</c:v>
                </c:pt>
                <c:pt idx="2">
                  <c:v>55.88</c:v>
                </c:pt>
                <c:pt idx="3">
                  <c:v>55.22</c:v>
                </c:pt>
                <c:pt idx="4">
                  <c:v>54.05</c:v>
                </c:pt>
              </c:numCache>
            </c:numRef>
          </c:val>
          <c:smooth val="0"/>
          <c:extLst>
            <c:ext xmlns:c16="http://schemas.microsoft.com/office/drawing/2014/chart" uri="{C3380CC4-5D6E-409C-BE32-E72D297353CC}">
              <c16:uniqueId val="{00000001-7B5C-4AB3-8A56-674F5C9F72C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74.739999999999995</c:v>
                </c:pt>
                <c:pt idx="1">
                  <c:v>75.239999999999995</c:v>
                </c:pt>
                <c:pt idx="2">
                  <c:v>74.16</c:v>
                </c:pt>
                <c:pt idx="3">
                  <c:v>74.14</c:v>
                </c:pt>
                <c:pt idx="4">
                  <c:v>73.989999999999995</c:v>
                </c:pt>
              </c:numCache>
            </c:numRef>
          </c:val>
          <c:extLst>
            <c:ext xmlns:c16="http://schemas.microsoft.com/office/drawing/2014/chart" uri="{C3380CC4-5D6E-409C-BE32-E72D297353CC}">
              <c16:uniqueId val="{00000000-B14D-42C1-B680-7F1A5D558D6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81.459999999999994</c:v>
                </c:pt>
                <c:pt idx="1">
                  <c:v>81.680000000000007</c:v>
                </c:pt>
                <c:pt idx="2">
                  <c:v>80.989999999999995</c:v>
                </c:pt>
                <c:pt idx="3">
                  <c:v>80.930000000000007</c:v>
                </c:pt>
                <c:pt idx="4">
                  <c:v>80.510000000000005</c:v>
                </c:pt>
              </c:numCache>
            </c:numRef>
          </c:val>
          <c:smooth val="0"/>
          <c:extLst>
            <c:ext xmlns:c16="http://schemas.microsoft.com/office/drawing/2014/chart" uri="{C3380CC4-5D6E-409C-BE32-E72D297353CC}">
              <c16:uniqueId val="{00000001-B14D-42C1-B680-7F1A5D558D6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123.49</c:v>
                </c:pt>
                <c:pt idx="1">
                  <c:v>122.15</c:v>
                </c:pt>
                <c:pt idx="2">
                  <c:v>115.55</c:v>
                </c:pt>
                <c:pt idx="3">
                  <c:v>115.12</c:v>
                </c:pt>
                <c:pt idx="4">
                  <c:v>115.59</c:v>
                </c:pt>
              </c:numCache>
            </c:numRef>
          </c:val>
          <c:extLst>
            <c:ext xmlns:c16="http://schemas.microsoft.com/office/drawing/2014/chart" uri="{C3380CC4-5D6E-409C-BE32-E72D297353CC}">
              <c16:uniqueId val="{00000000-DC6A-44E3-9C90-5F30125550DD}"/>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111.06</c:v>
                </c:pt>
                <c:pt idx="1">
                  <c:v>111.34</c:v>
                </c:pt>
                <c:pt idx="2">
                  <c:v>110.02</c:v>
                </c:pt>
                <c:pt idx="3">
                  <c:v>108.76</c:v>
                </c:pt>
                <c:pt idx="4">
                  <c:v>108.46</c:v>
                </c:pt>
              </c:numCache>
            </c:numRef>
          </c:val>
          <c:smooth val="0"/>
          <c:extLst>
            <c:ext xmlns:c16="http://schemas.microsoft.com/office/drawing/2014/chart" uri="{C3380CC4-5D6E-409C-BE32-E72D297353CC}">
              <c16:uniqueId val="{00000001-DC6A-44E3-9C90-5F30125550DD}"/>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60.2</c:v>
                </c:pt>
                <c:pt idx="1">
                  <c:v>60.4</c:v>
                </c:pt>
                <c:pt idx="2">
                  <c:v>60.38</c:v>
                </c:pt>
                <c:pt idx="3">
                  <c:v>60.73</c:v>
                </c:pt>
                <c:pt idx="4">
                  <c:v>60.27</c:v>
                </c:pt>
              </c:numCache>
            </c:numRef>
          </c:val>
          <c:extLst>
            <c:ext xmlns:c16="http://schemas.microsoft.com/office/drawing/2014/chart" uri="{C3380CC4-5D6E-409C-BE32-E72D297353CC}">
              <c16:uniqueId val="{00000000-1568-4F4D-9C25-7961A3BF9F6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47.7</c:v>
                </c:pt>
                <c:pt idx="1">
                  <c:v>48.14</c:v>
                </c:pt>
                <c:pt idx="2">
                  <c:v>46.61</c:v>
                </c:pt>
                <c:pt idx="3">
                  <c:v>47.97</c:v>
                </c:pt>
                <c:pt idx="4">
                  <c:v>49.12</c:v>
                </c:pt>
              </c:numCache>
            </c:numRef>
          </c:val>
          <c:smooth val="0"/>
          <c:extLst>
            <c:ext xmlns:c16="http://schemas.microsoft.com/office/drawing/2014/chart" uri="{C3380CC4-5D6E-409C-BE32-E72D297353CC}">
              <c16:uniqueId val="{00000001-1568-4F4D-9C25-7961A3BF9F6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formatCode="#,##0.00;&quot;△&quot;#,##0.00">
                  <c:v>0</c:v>
                </c:pt>
                <c:pt idx="1">
                  <c:v>0.01</c:v>
                </c:pt>
                <c:pt idx="2">
                  <c:v>0.01</c:v>
                </c:pt>
                <c:pt idx="3">
                  <c:v>2.5</c:v>
                </c:pt>
                <c:pt idx="4">
                  <c:v>2.5</c:v>
                </c:pt>
              </c:numCache>
            </c:numRef>
          </c:val>
          <c:extLst>
            <c:ext xmlns:c16="http://schemas.microsoft.com/office/drawing/2014/chart" uri="{C3380CC4-5D6E-409C-BE32-E72D297353CC}">
              <c16:uniqueId val="{00000000-DE29-4089-BBCE-722AA673773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7.26</c:v>
                </c:pt>
                <c:pt idx="1">
                  <c:v>11.13</c:v>
                </c:pt>
                <c:pt idx="2">
                  <c:v>10.84</c:v>
                </c:pt>
                <c:pt idx="3">
                  <c:v>15.33</c:v>
                </c:pt>
                <c:pt idx="4">
                  <c:v>16.760000000000002</c:v>
                </c:pt>
              </c:numCache>
            </c:numRef>
          </c:val>
          <c:smooth val="0"/>
          <c:extLst>
            <c:ext xmlns:c16="http://schemas.microsoft.com/office/drawing/2014/chart" uri="{C3380CC4-5D6E-409C-BE32-E72D297353CC}">
              <c16:uniqueId val="{00000001-DE29-4089-BBCE-722AA673773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44-4D04-B13D-8AB67EB097E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9.35</c:v>
                </c:pt>
                <c:pt idx="1">
                  <c:v>10.130000000000001</c:v>
                </c:pt>
                <c:pt idx="2">
                  <c:v>7.31</c:v>
                </c:pt>
                <c:pt idx="3">
                  <c:v>7.48</c:v>
                </c:pt>
                <c:pt idx="4">
                  <c:v>11.94</c:v>
                </c:pt>
              </c:numCache>
            </c:numRef>
          </c:val>
          <c:smooth val="0"/>
          <c:extLst>
            <c:ext xmlns:c16="http://schemas.microsoft.com/office/drawing/2014/chart" uri="{C3380CC4-5D6E-409C-BE32-E72D297353CC}">
              <c16:uniqueId val="{00000001-9444-4D04-B13D-8AB67EB097E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306.69</c:v>
                </c:pt>
                <c:pt idx="1">
                  <c:v>279.22000000000003</c:v>
                </c:pt>
                <c:pt idx="2">
                  <c:v>431.01</c:v>
                </c:pt>
                <c:pt idx="3">
                  <c:v>444.98</c:v>
                </c:pt>
                <c:pt idx="4">
                  <c:v>496.31</c:v>
                </c:pt>
              </c:numCache>
            </c:numRef>
          </c:val>
          <c:extLst>
            <c:ext xmlns:c16="http://schemas.microsoft.com/office/drawing/2014/chart" uri="{C3380CC4-5D6E-409C-BE32-E72D297353CC}">
              <c16:uniqueId val="{00000000-02F2-46E7-9DB4-18B21C2B3E8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398.29</c:v>
                </c:pt>
                <c:pt idx="1">
                  <c:v>388.67</c:v>
                </c:pt>
                <c:pt idx="2">
                  <c:v>355.27</c:v>
                </c:pt>
                <c:pt idx="3">
                  <c:v>359.7</c:v>
                </c:pt>
                <c:pt idx="4">
                  <c:v>362.93</c:v>
                </c:pt>
              </c:numCache>
            </c:numRef>
          </c:val>
          <c:smooth val="0"/>
          <c:extLst>
            <c:ext xmlns:c16="http://schemas.microsoft.com/office/drawing/2014/chart" uri="{C3380CC4-5D6E-409C-BE32-E72D297353CC}">
              <c16:uniqueId val="{00000001-02F2-46E7-9DB4-18B21C2B3E8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546.58000000000004</c:v>
                </c:pt>
                <c:pt idx="1">
                  <c:v>557.41</c:v>
                </c:pt>
                <c:pt idx="2">
                  <c:v>602.21</c:v>
                </c:pt>
                <c:pt idx="3">
                  <c:v>630.53</c:v>
                </c:pt>
                <c:pt idx="4">
                  <c:v>671.83</c:v>
                </c:pt>
              </c:numCache>
            </c:numRef>
          </c:val>
          <c:extLst>
            <c:ext xmlns:c16="http://schemas.microsoft.com/office/drawing/2014/chart" uri="{C3380CC4-5D6E-409C-BE32-E72D297353CC}">
              <c16:uniqueId val="{00000000-0EEB-421B-ACED-320112C64F5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431</c:v>
                </c:pt>
                <c:pt idx="1">
                  <c:v>422.5</c:v>
                </c:pt>
                <c:pt idx="2">
                  <c:v>458.27</c:v>
                </c:pt>
                <c:pt idx="3">
                  <c:v>447.01</c:v>
                </c:pt>
                <c:pt idx="4">
                  <c:v>439.05</c:v>
                </c:pt>
              </c:numCache>
            </c:numRef>
          </c:val>
          <c:smooth val="0"/>
          <c:extLst>
            <c:ext xmlns:c16="http://schemas.microsoft.com/office/drawing/2014/chart" uri="{C3380CC4-5D6E-409C-BE32-E72D297353CC}">
              <c16:uniqueId val="{00000001-0EEB-421B-ACED-320112C64F5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119.69</c:v>
                </c:pt>
                <c:pt idx="1">
                  <c:v>117.62</c:v>
                </c:pt>
                <c:pt idx="2">
                  <c:v>111.4</c:v>
                </c:pt>
                <c:pt idx="3">
                  <c:v>110.33</c:v>
                </c:pt>
                <c:pt idx="4">
                  <c:v>111.79</c:v>
                </c:pt>
              </c:numCache>
            </c:numRef>
          </c:val>
          <c:extLst>
            <c:ext xmlns:c16="http://schemas.microsoft.com/office/drawing/2014/chart" uri="{C3380CC4-5D6E-409C-BE32-E72D297353CC}">
              <c16:uniqueId val="{00000000-A2EC-41E0-AE26-5AFBB92D4680}"/>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100.82</c:v>
                </c:pt>
                <c:pt idx="1">
                  <c:v>101.64</c:v>
                </c:pt>
                <c:pt idx="2">
                  <c:v>96.77</c:v>
                </c:pt>
                <c:pt idx="3">
                  <c:v>95.81</c:v>
                </c:pt>
                <c:pt idx="4">
                  <c:v>95.26</c:v>
                </c:pt>
              </c:numCache>
            </c:numRef>
          </c:val>
          <c:smooth val="0"/>
          <c:extLst>
            <c:ext xmlns:c16="http://schemas.microsoft.com/office/drawing/2014/chart" uri="{C3380CC4-5D6E-409C-BE32-E72D297353CC}">
              <c16:uniqueId val="{00000001-A2EC-41E0-AE26-5AFBB92D4680}"/>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133.34</c:v>
                </c:pt>
                <c:pt idx="1">
                  <c:v>135.86000000000001</c:v>
                </c:pt>
                <c:pt idx="2">
                  <c:v>143.75</c:v>
                </c:pt>
                <c:pt idx="3">
                  <c:v>145.32</c:v>
                </c:pt>
                <c:pt idx="4">
                  <c:v>143.97</c:v>
                </c:pt>
              </c:numCache>
            </c:numRef>
          </c:val>
          <c:extLst>
            <c:ext xmlns:c16="http://schemas.microsoft.com/office/drawing/2014/chart" uri="{C3380CC4-5D6E-409C-BE32-E72D297353CC}">
              <c16:uniqueId val="{00000000-7988-424E-9407-754C0C2B6B71}"/>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179.55</c:v>
                </c:pt>
                <c:pt idx="1">
                  <c:v>179.16</c:v>
                </c:pt>
                <c:pt idx="2">
                  <c:v>187.18</c:v>
                </c:pt>
                <c:pt idx="3">
                  <c:v>189.58</c:v>
                </c:pt>
                <c:pt idx="4">
                  <c:v>192.82</c:v>
                </c:pt>
              </c:numCache>
            </c:numRef>
          </c:val>
          <c:smooth val="0"/>
          <c:extLst>
            <c:ext xmlns:c16="http://schemas.microsoft.com/office/drawing/2014/chart" uri="{C3380CC4-5D6E-409C-BE32-E72D297353CC}">
              <c16:uniqueId val="{00000001-7988-424E-9407-754C0C2B6B71}"/>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J37" zoomScaleNormal="100" workbookViewId="0">
      <selection activeCell="AU50" sqref="AU5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高知県　室戸市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A7</v>
      </c>
      <c r="X8" s="60"/>
      <c r="Y8" s="60"/>
      <c r="Z8" s="60"/>
      <c r="AA8" s="60"/>
      <c r="AB8" s="60"/>
      <c r="AC8" s="60"/>
      <c r="AD8" s="60" t="str">
        <f>データ!$M$6</f>
        <v>非設置</v>
      </c>
      <c r="AE8" s="60"/>
      <c r="AF8" s="60"/>
      <c r="AG8" s="60"/>
      <c r="AH8" s="60"/>
      <c r="AI8" s="60"/>
      <c r="AJ8" s="60"/>
      <c r="AK8" s="4"/>
      <c r="AL8" s="61">
        <f>データ!$R$6</f>
        <v>13036</v>
      </c>
      <c r="AM8" s="61"/>
      <c r="AN8" s="61"/>
      <c r="AO8" s="61"/>
      <c r="AP8" s="61"/>
      <c r="AQ8" s="61"/>
      <c r="AR8" s="61"/>
      <c r="AS8" s="61"/>
      <c r="AT8" s="52">
        <f>データ!$S$6</f>
        <v>248.22</v>
      </c>
      <c r="AU8" s="53"/>
      <c r="AV8" s="53"/>
      <c r="AW8" s="53"/>
      <c r="AX8" s="53"/>
      <c r="AY8" s="53"/>
      <c r="AZ8" s="53"/>
      <c r="BA8" s="53"/>
      <c r="BB8" s="54">
        <f>データ!$T$6</f>
        <v>52.52</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45.64</v>
      </c>
      <c r="J10" s="53"/>
      <c r="K10" s="53"/>
      <c r="L10" s="53"/>
      <c r="M10" s="53"/>
      <c r="N10" s="53"/>
      <c r="O10" s="64"/>
      <c r="P10" s="54">
        <f>データ!$P$6</f>
        <v>93.51</v>
      </c>
      <c r="Q10" s="54"/>
      <c r="R10" s="54"/>
      <c r="S10" s="54"/>
      <c r="T10" s="54"/>
      <c r="U10" s="54"/>
      <c r="V10" s="54"/>
      <c r="W10" s="61">
        <f>データ!$Q$6</f>
        <v>2950</v>
      </c>
      <c r="X10" s="61"/>
      <c r="Y10" s="61"/>
      <c r="Z10" s="61"/>
      <c r="AA10" s="61"/>
      <c r="AB10" s="61"/>
      <c r="AC10" s="61"/>
      <c r="AD10" s="2"/>
      <c r="AE10" s="2"/>
      <c r="AF10" s="2"/>
      <c r="AG10" s="2"/>
      <c r="AH10" s="4"/>
      <c r="AI10" s="4"/>
      <c r="AJ10" s="4"/>
      <c r="AK10" s="4"/>
      <c r="AL10" s="61">
        <f>データ!$U$6</f>
        <v>12039</v>
      </c>
      <c r="AM10" s="61"/>
      <c r="AN10" s="61"/>
      <c r="AO10" s="61"/>
      <c r="AP10" s="61"/>
      <c r="AQ10" s="61"/>
      <c r="AR10" s="61"/>
      <c r="AS10" s="61"/>
      <c r="AT10" s="52">
        <f>データ!$V$6</f>
        <v>12.34</v>
      </c>
      <c r="AU10" s="53"/>
      <c r="AV10" s="53"/>
      <c r="AW10" s="53"/>
      <c r="AX10" s="53"/>
      <c r="AY10" s="53"/>
      <c r="AZ10" s="53"/>
      <c r="BA10" s="53"/>
      <c r="BB10" s="54">
        <f>データ!$W$6</f>
        <v>975.61</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113</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34FRytrU0u957ru/7ovwWwWilrPXDoE+GM2btwaEXUqAt3eOXuXqryk4fIPxUxBERP5Y6xbhxFX3FacVs7lmOg==" saltValue="KBA02LFGkYNjTde9eRr1E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392022</v>
      </c>
      <c r="D6" s="34">
        <f t="shared" si="3"/>
        <v>46</v>
      </c>
      <c r="E6" s="34">
        <f t="shared" si="3"/>
        <v>1</v>
      </c>
      <c r="F6" s="34">
        <f t="shared" si="3"/>
        <v>0</v>
      </c>
      <c r="G6" s="34">
        <f t="shared" si="3"/>
        <v>1</v>
      </c>
      <c r="H6" s="34" t="str">
        <f t="shared" si="3"/>
        <v>高知県　室戸市</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45.64</v>
      </c>
      <c r="P6" s="35">
        <f t="shared" si="3"/>
        <v>93.51</v>
      </c>
      <c r="Q6" s="35">
        <f t="shared" si="3"/>
        <v>2950</v>
      </c>
      <c r="R6" s="35">
        <f t="shared" si="3"/>
        <v>13036</v>
      </c>
      <c r="S6" s="35">
        <f t="shared" si="3"/>
        <v>248.22</v>
      </c>
      <c r="T6" s="35">
        <f t="shared" si="3"/>
        <v>52.52</v>
      </c>
      <c r="U6" s="35">
        <f t="shared" si="3"/>
        <v>12039</v>
      </c>
      <c r="V6" s="35">
        <f t="shared" si="3"/>
        <v>12.34</v>
      </c>
      <c r="W6" s="35">
        <f t="shared" si="3"/>
        <v>975.61</v>
      </c>
      <c r="X6" s="36">
        <f>IF(X7="",NA(),X7)</f>
        <v>123.49</v>
      </c>
      <c r="Y6" s="36">
        <f t="shared" ref="Y6:AG6" si="4">IF(Y7="",NA(),Y7)</f>
        <v>122.15</v>
      </c>
      <c r="Z6" s="36">
        <f t="shared" si="4"/>
        <v>115.55</v>
      </c>
      <c r="AA6" s="36">
        <f t="shared" si="4"/>
        <v>115.12</v>
      </c>
      <c r="AB6" s="36">
        <f t="shared" si="4"/>
        <v>115.59</v>
      </c>
      <c r="AC6" s="36">
        <f t="shared" si="4"/>
        <v>111.06</v>
      </c>
      <c r="AD6" s="36">
        <f t="shared" si="4"/>
        <v>111.34</v>
      </c>
      <c r="AE6" s="36">
        <f t="shared" si="4"/>
        <v>110.02</v>
      </c>
      <c r="AF6" s="36">
        <f t="shared" si="4"/>
        <v>108.76</v>
      </c>
      <c r="AG6" s="36">
        <f t="shared" si="4"/>
        <v>108.46</v>
      </c>
      <c r="AH6" s="35" t="str">
        <f>IF(AH7="","",IF(AH7="-","【-】","【"&amp;SUBSTITUTE(TEXT(AH7,"#,##0.00"),"-","△")&amp;"】"))</f>
        <v>【112.01】</v>
      </c>
      <c r="AI6" s="35">
        <f>IF(AI7="",NA(),AI7)</f>
        <v>0</v>
      </c>
      <c r="AJ6" s="35">
        <f t="shared" ref="AJ6:AR6" si="5">IF(AJ7="",NA(),AJ7)</f>
        <v>0</v>
      </c>
      <c r="AK6" s="35">
        <f t="shared" si="5"/>
        <v>0</v>
      </c>
      <c r="AL6" s="35">
        <f t="shared" si="5"/>
        <v>0</v>
      </c>
      <c r="AM6" s="35">
        <f t="shared" si="5"/>
        <v>0</v>
      </c>
      <c r="AN6" s="36">
        <f t="shared" si="5"/>
        <v>9.35</v>
      </c>
      <c r="AO6" s="36">
        <f t="shared" si="5"/>
        <v>10.130000000000001</v>
      </c>
      <c r="AP6" s="36">
        <f t="shared" si="5"/>
        <v>7.31</v>
      </c>
      <c r="AQ6" s="36">
        <f t="shared" si="5"/>
        <v>7.48</v>
      </c>
      <c r="AR6" s="36">
        <f t="shared" si="5"/>
        <v>11.94</v>
      </c>
      <c r="AS6" s="35" t="str">
        <f>IF(AS7="","",IF(AS7="-","【-】","【"&amp;SUBSTITUTE(TEXT(AS7,"#,##0.00"),"-","△")&amp;"】"))</f>
        <v>【1.08】</v>
      </c>
      <c r="AT6" s="36">
        <f>IF(AT7="",NA(),AT7)</f>
        <v>306.69</v>
      </c>
      <c r="AU6" s="36">
        <f t="shared" ref="AU6:BC6" si="6">IF(AU7="",NA(),AU7)</f>
        <v>279.22000000000003</v>
      </c>
      <c r="AV6" s="36">
        <f t="shared" si="6"/>
        <v>431.01</v>
      </c>
      <c r="AW6" s="36">
        <f t="shared" si="6"/>
        <v>444.98</v>
      </c>
      <c r="AX6" s="36">
        <f t="shared" si="6"/>
        <v>496.31</v>
      </c>
      <c r="AY6" s="36">
        <f t="shared" si="6"/>
        <v>398.29</v>
      </c>
      <c r="AZ6" s="36">
        <f t="shared" si="6"/>
        <v>388.67</v>
      </c>
      <c r="BA6" s="36">
        <f t="shared" si="6"/>
        <v>355.27</v>
      </c>
      <c r="BB6" s="36">
        <f t="shared" si="6"/>
        <v>359.7</v>
      </c>
      <c r="BC6" s="36">
        <f t="shared" si="6"/>
        <v>362.93</v>
      </c>
      <c r="BD6" s="35" t="str">
        <f>IF(BD7="","",IF(BD7="-","【-】","【"&amp;SUBSTITUTE(TEXT(BD7,"#,##0.00"),"-","△")&amp;"】"))</f>
        <v>【264.97】</v>
      </c>
      <c r="BE6" s="36">
        <f>IF(BE7="",NA(),BE7)</f>
        <v>546.58000000000004</v>
      </c>
      <c r="BF6" s="36">
        <f t="shared" ref="BF6:BN6" si="7">IF(BF7="",NA(),BF7)</f>
        <v>557.41</v>
      </c>
      <c r="BG6" s="36">
        <f t="shared" si="7"/>
        <v>602.21</v>
      </c>
      <c r="BH6" s="36">
        <f t="shared" si="7"/>
        <v>630.53</v>
      </c>
      <c r="BI6" s="36">
        <f t="shared" si="7"/>
        <v>671.83</v>
      </c>
      <c r="BJ6" s="36">
        <f t="shared" si="7"/>
        <v>431</v>
      </c>
      <c r="BK6" s="36">
        <f t="shared" si="7"/>
        <v>422.5</v>
      </c>
      <c r="BL6" s="36">
        <f t="shared" si="7"/>
        <v>458.27</v>
      </c>
      <c r="BM6" s="36">
        <f t="shared" si="7"/>
        <v>447.01</v>
      </c>
      <c r="BN6" s="36">
        <f t="shared" si="7"/>
        <v>439.05</v>
      </c>
      <c r="BO6" s="35" t="str">
        <f>IF(BO7="","",IF(BO7="-","【-】","【"&amp;SUBSTITUTE(TEXT(BO7,"#,##0.00"),"-","△")&amp;"】"))</f>
        <v>【266.61】</v>
      </c>
      <c r="BP6" s="36">
        <f>IF(BP7="",NA(),BP7)</f>
        <v>119.69</v>
      </c>
      <c r="BQ6" s="36">
        <f t="shared" ref="BQ6:BY6" si="8">IF(BQ7="",NA(),BQ7)</f>
        <v>117.62</v>
      </c>
      <c r="BR6" s="36">
        <f t="shared" si="8"/>
        <v>111.4</v>
      </c>
      <c r="BS6" s="36">
        <f t="shared" si="8"/>
        <v>110.33</v>
      </c>
      <c r="BT6" s="36">
        <f t="shared" si="8"/>
        <v>111.79</v>
      </c>
      <c r="BU6" s="36">
        <f t="shared" si="8"/>
        <v>100.82</v>
      </c>
      <c r="BV6" s="36">
        <f t="shared" si="8"/>
        <v>101.64</v>
      </c>
      <c r="BW6" s="36">
        <f t="shared" si="8"/>
        <v>96.77</v>
      </c>
      <c r="BX6" s="36">
        <f t="shared" si="8"/>
        <v>95.81</v>
      </c>
      <c r="BY6" s="36">
        <f t="shared" si="8"/>
        <v>95.26</v>
      </c>
      <c r="BZ6" s="35" t="str">
        <f>IF(BZ7="","",IF(BZ7="-","【-】","【"&amp;SUBSTITUTE(TEXT(BZ7,"#,##0.00"),"-","△")&amp;"】"))</f>
        <v>【103.24】</v>
      </c>
      <c r="CA6" s="36">
        <f>IF(CA7="",NA(),CA7)</f>
        <v>133.34</v>
      </c>
      <c r="CB6" s="36">
        <f t="shared" ref="CB6:CJ6" si="9">IF(CB7="",NA(),CB7)</f>
        <v>135.86000000000001</v>
      </c>
      <c r="CC6" s="36">
        <f t="shared" si="9"/>
        <v>143.75</v>
      </c>
      <c r="CD6" s="36">
        <f t="shared" si="9"/>
        <v>145.32</v>
      </c>
      <c r="CE6" s="36">
        <f t="shared" si="9"/>
        <v>143.97</v>
      </c>
      <c r="CF6" s="36">
        <f t="shared" si="9"/>
        <v>179.55</v>
      </c>
      <c r="CG6" s="36">
        <f t="shared" si="9"/>
        <v>179.16</v>
      </c>
      <c r="CH6" s="36">
        <f t="shared" si="9"/>
        <v>187.18</v>
      </c>
      <c r="CI6" s="36">
        <f t="shared" si="9"/>
        <v>189.58</v>
      </c>
      <c r="CJ6" s="36">
        <f t="shared" si="9"/>
        <v>192.82</v>
      </c>
      <c r="CK6" s="35" t="str">
        <f>IF(CK7="","",IF(CK7="-","【-】","【"&amp;SUBSTITUTE(TEXT(CK7,"#,##0.00"),"-","△")&amp;"】"))</f>
        <v>【168.38】</v>
      </c>
      <c r="CL6" s="36">
        <f>IF(CL7="",NA(),CL7)</f>
        <v>37.61</v>
      </c>
      <c r="CM6" s="36">
        <f t="shared" ref="CM6:CU6" si="10">IF(CM7="",NA(),CM7)</f>
        <v>36.72</v>
      </c>
      <c r="CN6" s="36">
        <f t="shared" si="10"/>
        <v>36.29</v>
      </c>
      <c r="CO6" s="36">
        <f t="shared" si="10"/>
        <v>35.51</v>
      </c>
      <c r="CP6" s="36">
        <f t="shared" si="10"/>
        <v>33.99</v>
      </c>
      <c r="CQ6" s="36">
        <f t="shared" si="10"/>
        <v>53.52</v>
      </c>
      <c r="CR6" s="36">
        <f t="shared" si="10"/>
        <v>54.24</v>
      </c>
      <c r="CS6" s="36">
        <f t="shared" si="10"/>
        <v>55.88</v>
      </c>
      <c r="CT6" s="36">
        <f t="shared" si="10"/>
        <v>55.22</v>
      </c>
      <c r="CU6" s="36">
        <f t="shared" si="10"/>
        <v>54.05</v>
      </c>
      <c r="CV6" s="35" t="str">
        <f>IF(CV7="","",IF(CV7="-","【-】","【"&amp;SUBSTITUTE(TEXT(CV7,"#,##0.00"),"-","△")&amp;"】"))</f>
        <v>【60.00】</v>
      </c>
      <c r="CW6" s="36">
        <f>IF(CW7="",NA(),CW7)</f>
        <v>74.739999999999995</v>
      </c>
      <c r="CX6" s="36">
        <f t="shared" ref="CX6:DF6" si="11">IF(CX7="",NA(),CX7)</f>
        <v>75.239999999999995</v>
      </c>
      <c r="CY6" s="36">
        <f t="shared" si="11"/>
        <v>74.16</v>
      </c>
      <c r="CZ6" s="36">
        <f t="shared" si="11"/>
        <v>74.14</v>
      </c>
      <c r="DA6" s="36">
        <f t="shared" si="11"/>
        <v>73.989999999999995</v>
      </c>
      <c r="DB6" s="36">
        <f t="shared" si="11"/>
        <v>81.459999999999994</v>
      </c>
      <c r="DC6" s="36">
        <f t="shared" si="11"/>
        <v>81.680000000000007</v>
      </c>
      <c r="DD6" s="36">
        <f t="shared" si="11"/>
        <v>80.989999999999995</v>
      </c>
      <c r="DE6" s="36">
        <f t="shared" si="11"/>
        <v>80.930000000000007</v>
      </c>
      <c r="DF6" s="36">
        <f t="shared" si="11"/>
        <v>80.510000000000005</v>
      </c>
      <c r="DG6" s="35" t="str">
        <f>IF(DG7="","",IF(DG7="-","【-】","【"&amp;SUBSTITUTE(TEXT(DG7,"#,##0.00"),"-","△")&amp;"】"))</f>
        <v>【89.80】</v>
      </c>
      <c r="DH6" s="36">
        <f>IF(DH7="",NA(),DH7)</f>
        <v>60.2</v>
      </c>
      <c r="DI6" s="36">
        <f t="shared" ref="DI6:DQ6" si="12">IF(DI7="",NA(),DI7)</f>
        <v>60.4</v>
      </c>
      <c r="DJ6" s="36">
        <f t="shared" si="12"/>
        <v>60.38</v>
      </c>
      <c r="DK6" s="36">
        <f t="shared" si="12"/>
        <v>60.73</v>
      </c>
      <c r="DL6" s="36">
        <f t="shared" si="12"/>
        <v>60.27</v>
      </c>
      <c r="DM6" s="36">
        <f t="shared" si="12"/>
        <v>47.7</v>
      </c>
      <c r="DN6" s="36">
        <f t="shared" si="12"/>
        <v>48.14</v>
      </c>
      <c r="DO6" s="36">
        <f t="shared" si="12"/>
        <v>46.61</v>
      </c>
      <c r="DP6" s="36">
        <f t="shared" si="12"/>
        <v>47.97</v>
      </c>
      <c r="DQ6" s="36">
        <f t="shared" si="12"/>
        <v>49.12</v>
      </c>
      <c r="DR6" s="35" t="str">
        <f>IF(DR7="","",IF(DR7="-","【-】","【"&amp;SUBSTITUTE(TEXT(DR7,"#,##0.00"),"-","△")&amp;"】"))</f>
        <v>【49.59】</v>
      </c>
      <c r="DS6" s="35">
        <f>IF(DS7="",NA(),DS7)</f>
        <v>0</v>
      </c>
      <c r="DT6" s="36">
        <f t="shared" ref="DT6:EB6" si="13">IF(DT7="",NA(),DT7)</f>
        <v>0.01</v>
      </c>
      <c r="DU6" s="36">
        <f t="shared" si="13"/>
        <v>0.01</v>
      </c>
      <c r="DV6" s="36">
        <f t="shared" si="13"/>
        <v>2.5</v>
      </c>
      <c r="DW6" s="36">
        <f t="shared" si="13"/>
        <v>2.5</v>
      </c>
      <c r="DX6" s="36">
        <f t="shared" si="13"/>
        <v>7.26</v>
      </c>
      <c r="DY6" s="36">
        <f t="shared" si="13"/>
        <v>11.13</v>
      </c>
      <c r="DZ6" s="36">
        <f t="shared" si="13"/>
        <v>10.84</v>
      </c>
      <c r="EA6" s="36">
        <f t="shared" si="13"/>
        <v>15.33</v>
      </c>
      <c r="EB6" s="36">
        <f t="shared" si="13"/>
        <v>16.760000000000002</v>
      </c>
      <c r="EC6" s="35" t="str">
        <f>IF(EC7="","",IF(EC7="-","【-】","【"&amp;SUBSTITUTE(TEXT(EC7,"#,##0.00"),"-","△")&amp;"】"))</f>
        <v>【19.44】</v>
      </c>
      <c r="ED6" s="35">
        <f>IF(ED7="",NA(),ED7)</f>
        <v>0</v>
      </c>
      <c r="EE6" s="35">
        <f t="shared" ref="EE6:EM6" si="14">IF(EE7="",NA(),EE7)</f>
        <v>0</v>
      </c>
      <c r="EF6" s="35">
        <f t="shared" si="14"/>
        <v>0</v>
      </c>
      <c r="EG6" s="35">
        <f t="shared" si="14"/>
        <v>0</v>
      </c>
      <c r="EH6" s="36">
        <f t="shared" si="14"/>
        <v>1.52</v>
      </c>
      <c r="EI6" s="36">
        <f t="shared" si="14"/>
        <v>1.65</v>
      </c>
      <c r="EJ6" s="36">
        <f t="shared" si="14"/>
        <v>0.47</v>
      </c>
      <c r="EK6" s="36">
        <f t="shared" si="14"/>
        <v>0.39</v>
      </c>
      <c r="EL6" s="36">
        <f t="shared" si="14"/>
        <v>0.43</v>
      </c>
      <c r="EM6" s="36">
        <f t="shared" si="14"/>
        <v>0.42</v>
      </c>
      <c r="EN6" s="35" t="str">
        <f>IF(EN7="","",IF(EN7="-","【-】","【"&amp;SUBSTITUTE(TEXT(EN7,"#,##0.00"),"-","△")&amp;"】"))</f>
        <v>【0.68】</v>
      </c>
    </row>
    <row r="7" spans="1:144" s="37" customFormat="1" x14ac:dyDescent="0.15">
      <c r="A7" s="29"/>
      <c r="B7" s="38">
        <v>2019</v>
      </c>
      <c r="C7" s="38">
        <v>392022</v>
      </c>
      <c r="D7" s="38">
        <v>46</v>
      </c>
      <c r="E7" s="38">
        <v>1</v>
      </c>
      <c r="F7" s="38">
        <v>0</v>
      </c>
      <c r="G7" s="38">
        <v>1</v>
      </c>
      <c r="H7" s="38" t="s">
        <v>93</v>
      </c>
      <c r="I7" s="38" t="s">
        <v>94</v>
      </c>
      <c r="J7" s="38" t="s">
        <v>95</v>
      </c>
      <c r="K7" s="38" t="s">
        <v>96</v>
      </c>
      <c r="L7" s="38" t="s">
        <v>97</v>
      </c>
      <c r="M7" s="38" t="s">
        <v>98</v>
      </c>
      <c r="N7" s="39" t="s">
        <v>99</v>
      </c>
      <c r="O7" s="39">
        <v>45.64</v>
      </c>
      <c r="P7" s="39">
        <v>93.51</v>
      </c>
      <c r="Q7" s="39">
        <v>2950</v>
      </c>
      <c r="R7" s="39">
        <v>13036</v>
      </c>
      <c r="S7" s="39">
        <v>248.22</v>
      </c>
      <c r="T7" s="39">
        <v>52.52</v>
      </c>
      <c r="U7" s="39">
        <v>12039</v>
      </c>
      <c r="V7" s="39">
        <v>12.34</v>
      </c>
      <c r="W7" s="39">
        <v>975.61</v>
      </c>
      <c r="X7" s="39">
        <v>123.49</v>
      </c>
      <c r="Y7" s="39">
        <v>122.15</v>
      </c>
      <c r="Z7" s="39">
        <v>115.55</v>
      </c>
      <c r="AA7" s="39">
        <v>115.12</v>
      </c>
      <c r="AB7" s="39">
        <v>115.59</v>
      </c>
      <c r="AC7" s="39">
        <v>111.06</v>
      </c>
      <c r="AD7" s="39">
        <v>111.34</v>
      </c>
      <c r="AE7" s="39">
        <v>110.02</v>
      </c>
      <c r="AF7" s="39">
        <v>108.76</v>
      </c>
      <c r="AG7" s="39">
        <v>108.46</v>
      </c>
      <c r="AH7" s="39">
        <v>112.01</v>
      </c>
      <c r="AI7" s="39">
        <v>0</v>
      </c>
      <c r="AJ7" s="39">
        <v>0</v>
      </c>
      <c r="AK7" s="39">
        <v>0</v>
      </c>
      <c r="AL7" s="39">
        <v>0</v>
      </c>
      <c r="AM7" s="39">
        <v>0</v>
      </c>
      <c r="AN7" s="39">
        <v>9.35</v>
      </c>
      <c r="AO7" s="39">
        <v>10.130000000000001</v>
      </c>
      <c r="AP7" s="39">
        <v>7.31</v>
      </c>
      <c r="AQ7" s="39">
        <v>7.48</v>
      </c>
      <c r="AR7" s="39">
        <v>11.94</v>
      </c>
      <c r="AS7" s="39">
        <v>1.08</v>
      </c>
      <c r="AT7" s="39">
        <v>306.69</v>
      </c>
      <c r="AU7" s="39">
        <v>279.22000000000003</v>
      </c>
      <c r="AV7" s="39">
        <v>431.01</v>
      </c>
      <c r="AW7" s="39">
        <v>444.98</v>
      </c>
      <c r="AX7" s="39">
        <v>496.31</v>
      </c>
      <c r="AY7" s="39">
        <v>398.29</v>
      </c>
      <c r="AZ7" s="39">
        <v>388.67</v>
      </c>
      <c r="BA7" s="39">
        <v>355.27</v>
      </c>
      <c r="BB7" s="39">
        <v>359.7</v>
      </c>
      <c r="BC7" s="39">
        <v>362.93</v>
      </c>
      <c r="BD7" s="39">
        <v>264.97000000000003</v>
      </c>
      <c r="BE7" s="39">
        <v>546.58000000000004</v>
      </c>
      <c r="BF7" s="39">
        <v>557.41</v>
      </c>
      <c r="BG7" s="39">
        <v>602.21</v>
      </c>
      <c r="BH7" s="39">
        <v>630.53</v>
      </c>
      <c r="BI7" s="39">
        <v>671.83</v>
      </c>
      <c r="BJ7" s="39">
        <v>431</v>
      </c>
      <c r="BK7" s="39">
        <v>422.5</v>
      </c>
      <c r="BL7" s="39">
        <v>458.27</v>
      </c>
      <c r="BM7" s="39">
        <v>447.01</v>
      </c>
      <c r="BN7" s="39">
        <v>439.05</v>
      </c>
      <c r="BO7" s="39">
        <v>266.61</v>
      </c>
      <c r="BP7" s="39">
        <v>119.69</v>
      </c>
      <c r="BQ7" s="39">
        <v>117.62</v>
      </c>
      <c r="BR7" s="39">
        <v>111.4</v>
      </c>
      <c r="BS7" s="39">
        <v>110.33</v>
      </c>
      <c r="BT7" s="39">
        <v>111.79</v>
      </c>
      <c r="BU7" s="39">
        <v>100.82</v>
      </c>
      <c r="BV7" s="39">
        <v>101.64</v>
      </c>
      <c r="BW7" s="39">
        <v>96.77</v>
      </c>
      <c r="BX7" s="39">
        <v>95.81</v>
      </c>
      <c r="BY7" s="39">
        <v>95.26</v>
      </c>
      <c r="BZ7" s="39">
        <v>103.24</v>
      </c>
      <c r="CA7" s="39">
        <v>133.34</v>
      </c>
      <c r="CB7" s="39">
        <v>135.86000000000001</v>
      </c>
      <c r="CC7" s="39">
        <v>143.75</v>
      </c>
      <c r="CD7" s="39">
        <v>145.32</v>
      </c>
      <c r="CE7" s="39">
        <v>143.97</v>
      </c>
      <c r="CF7" s="39">
        <v>179.55</v>
      </c>
      <c r="CG7" s="39">
        <v>179.16</v>
      </c>
      <c r="CH7" s="39">
        <v>187.18</v>
      </c>
      <c r="CI7" s="39">
        <v>189.58</v>
      </c>
      <c r="CJ7" s="39">
        <v>192.82</v>
      </c>
      <c r="CK7" s="39">
        <v>168.38</v>
      </c>
      <c r="CL7" s="39">
        <v>37.61</v>
      </c>
      <c r="CM7" s="39">
        <v>36.72</v>
      </c>
      <c r="CN7" s="39">
        <v>36.29</v>
      </c>
      <c r="CO7" s="39">
        <v>35.51</v>
      </c>
      <c r="CP7" s="39">
        <v>33.99</v>
      </c>
      <c r="CQ7" s="39">
        <v>53.52</v>
      </c>
      <c r="CR7" s="39">
        <v>54.24</v>
      </c>
      <c r="CS7" s="39">
        <v>55.88</v>
      </c>
      <c r="CT7" s="39">
        <v>55.22</v>
      </c>
      <c r="CU7" s="39">
        <v>54.05</v>
      </c>
      <c r="CV7" s="39">
        <v>60</v>
      </c>
      <c r="CW7" s="39">
        <v>74.739999999999995</v>
      </c>
      <c r="CX7" s="39">
        <v>75.239999999999995</v>
      </c>
      <c r="CY7" s="39">
        <v>74.16</v>
      </c>
      <c r="CZ7" s="39">
        <v>74.14</v>
      </c>
      <c r="DA7" s="39">
        <v>73.989999999999995</v>
      </c>
      <c r="DB7" s="39">
        <v>81.459999999999994</v>
      </c>
      <c r="DC7" s="39">
        <v>81.680000000000007</v>
      </c>
      <c r="DD7" s="39">
        <v>80.989999999999995</v>
      </c>
      <c r="DE7" s="39">
        <v>80.930000000000007</v>
      </c>
      <c r="DF7" s="39">
        <v>80.510000000000005</v>
      </c>
      <c r="DG7" s="39">
        <v>89.8</v>
      </c>
      <c r="DH7" s="39">
        <v>60.2</v>
      </c>
      <c r="DI7" s="39">
        <v>60.4</v>
      </c>
      <c r="DJ7" s="39">
        <v>60.38</v>
      </c>
      <c r="DK7" s="39">
        <v>60.73</v>
      </c>
      <c r="DL7" s="39">
        <v>60.27</v>
      </c>
      <c r="DM7" s="39">
        <v>47.7</v>
      </c>
      <c r="DN7" s="39">
        <v>48.14</v>
      </c>
      <c r="DO7" s="39">
        <v>46.61</v>
      </c>
      <c r="DP7" s="39">
        <v>47.97</v>
      </c>
      <c r="DQ7" s="39">
        <v>49.12</v>
      </c>
      <c r="DR7" s="39">
        <v>49.59</v>
      </c>
      <c r="DS7" s="39">
        <v>0</v>
      </c>
      <c r="DT7" s="39">
        <v>0.01</v>
      </c>
      <c r="DU7" s="39">
        <v>0.01</v>
      </c>
      <c r="DV7" s="39">
        <v>2.5</v>
      </c>
      <c r="DW7" s="39">
        <v>2.5</v>
      </c>
      <c r="DX7" s="39">
        <v>7.26</v>
      </c>
      <c r="DY7" s="39">
        <v>11.13</v>
      </c>
      <c r="DZ7" s="39">
        <v>10.84</v>
      </c>
      <c r="EA7" s="39">
        <v>15.33</v>
      </c>
      <c r="EB7" s="39">
        <v>16.760000000000002</v>
      </c>
      <c r="EC7" s="39">
        <v>19.440000000000001</v>
      </c>
      <c r="ED7" s="39">
        <v>0</v>
      </c>
      <c r="EE7" s="39">
        <v>0</v>
      </c>
      <c r="EF7" s="39">
        <v>0</v>
      </c>
      <c r="EG7" s="39">
        <v>0</v>
      </c>
      <c r="EH7" s="39">
        <v>1.52</v>
      </c>
      <c r="EI7" s="39">
        <v>1.65</v>
      </c>
      <c r="EJ7" s="39">
        <v>0.47</v>
      </c>
      <c r="EK7" s="39">
        <v>0.39</v>
      </c>
      <c r="EL7" s="39">
        <v>0.43</v>
      </c>
      <c r="EM7" s="39">
        <v>0.42</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107</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2021-01-25T08:12:29Z</cp:lastPrinted>
  <dcterms:created xsi:type="dcterms:W3CDTF">2020-12-04T02:14:33Z</dcterms:created>
  <dcterms:modified xsi:type="dcterms:W3CDTF">2021-01-26T02:46:13Z</dcterms:modified>
  <cp:category/>
</cp:coreProperties>
</file>