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FILESV01\Share\上下水道局\営業係\係長\01_財務\02_決算\05_経営比較分析表\R元経営比較分析表\"/>
    </mc:Choice>
  </mc:AlternateContent>
  <workbookProtection workbookAlgorithmName="SHA-512" workbookHashValue="TcWuIue7p3t4fWNNkpq1cg2y8baxfEHKMat6S+zYrQp4r6UODSQpGNuMXn3laaFxTOqnVL7chXdP1eh3nFSQjQ==" workbookSaltValue="eVWT2ahPhyvHRJ0c+fpeEw==" workbookSpinCount="100000" lockStructure="1"/>
  <bookViews>
    <workbookView xWindow="0" yWindow="0" windowWidth="15360" windowHeight="7635" tabRatio="231"/>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<sst xmlns="http://schemas.openxmlformats.org/spreadsheetml/2006/main" count="228" uniqueCount="114">
  <si>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</si>
  <si>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</si>
  <si>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</si>
  <si>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</si>
  <si>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</si>
  <si>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</si>
  <si>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</si>
  <si>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</si>
  <si>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</si>
  <si>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</si>
  <si>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</si>
  <si>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</si>
  <si>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</si>
  <si>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</si>
  <si>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</si>
  <si>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</si>
  <si>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</si>
  <si>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</si>
  <si>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</si>
  <si>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</si>
  <si>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</si>
  <si>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</si>
  <si>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</si>
  <si>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</si>
  <si>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</si>
  <si>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</si>
  <si>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</si>
  <si>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</si>
  <si>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</si>
  <si>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</si>
  <si>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</si>
  <si>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</si>
  <si>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</si>
  <si>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</si>
  <si>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</si>
  <si>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</si>
  <si>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</si>
  <si>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</si>
  <si>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</si>
  <si>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</si>
  <si>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</si>
  <si>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</si>
  <si>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</si>
  <si>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</si>
  <si>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</si>
  <si>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</si>
  <si>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</si>
  <si>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</si>
  <si>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</si>
  <si>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</si>
  <si>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</si>
  <si>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</si>
  <si>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</si>
  <si>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</si>
  <si>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</si>
  <si>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</si>
  <si>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</si>
  <si>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</si>
  <si>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</si>
  <si>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</si>
  <si>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</si>
  <si>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</si>
  <si>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</si>
  <si>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</si>
  <si>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</si>
  <si>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</si>
  <si>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</si>
  <si>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</si>
  <si>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</si>
  <si>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</si>
  <si>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</si>
  <si>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</si>
  <si>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</si>
  <si>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</si>
  <si>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</si>
  <si>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</si>
  <si>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</si>
  <si>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</si>
  <si>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</si>
  <si>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</si>
  <si>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</si>
  <si>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</si>
  <si>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</si>
  <si>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</si>
  <si>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</si>
  <si>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</si>
  <si>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</si>
  <si>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</si>
  <si>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</si>
  <si>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</si>
  <si>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</si>
  <si>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</si>
  <si>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</si>
  <si>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南国市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</si>
  <si>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</si>
  <si>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</si>
  <si>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</si>
  <si>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</si>
  <si>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</si>
  <si>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</si>
  <si>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</si>
  <si>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</si>
  <si>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</si>
  <si>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</si>
  <si>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</si>
  <si>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</si>
  <si>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</si>
  <si>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</si>
  <si>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</si>
  <si>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</si>
  <si>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</si>
  <si>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有形固定資産減価償却率と管路更新率の指標より、施設の更新の遅れから経年化が進行しており、そのことが低い有収率の要因となっていると考えられます。今後、本格的な施設の更新時期を迎えることから、施設の耐震化による経年化施設の更新を図っていくほか、施設のアセットマネジメント（資産管理）実施計画を策定し計画的に施設の更新を進めていくことにしています。</t>
    <rPh sb="1" eb="3">
      <t>ユウケイ</t>
    </rPh>
    <rPh sb="3" eb="5">
      <t>コテイ</t>
    </rPh>
    <rPh sb="5" eb="7">
      <t>シサン</t>
    </rPh>
    <rPh sb="7" eb="9">
      <t>ゲンカ</t>
    </rPh>
    <rPh sb="9" eb="11">
      <t>ショウキャク</t>
    </rPh>
    <rPh sb="11" eb="12">
      <t>リツ</t>
    </rPh>
    <rPh sb="13" eb="15">
      <t>カンロ</t>
    </rPh>
    <rPh sb="15" eb="17">
      <t>コウシン</t>
    </rPh>
    <rPh sb="17" eb="18">
      <t>リツ</t>
    </rPh>
    <rPh sb="19" eb="21">
      <t>シヒョウ</t>
    </rPh>
    <rPh sb="24" eb="26">
      <t>シセツ</t>
    </rPh>
    <rPh sb="27" eb="29">
      <t>コウシン</t>
    </rPh>
    <rPh sb="30" eb="31">
      <t>オク</t>
    </rPh>
    <rPh sb="34" eb="37">
      <t>ケイネンカ</t>
    </rPh>
    <rPh sb="38" eb="40">
      <t>シンコウ</t>
    </rPh>
    <rPh sb="50" eb="51">
      <t>ヒク</t>
    </rPh>
    <rPh sb="52" eb="55">
      <t>ユウシュウリツ</t>
    </rPh>
    <rPh sb="56" eb="58">
      <t>ヨウイン</t>
    </rPh>
    <rPh sb="65" eb="66">
      <t>カンガ</t>
    </rPh>
    <rPh sb="72" eb="74">
      <t>コンゴ</t>
    </rPh>
    <rPh sb="75" eb="78">
      <t>ホンカクテキ</t>
    </rPh>
    <rPh sb="79" eb="81">
      <t>シセツ</t>
    </rPh>
    <rPh sb="82" eb="84">
      <t>コウシン</t>
    </rPh>
    <rPh sb="84" eb="86">
      <t>ジキ</t>
    </rPh>
    <rPh sb="87" eb="88">
      <t>ムカ</t>
    </rPh>
    <rPh sb="95" eb="97">
      <t>シセツ</t>
    </rPh>
    <rPh sb="98" eb="101">
      <t>タイシンカ</t>
    </rPh>
    <rPh sb="104" eb="106">
      <t>ケイネン</t>
    </rPh>
    <rPh sb="106" eb="107">
      <t>カ</t>
    </rPh>
    <rPh sb="107" eb="109">
      <t>シセツ</t>
    </rPh>
    <rPh sb="110" eb="112">
      <t>コウシン</t>
    </rPh>
    <rPh sb="113" eb="114">
      <t>ハカ</t>
    </rPh>
    <rPh sb="121" eb="123">
      <t>シセツ</t>
    </rPh>
    <rPh sb="135" eb="137">
      <t>シサン</t>
    </rPh>
    <rPh sb="137" eb="139">
      <t>カンリ</t>
    </rPh>
    <rPh sb="140" eb="142">
      <t>ジッシ</t>
    </rPh>
    <rPh sb="142" eb="144">
      <t>ケイカク</t>
    </rPh>
    <rPh sb="145" eb="147">
      <t>サクテイ</t>
    </rPh>
    <rPh sb="148" eb="151">
      <t>ケイカクテキ</t>
    </rPh>
    <rPh sb="152" eb="154">
      <t>シセツ</t>
    </rPh>
    <rPh sb="155" eb="157">
      <t>コウシン</t>
    </rPh>
    <rPh sb="158" eb="159">
      <t>スス</t>
    </rPh>
    <phoneticPr fontId="4"/>
  </si>
  <si>
    <t>　当市の給水人口は平成18年度をピークに減少傾向にありますが、中心市街地等における宅地開発などの影響により営業収入はほぼ横ばいの状況が続いており、経常収支比率、流動比率及び料金回収率はいずれも100％を超過していることから、現時点での経営状況は概ね良好な状態にあると言えます。
　また、給水原価が類似団体平均値と比較して大幅に低いことから経営の効率性は高いと考えています。
　一方で近年、水道施設の耐震化等により高水準の施設整備を進めているため、企業債残高対給水収益比率が類似団体平均値より大幅に高くなっており、人口減少により今後長期的な給水需要の縮小が見込まれる状況下において、企業債の償還費用が将来的に経営の圧迫要因となることが懸念されます。</t>
    <rPh sb="1" eb="3">
      <t>トウシ</t>
    </rPh>
    <rPh sb="4" eb="6">
      <t>キュウスイ</t>
    </rPh>
    <rPh sb="6" eb="8">
      <t>ジンコウ</t>
    </rPh>
    <rPh sb="9" eb="11">
      <t>ヘイセイ</t>
    </rPh>
    <rPh sb="13" eb="15">
      <t>ネンド</t>
    </rPh>
    <rPh sb="20" eb="22">
      <t>ゲンショウ</t>
    </rPh>
    <rPh sb="22" eb="24">
      <t>ケイコウ</t>
    </rPh>
    <rPh sb="31" eb="33">
      <t>チュウシン</t>
    </rPh>
    <rPh sb="33" eb="36">
      <t>シガイチ</t>
    </rPh>
    <rPh sb="36" eb="37">
      <t>トウ</t>
    </rPh>
    <rPh sb="41" eb="43">
      <t>タクチ</t>
    </rPh>
    <rPh sb="43" eb="45">
      <t>カイハツ</t>
    </rPh>
    <rPh sb="48" eb="50">
      <t>エイキョウ</t>
    </rPh>
    <rPh sb="53" eb="55">
      <t>エイギョウ</t>
    </rPh>
    <rPh sb="55" eb="57">
      <t>シュウニュウ</t>
    </rPh>
    <rPh sb="60" eb="61">
      <t>ヨコ</t>
    </rPh>
    <rPh sb="64" eb="66">
      <t>ジョウキョウ</t>
    </rPh>
    <rPh sb="67" eb="68">
      <t>ツヅ</t>
    </rPh>
    <rPh sb="73" eb="75">
      <t>ケイジョウ</t>
    </rPh>
    <rPh sb="75" eb="77">
      <t>シュウシ</t>
    </rPh>
    <rPh sb="77" eb="79">
      <t>ヒリツ</t>
    </rPh>
    <rPh sb="80" eb="82">
      <t>リュウドウ</t>
    </rPh>
    <rPh sb="82" eb="84">
      <t>ヒリツ</t>
    </rPh>
    <rPh sb="84" eb="85">
      <t>オヨ</t>
    </rPh>
    <rPh sb="86" eb="88">
      <t>リョウキン</t>
    </rPh>
    <rPh sb="88" eb="90">
      <t>カイシュウ</t>
    </rPh>
    <rPh sb="90" eb="91">
      <t>リツ</t>
    </rPh>
    <rPh sb="101" eb="103">
      <t>チョウカ</t>
    </rPh>
    <rPh sb="112" eb="115">
      <t>ゲンジテン</t>
    </rPh>
    <rPh sb="117" eb="119">
      <t>ケイエイ</t>
    </rPh>
    <rPh sb="119" eb="121">
      <t>ジョウキョウ</t>
    </rPh>
    <rPh sb="122" eb="123">
      <t>オオム</t>
    </rPh>
    <rPh sb="124" eb="126">
      <t>リョウコウ</t>
    </rPh>
    <rPh sb="127" eb="129">
      <t>ジョウタイ</t>
    </rPh>
    <rPh sb="133" eb="134">
      <t>イ</t>
    </rPh>
    <rPh sb="143" eb="145">
      <t>キュウスイ</t>
    </rPh>
    <rPh sb="145" eb="147">
      <t>ゲンカ</t>
    </rPh>
    <rPh sb="148" eb="150">
      <t>ルイジ</t>
    </rPh>
    <rPh sb="150" eb="152">
      <t>ダンタイ</t>
    </rPh>
    <rPh sb="152" eb="155">
      <t>ヘイキンチ</t>
    </rPh>
    <rPh sb="156" eb="158">
      <t>ヒカク</t>
    </rPh>
    <rPh sb="160" eb="162">
      <t>オオハバ</t>
    </rPh>
    <rPh sb="163" eb="164">
      <t>ヒク</t>
    </rPh>
    <rPh sb="169" eb="171">
      <t>ケイエイ</t>
    </rPh>
    <rPh sb="174" eb="175">
      <t>セイ</t>
    </rPh>
    <rPh sb="176" eb="177">
      <t>タカ</t>
    </rPh>
    <rPh sb="179" eb="180">
      <t>カンガ</t>
    </rPh>
    <rPh sb="188" eb="190">
      <t>イッポウ</t>
    </rPh>
    <rPh sb="191" eb="193">
      <t>キンネン</t>
    </rPh>
    <rPh sb="223" eb="225">
      <t>キギョウ</t>
    </rPh>
    <rPh sb="225" eb="226">
      <t>サイ</t>
    </rPh>
    <rPh sb="226" eb="228">
      <t>ザンダカ</t>
    </rPh>
    <rPh sb="228" eb="229">
      <t>タイ</t>
    </rPh>
    <rPh sb="229" eb="231">
      <t>キュウスイ</t>
    </rPh>
    <rPh sb="231" eb="233">
      <t>シュウエキ</t>
    </rPh>
    <rPh sb="233" eb="235">
      <t>ヒリツ</t>
    </rPh>
    <rPh sb="236" eb="238">
      <t>ルイジ</t>
    </rPh>
    <rPh sb="238" eb="240">
      <t>ダンタイ</t>
    </rPh>
    <rPh sb="240" eb="243">
      <t>ヘイキンチ</t>
    </rPh>
    <rPh sb="245" eb="247">
      <t>オオハバ</t>
    </rPh>
    <rPh sb="248" eb="249">
      <t>タカ</t>
    </rPh>
    <rPh sb="256" eb="258">
      <t>ジンコウ</t>
    </rPh>
    <rPh sb="258" eb="260">
      <t>ゲンショウ</t>
    </rPh>
    <rPh sb="263" eb="265">
      <t>コンゴ</t>
    </rPh>
    <rPh sb="265" eb="268">
      <t>チョウキテキ</t>
    </rPh>
    <rPh sb="269" eb="271">
      <t>キュウスイ</t>
    </rPh>
    <rPh sb="271" eb="273">
      <t>ジュヨウ</t>
    </rPh>
    <rPh sb="274" eb="276">
      <t>シュクショウ</t>
    </rPh>
    <rPh sb="277" eb="279">
      <t>ミコ</t>
    </rPh>
    <rPh sb="282" eb="285">
      <t>ジョウキョウカ</t>
    </rPh>
    <rPh sb="290" eb="292">
      <t>キギョウ</t>
    </rPh>
    <rPh sb="292" eb="293">
      <t>サイ</t>
    </rPh>
    <rPh sb="294" eb="296">
      <t>ショウカン</t>
    </rPh>
    <rPh sb="296" eb="298">
      <t>ヒヨウ</t>
    </rPh>
    <rPh sb="303" eb="305">
      <t>ケイエイ</t>
    </rPh>
    <rPh sb="306" eb="308">
      <t>アッパク</t>
    </rPh>
    <rPh sb="308" eb="310">
      <t>ヨウイン</t>
    </rPh>
    <rPh sb="316" eb="318">
      <t>ケネン</t>
    </rPh>
    <phoneticPr fontId="4"/>
  </si>
  <si>
    <t>　現状では概ね良好な経営状態にあると言えますが、今後、長期的な給水需要の縮小が続くことが確実な状況下において、耐震化投資と経年化施設の更新投資を進めていく必要があります。平成30年度策定の経営戦略に沿って、令和５年度までにアセットマネジメント実施計画を策定し、将来世代の負担が過重とならないよう企業債残高の抑制を図りつつ、必要な建設投資を進めるための適正な料金水準や改定時期等について検討を進めます。</t>
    <rPh sb="1" eb="3">
      <t>ゲンジョウ</t>
    </rPh>
    <rPh sb="5" eb="6">
      <t>オオム</t>
    </rPh>
    <rPh sb="7" eb="9">
      <t>リョウコウ</t>
    </rPh>
    <rPh sb="10" eb="12">
      <t>ケイエイ</t>
    </rPh>
    <rPh sb="12" eb="14">
      <t>ジョウタイ</t>
    </rPh>
    <rPh sb="18" eb="19">
      <t>イ</t>
    </rPh>
    <rPh sb="24" eb="26">
      <t>コンゴ</t>
    </rPh>
    <rPh sb="27" eb="30">
      <t>チョウキテキ</t>
    </rPh>
    <rPh sb="31" eb="33">
      <t>キュウスイ</t>
    </rPh>
    <rPh sb="33" eb="35">
      <t>ジュヨウ</t>
    </rPh>
    <rPh sb="36" eb="38">
      <t>シュクショウ</t>
    </rPh>
    <rPh sb="39" eb="40">
      <t>ツヅ</t>
    </rPh>
    <rPh sb="55" eb="58">
      <t>タイシンカ</t>
    </rPh>
    <rPh sb="58" eb="60">
      <t>トウシ</t>
    </rPh>
    <rPh sb="61" eb="64">
      <t>ケイネンカ</t>
    </rPh>
    <rPh sb="64" eb="66">
      <t>シセツ</t>
    </rPh>
    <rPh sb="67" eb="69">
      <t>コウシン</t>
    </rPh>
    <rPh sb="69" eb="71">
      <t>トウシ</t>
    </rPh>
    <rPh sb="72" eb="73">
      <t>スス</t>
    </rPh>
    <rPh sb="77" eb="79">
      <t>ヒツヨウ</t>
    </rPh>
    <rPh sb="85" eb="87">
      <t>ヘイセイ</t>
    </rPh>
    <rPh sb="89" eb="91">
      <t>ネンド</t>
    </rPh>
    <rPh sb="94" eb="96">
      <t>ケイエイ</t>
    </rPh>
    <rPh sb="96" eb="98">
      <t>センリャク</t>
    </rPh>
    <rPh sb="99" eb="100">
      <t>ソ</t>
    </rPh>
    <rPh sb="126" eb="128">
      <t>サクテイ</t>
    </rPh>
    <rPh sb="130" eb="132">
      <t>ショウライ</t>
    </rPh>
    <rPh sb="132" eb="134">
      <t>セダイ</t>
    </rPh>
    <rPh sb="135" eb="137">
      <t>フタン</t>
    </rPh>
    <rPh sb="138" eb="140">
      <t>カジュウ</t>
    </rPh>
    <rPh sb="147" eb="149">
      <t>キギョウ</t>
    </rPh>
    <rPh sb="149" eb="150">
      <t>サイ</t>
    </rPh>
    <rPh sb="150" eb="152">
      <t>ザンダカ</t>
    </rPh>
    <rPh sb="153" eb="155">
      <t>ヨクセイ</t>
    </rPh>
    <rPh sb="156" eb="157">
      <t>ハカ</t>
    </rPh>
    <rPh sb="161" eb="163">
      <t>ヒツヨウ</t>
    </rPh>
    <rPh sb="164" eb="166">
      <t>ケンセツ</t>
    </rPh>
    <rPh sb="166" eb="168">
      <t>トウシ</t>
    </rPh>
    <rPh sb="169" eb="170">
      <t>スス</t>
    </rPh>
    <rPh sb="175" eb="177">
      <t>テキセイ</t>
    </rPh>
    <rPh sb="178" eb="180">
      <t>リョウキン</t>
    </rPh>
    <rPh sb="180" eb="182">
      <t>スイジュン</t>
    </rPh>
    <rPh sb="183" eb="185">
      <t>カイテイ</t>
    </rPh>
    <rPh sb="185" eb="187">
      <t>ジキ</t>
    </rPh>
    <rPh sb="187" eb="188">
      <t>トウ</t>
    </rPh>
    <rPh sb="192" eb="194">
      <t>ケントウ</t>
    </rPh>
    <rPh sb="195" eb="196">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</si>
</sst>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0.36</c:v>
                </c:pt>
                <c:pt idx="1">
                  <c:v>0.52</c:v>
                </c:pt>
                <c:pt idx="2">
                  <c:v>0.14000000000000001</c:v>
                </c:pt>
                <c:pt idx="3">
                  <c:v>0.23</c:v>
                </c:pt>
                <c:pt idx="4">
                  <c:v>0.03</c:v>
                </c:pt>
              </c:numCache>
            </c:numRef>
          </c:val>
          <c:extLst>
            <c:ext xmlns:c16="http://schemas.microsoft.com/office/drawing/2014/chart" uri="{C3380CC4-5D6E-409C-BE32-E72D297353CC}">
              <c16:uniqueId val="{00000000-F236-4FCE-B084-2A616A57C9D4}"/>
            </c:ext>
          </c:extLst>
        </c:ser>
        <c:dLbls>
          <c:showLegendKey val="0"/>
          <c:showVal val="0"/>
          <c:showCatName val="0"/>
          <c:showSerName val="0"/>
          <c:showPercent val="0"/>
          <c:showBubbleSize val="0"/>
        </c:dLbls>
        <c:gapWidth val="150"/>
        <c:axId val="167237504"/>
        <c:axId val="16725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0.54</c:v>
                </c:pt>
              </c:numCache>
            </c:numRef>
          </c:val>
          <c:smooth val="0"/>
          <c:extLst>
            <c:ext xmlns:c16="http://schemas.microsoft.com/office/drawing/2014/chart" uri="{C3380CC4-5D6E-409C-BE32-E72D297353CC}">
              <c16:uniqueId val="{00000001-F236-4FCE-B084-2A616A57C9D4}"/>
            </c:ext>
          </c:extLst>
        </c:ser>
        <c:dLbls>
          <c:showLegendKey val="0"/>
          <c:showVal val="0"/>
          <c:showCatName val="0"/>
          <c:showSerName val="0"/>
          <c:showPercent val="0"/>
          <c:showBubbleSize val="0"/>
        </c:dLbls>
        <c:marker val="1"/>
        <c:smooth val="0"/>
        <c:axId val="167237504"/>
        <c:axId val="167251968"/>
      </c:lineChart>
      <c:dateAx>
        <c:axId val="167237504"/>
        <c:scaling>
          <c:orientation val="minMax"/>
        </c:scaling>
        <c:delete val="1"/>
        <c:axPos val="b"/>
        <c:numFmt formatCode="&quot;H&quot;yy" sourceLinked="1"/>
        <c:majorTickMark val="none"/>
        <c:minorTickMark val="none"/>
        <c:tickLblPos val="none"/>
        <c:crossAx val="167251968"/>
        <c:crosses val="autoZero"/>
        <c:auto val="1"/>
        <c:lblOffset val="100"/>
        <c:baseTimeUnit val="years"/>
      </c:dateAx>
      <c:valAx>
        <c:axId val="16725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23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69.88</c:v>
                </c:pt>
                <c:pt idx="1">
                  <c:v>59.7</c:v>
                </c:pt>
                <c:pt idx="2">
                  <c:v>69.959999999999994</c:v>
                </c:pt>
                <c:pt idx="3">
                  <c:v>71.260000000000005</c:v>
                </c:pt>
                <c:pt idx="4">
                  <c:v>71.56</c:v>
                </c:pt>
              </c:numCache>
            </c:numRef>
          </c:val>
          <c:extLst>
            <c:ext xmlns:c16="http://schemas.microsoft.com/office/drawing/2014/chart" uri="{C3380CC4-5D6E-409C-BE32-E72D297353CC}">
              <c16:uniqueId val="{00000000-8C66-4625-AC20-F2219140113C}"/>
            </c:ext>
          </c:extLst>
        </c:ser>
        <c:dLbls>
          <c:showLegendKey val="0"/>
          <c:showVal val="0"/>
          <c:showCatName val="0"/>
          <c:showSerName val="0"/>
          <c:showPercent val="0"/>
          <c:showBubbleSize val="0"/>
        </c:dLbls>
        <c:gapWidth val="150"/>
        <c:axId val="173381504"/>
        <c:axId val="17338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59.67</c:v>
                </c:pt>
              </c:numCache>
            </c:numRef>
          </c:val>
          <c:smooth val="0"/>
          <c:extLst>
            <c:ext xmlns:c16="http://schemas.microsoft.com/office/drawing/2014/chart" uri="{C3380CC4-5D6E-409C-BE32-E72D297353CC}">
              <c16:uniqueId val="{00000001-8C66-4625-AC20-F2219140113C}"/>
            </c:ext>
          </c:extLst>
        </c:ser>
        <c:dLbls>
          <c:showLegendKey val="0"/>
          <c:showVal val="0"/>
          <c:showCatName val="0"/>
          <c:showSerName val="0"/>
          <c:showPercent val="0"/>
          <c:showBubbleSize val="0"/>
        </c:dLbls>
        <c:marker val="1"/>
        <c:smooth val="0"/>
        <c:axId val="173381504"/>
        <c:axId val="173387776"/>
      </c:lineChart>
      <c:dateAx>
        <c:axId val="173381504"/>
        <c:scaling>
          <c:orientation val="minMax"/>
        </c:scaling>
        <c:delete val="1"/>
        <c:axPos val="b"/>
        <c:numFmt formatCode="&quot;H&quot;yy" sourceLinked="1"/>
        <c:majorTickMark val="none"/>
        <c:minorTickMark val="none"/>
        <c:tickLblPos val="none"/>
        <c:crossAx val="173387776"/>
        <c:crosses val="autoZero"/>
        <c:auto val="1"/>
        <c:lblOffset val="100"/>
        <c:baseTimeUnit val="years"/>
      </c:dateAx>
      <c:valAx>
        <c:axId val="17338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38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80.7</c:v>
                </c:pt>
                <c:pt idx="1">
                  <c:v>80.489999999999995</c:v>
                </c:pt>
                <c:pt idx="2">
                  <c:v>81.16</c:v>
                </c:pt>
                <c:pt idx="3">
                  <c:v>79.42</c:v>
                </c:pt>
                <c:pt idx="4">
                  <c:v>78.3</c:v>
                </c:pt>
              </c:numCache>
            </c:numRef>
          </c:val>
          <c:extLst>
            <c:ext xmlns:c16="http://schemas.microsoft.com/office/drawing/2014/chart" uri="{C3380CC4-5D6E-409C-BE32-E72D297353CC}">
              <c16:uniqueId val="{00000000-28B4-4C46-945E-11B0E3398B61}"/>
            </c:ext>
          </c:extLst>
        </c:ser>
        <c:dLbls>
          <c:showLegendKey val="0"/>
          <c:showVal val="0"/>
          <c:showCatName val="0"/>
          <c:showSerName val="0"/>
          <c:showPercent val="0"/>
          <c:showBubbleSize val="0"/>
        </c:dLbls>
        <c:gapWidth val="150"/>
        <c:axId val="173689088"/>
        <c:axId val="173695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84.6</c:v>
                </c:pt>
              </c:numCache>
            </c:numRef>
          </c:val>
          <c:smooth val="0"/>
          <c:extLst>
            <c:ext xmlns:c16="http://schemas.microsoft.com/office/drawing/2014/chart" uri="{C3380CC4-5D6E-409C-BE32-E72D297353CC}">
              <c16:uniqueId val="{00000001-28B4-4C46-945E-11B0E3398B61}"/>
            </c:ext>
          </c:extLst>
        </c:ser>
        <c:dLbls>
          <c:showLegendKey val="0"/>
          <c:showVal val="0"/>
          <c:showCatName val="0"/>
          <c:showSerName val="0"/>
          <c:showPercent val="0"/>
          <c:showBubbleSize val="0"/>
        </c:dLbls>
        <c:marker val="1"/>
        <c:smooth val="0"/>
        <c:axId val="173689088"/>
        <c:axId val="173695360"/>
      </c:lineChart>
      <c:dateAx>
        <c:axId val="173689088"/>
        <c:scaling>
          <c:orientation val="minMax"/>
        </c:scaling>
        <c:delete val="1"/>
        <c:axPos val="b"/>
        <c:numFmt formatCode="&quot;H&quot;yy" sourceLinked="1"/>
        <c:majorTickMark val="none"/>
        <c:minorTickMark val="none"/>
        <c:tickLblPos val="none"/>
        <c:crossAx val="173695360"/>
        <c:crosses val="autoZero"/>
        <c:auto val="1"/>
        <c:lblOffset val="100"/>
        <c:baseTimeUnit val="years"/>
      </c:dateAx>
      <c:valAx>
        <c:axId val="17369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68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107.31</c:v>
                </c:pt>
                <c:pt idx="1">
                  <c:v>111.5</c:v>
                </c:pt>
                <c:pt idx="2">
                  <c:v>113.09</c:v>
                </c:pt>
                <c:pt idx="3">
                  <c:v>118.07</c:v>
                </c:pt>
                <c:pt idx="4">
                  <c:v>116.81</c:v>
                </c:pt>
              </c:numCache>
            </c:numRef>
          </c:val>
          <c:extLst>
            <c:ext xmlns:c16="http://schemas.microsoft.com/office/drawing/2014/chart" uri="{C3380CC4-5D6E-409C-BE32-E72D297353CC}">
              <c16:uniqueId val="{00000000-C7FE-4148-9E08-615550F1CDB9}"/>
            </c:ext>
          </c:extLst>
        </c:ser>
        <c:dLbls>
          <c:showLegendKey val="0"/>
          <c:showVal val="0"/>
          <c:showCatName val="0"/>
          <c:showSerName val="0"/>
          <c:showPercent val="0"/>
          <c:showBubbleSize val="0"/>
        </c:dLbls>
        <c:gapWidth val="150"/>
        <c:axId val="167278848"/>
        <c:axId val="167293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109.01</c:v>
                </c:pt>
              </c:numCache>
            </c:numRef>
          </c:val>
          <c:smooth val="0"/>
          <c:extLst>
            <c:ext xmlns:c16="http://schemas.microsoft.com/office/drawing/2014/chart" uri="{C3380CC4-5D6E-409C-BE32-E72D297353CC}">
              <c16:uniqueId val="{00000001-C7FE-4148-9E08-615550F1CDB9}"/>
            </c:ext>
          </c:extLst>
        </c:ser>
        <c:dLbls>
          <c:showLegendKey val="0"/>
          <c:showVal val="0"/>
          <c:showCatName val="0"/>
          <c:showSerName val="0"/>
          <c:showPercent val="0"/>
          <c:showBubbleSize val="0"/>
        </c:dLbls>
        <c:marker val="1"/>
        <c:smooth val="0"/>
        <c:axId val="167278848"/>
        <c:axId val="167293312"/>
      </c:lineChart>
      <c:dateAx>
        <c:axId val="167278848"/>
        <c:scaling>
          <c:orientation val="minMax"/>
        </c:scaling>
        <c:delete val="1"/>
        <c:axPos val="b"/>
        <c:numFmt formatCode="&quot;H&quot;yy" sourceLinked="1"/>
        <c:majorTickMark val="none"/>
        <c:minorTickMark val="none"/>
        <c:tickLblPos val="none"/>
        <c:crossAx val="167293312"/>
        <c:crosses val="autoZero"/>
        <c:auto val="1"/>
        <c:lblOffset val="100"/>
        <c:baseTimeUnit val="years"/>
      </c:dateAx>
      <c:valAx>
        <c:axId val="167293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727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53.15</c:v>
                </c:pt>
                <c:pt idx="1">
                  <c:v>53.71</c:v>
                </c:pt>
                <c:pt idx="2">
                  <c:v>52.65</c:v>
                </c:pt>
                <c:pt idx="3">
                  <c:v>53.22</c:v>
                </c:pt>
                <c:pt idx="4">
                  <c:v>53.71</c:v>
                </c:pt>
              </c:numCache>
            </c:numRef>
          </c:val>
          <c:extLst>
            <c:ext xmlns:c16="http://schemas.microsoft.com/office/drawing/2014/chart" uri="{C3380CC4-5D6E-409C-BE32-E72D297353CC}">
              <c16:uniqueId val="{00000000-4DDE-4E0C-A33D-1F542AE2DB00}"/>
            </c:ext>
          </c:extLst>
        </c:ser>
        <c:dLbls>
          <c:showLegendKey val="0"/>
          <c:showVal val="0"/>
          <c:showCatName val="0"/>
          <c:showSerName val="0"/>
          <c:showPercent val="0"/>
          <c:showBubbleSize val="0"/>
        </c:dLbls>
        <c:gapWidth val="150"/>
        <c:axId val="173226624"/>
        <c:axId val="17324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48.17</c:v>
                </c:pt>
              </c:numCache>
            </c:numRef>
          </c:val>
          <c:smooth val="0"/>
          <c:extLst>
            <c:ext xmlns:c16="http://schemas.microsoft.com/office/drawing/2014/chart" uri="{C3380CC4-5D6E-409C-BE32-E72D297353CC}">
              <c16:uniqueId val="{00000001-4DDE-4E0C-A33D-1F542AE2DB00}"/>
            </c:ext>
          </c:extLst>
        </c:ser>
        <c:dLbls>
          <c:showLegendKey val="0"/>
          <c:showVal val="0"/>
          <c:showCatName val="0"/>
          <c:showSerName val="0"/>
          <c:showPercent val="0"/>
          <c:showBubbleSize val="0"/>
        </c:dLbls>
        <c:marker val="1"/>
        <c:smooth val="0"/>
        <c:axId val="173226624"/>
        <c:axId val="173241088"/>
      </c:lineChart>
      <c:dateAx>
        <c:axId val="173226624"/>
        <c:scaling>
          <c:orientation val="minMax"/>
        </c:scaling>
        <c:delete val="1"/>
        <c:axPos val="b"/>
        <c:numFmt formatCode="&quot;H&quot;yy" sourceLinked="1"/>
        <c:majorTickMark val="none"/>
        <c:minorTickMark val="none"/>
        <c:tickLblPos val="none"/>
        <c:crossAx val="173241088"/>
        <c:crosses val="autoZero"/>
        <c:auto val="1"/>
        <c:lblOffset val="100"/>
        <c:baseTimeUnit val="years"/>
      </c:dateAx>
      <c:valAx>
        <c:axId val="17324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22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21.63</c:v>
                </c:pt>
                <c:pt idx="1">
                  <c:v>4.75</c:v>
                </c:pt>
                <c:pt idx="2">
                  <c:v>4.57</c:v>
                </c:pt>
                <c:pt idx="3">
                  <c:v>20.93</c:v>
                </c:pt>
                <c:pt idx="4">
                  <c:v>25.14</c:v>
                </c:pt>
              </c:numCache>
            </c:numRef>
          </c:val>
          <c:extLst>
            <c:ext xmlns:c16="http://schemas.microsoft.com/office/drawing/2014/chart" uri="{C3380CC4-5D6E-409C-BE32-E72D297353CC}">
              <c16:uniqueId val="{00000000-62D8-4DDA-8FA5-52F01E9F2839}"/>
            </c:ext>
          </c:extLst>
        </c:ser>
        <c:dLbls>
          <c:showLegendKey val="0"/>
          <c:showVal val="0"/>
          <c:showCatName val="0"/>
          <c:showSerName val="0"/>
          <c:showPercent val="0"/>
          <c:showBubbleSize val="0"/>
        </c:dLbls>
        <c:gapWidth val="150"/>
        <c:axId val="173259776"/>
        <c:axId val="17327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17.12</c:v>
                </c:pt>
              </c:numCache>
            </c:numRef>
          </c:val>
          <c:smooth val="0"/>
          <c:extLst>
            <c:ext xmlns:c16="http://schemas.microsoft.com/office/drawing/2014/chart" uri="{C3380CC4-5D6E-409C-BE32-E72D297353CC}">
              <c16:uniqueId val="{00000001-62D8-4DDA-8FA5-52F01E9F2839}"/>
            </c:ext>
          </c:extLst>
        </c:ser>
        <c:dLbls>
          <c:showLegendKey val="0"/>
          <c:showVal val="0"/>
          <c:showCatName val="0"/>
          <c:showSerName val="0"/>
          <c:showPercent val="0"/>
          <c:showBubbleSize val="0"/>
        </c:dLbls>
        <c:marker val="1"/>
        <c:smooth val="0"/>
        <c:axId val="173259776"/>
        <c:axId val="173270144"/>
      </c:lineChart>
      <c:dateAx>
        <c:axId val="173259776"/>
        <c:scaling>
          <c:orientation val="minMax"/>
        </c:scaling>
        <c:delete val="1"/>
        <c:axPos val="b"/>
        <c:numFmt formatCode="&quot;H&quot;yy" sourceLinked="1"/>
        <c:majorTickMark val="none"/>
        <c:minorTickMark val="none"/>
        <c:tickLblPos val="none"/>
        <c:crossAx val="173270144"/>
        <c:crosses val="autoZero"/>
        <c:auto val="1"/>
        <c:lblOffset val="100"/>
        <c:baseTimeUnit val="years"/>
      </c:dateAx>
      <c:valAx>
        <c:axId val="17327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25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9B-4C1B-9C87-28A098D6D82C}"/>
            </c:ext>
          </c:extLst>
        </c:ser>
        <c:dLbls>
          <c:showLegendKey val="0"/>
          <c:showVal val="0"/>
          <c:showCatName val="0"/>
          <c:showSerName val="0"/>
          <c:showPercent val="0"/>
          <c:showBubbleSize val="0"/>
        </c:dLbls>
        <c:gapWidth val="150"/>
        <c:axId val="173056000"/>
        <c:axId val="17305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3.7</c:v>
                </c:pt>
              </c:numCache>
            </c:numRef>
          </c:val>
          <c:smooth val="0"/>
          <c:extLst>
            <c:ext xmlns:c16="http://schemas.microsoft.com/office/drawing/2014/chart" uri="{C3380CC4-5D6E-409C-BE32-E72D297353CC}">
              <c16:uniqueId val="{00000001-779B-4C1B-9C87-28A098D6D82C}"/>
            </c:ext>
          </c:extLst>
        </c:ser>
        <c:dLbls>
          <c:showLegendKey val="0"/>
          <c:showVal val="0"/>
          <c:showCatName val="0"/>
          <c:showSerName val="0"/>
          <c:showPercent val="0"/>
          <c:showBubbleSize val="0"/>
        </c:dLbls>
        <c:marker val="1"/>
        <c:smooth val="0"/>
        <c:axId val="173056000"/>
        <c:axId val="173057920"/>
      </c:lineChart>
      <c:dateAx>
        <c:axId val="173056000"/>
        <c:scaling>
          <c:orientation val="minMax"/>
        </c:scaling>
        <c:delete val="1"/>
        <c:axPos val="b"/>
        <c:numFmt formatCode="&quot;H&quot;yy" sourceLinked="1"/>
        <c:majorTickMark val="none"/>
        <c:minorTickMark val="none"/>
        <c:tickLblPos val="none"/>
        <c:crossAx val="173057920"/>
        <c:crosses val="autoZero"/>
        <c:auto val="1"/>
        <c:lblOffset val="100"/>
        <c:baseTimeUnit val="years"/>
      </c:dateAx>
      <c:valAx>
        <c:axId val="173057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05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172.68</c:v>
                </c:pt>
                <c:pt idx="1">
                  <c:v>166.32</c:v>
                </c:pt>
                <c:pt idx="2">
                  <c:v>167.29</c:v>
                </c:pt>
                <c:pt idx="3">
                  <c:v>181.59</c:v>
                </c:pt>
                <c:pt idx="4">
                  <c:v>184.12</c:v>
                </c:pt>
              </c:numCache>
            </c:numRef>
          </c:val>
          <c:extLst>
            <c:ext xmlns:c16="http://schemas.microsoft.com/office/drawing/2014/chart" uri="{C3380CC4-5D6E-409C-BE32-E72D297353CC}">
              <c16:uniqueId val="{00000000-FDE0-478F-A7F3-E4152C407B29}"/>
            </c:ext>
          </c:extLst>
        </c:ser>
        <c:dLbls>
          <c:showLegendKey val="0"/>
          <c:showVal val="0"/>
          <c:showCatName val="0"/>
          <c:showSerName val="0"/>
          <c:showPercent val="0"/>
          <c:showBubbleSize val="0"/>
        </c:dLbls>
        <c:gapWidth val="150"/>
        <c:axId val="173097728"/>
        <c:axId val="17309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365.18</c:v>
                </c:pt>
              </c:numCache>
            </c:numRef>
          </c:val>
          <c:smooth val="0"/>
          <c:extLst>
            <c:ext xmlns:c16="http://schemas.microsoft.com/office/drawing/2014/chart" uri="{C3380CC4-5D6E-409C-BE32-E72D297353CC}">
              <c16:uniqueId val="{00000001-FDE0-478F-A7F3-E4152C407B29}"/>
            </c:ext>
          </c:extLst>
        </c:ser>
        <c:dLbls>
          <c:showLegendKey val="0"/>
          <c:showVal val="0"/>
          <c:showCatName val="0"/>
          <c:showSerName val="0"/>
          <c:showPercent val="0"/>
          <c:showBubbleSize val="0"/>
        </c:dLbls>
        <c:marker val="1"/>
        <c:smooth val="0"/>
        <c:axId val="173097728"/>
        <c:axId val="173099648"/>
      </c:lineChart>
      <c:dateAx>
        <c:axId val="173097728"/>
        <c:scaling>
          <c:orientation val="minMax"/>
        </c:scaling>
        <c:delete val="1"/>
        <c:axPos val="b"/>
        <c:numFmt formatCode="&quot;H&quot;yy" sourceLinked="1"/>
        <c:majorTickMark val="none"/>
        <c:minorTickMark val="none"/>
        <c:tickLblPos val="none"/>
        <c:crossAx val="173099648"/>
        <c:crosses val="autoZero"/>
        <c:auto val="1"/>
        <c:lblOffset val="100"/>
        <c:baseTimeUnit val="years"/>
      </c:dateAx>
      <c:valAx>
        <c:axId val="173099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09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678.8</c:v>
                </c:pt>
                <c:pt idx="1">
                  <c:v>714.49</c:v>
                </c:pt>
                <c:pt idx="2">
                  <c:v>715.38</c:v>
                </c:pt>
                <c:pt idx="3">
                  <c:v>719.94</c:v>
                </c:pt>
                <c:pt idx="4">
                  <c:v>713.56</c:v>
                </c:pt>
              </c:numCache>
            </c:numRef>
          </c:val>
          <c:extLst>
            <c:ext xmlns:c16="http://schemas.microsoft.com/office/drawing/2014/chart" uri="{C3380CC4-5D6E-409C-BE32-E72D297353CC}">
              <c16:uniqueId val="{00000000-8C48-4C3C-A6BF-FD600524717B}"/>
            </c:ext>
          </c:extLst>
        </c:ser>
        <c:dLbls>
          <c:showLegendKey val="0"/>
          <c:showVal val="0"/>
          <c:showCatName val="0"/>
          <c:showSerName val="0"/>
          <c:showPercent val="0"/>
          <c:showBubbleSize val="0"/>
        </c:dLbls>
        <c:gapWidth val="150"/>
        <c:axId val="173147264"/>
        <c:axId val="17314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371.65</c:v>
                </c:pt>
              </c:numCache>
            </c:numRef>
          </c:val>
          <c:smooth val="0"/>
          <c:extLst>
            <c:ext xmlns:c16="http://schemas.microsoft.com/office/drawing/2014/chart" uri="{C3380CC4-5D6E-409C-BE32-E72D297353CC}">
              <c16:uniqueId val="{00000001-8C48-4C3C-A6BF-FD600524717B}"/>
            </c:ext>
          </c:extLst>
        </c:ser>
        <c:dLbls>
          <c:showLegendKey val="0"/>
          <c:showVal val="0"/>
          <c:showCatName val="0"/>
          <c:showSerName val="0"/>
          <c:showPercent val="0"/>
          <c:showBubbleSize val="0"/>
        </c:dLbls>
        <c:marker val="1"/>
        <c:smooth val="0"/>
        <c:axId val="173147264"/>
        <c:axId val="173149184"/>
      </c:lineChart>
      <c:dateAx>
        <c:axId val="173147264"/>
        <c:scaling>
          <c:orientation val="minMax"/>
        </c:scaling>
        <c:delete val="1"/>
        <c:axPos val="b"/>
        <c:numFmt formatCode="&quot;H&quot;yy" sourceLinked="1"/>
        <c:majorTickMark val="none"/>
        <c:minorTickMark val="none"/>
        <c:tickLblPos val="none"/>
        <c:crossAx val="173149184"/>
        <c:crosses val="autoZero"/>
        <c:auto val="1"/>
        <c:lblOffset val="100"/>
        <c:baseTimeUnit val="years"/>
      </c:dateAx>
      <c:valAx>
        <c:axId val="173149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14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101.56</c:v>
                </c:pt>
                <c:pt idx="1">
                  <c:v>106.28</c:v>
                </c:pt>
                <c:pt idx="2">
                  <c:v>108.41</c:v>
                </c:pt>
                <c:pt idx="3">
                  <c:v>113.06</c:v>
                </c:pt>
                <c:pt idx="4">
                  <c:v>110.92</c:v>
                </c:pt>
              </c:numCache>
            </c:numRef>
          </c:val>
          <c:extLst>
            <c:ext xmlns:c16="http://schemas.microsoft.com/office/drawing/2014/chart" uri="{C3380CC4-5D6E-409C-BE32-E72D297353CC}">
              <c16:uniqueId val="{00000000-0EF5-4C32-8364-ABA4D6E5BC7E}"/>
            </c:ext>
          </c:extLst>
        </c:ser>
        <c:dLbls>
          <c:showLegendKey val="0"/>
          <c:showVal val="0"/>
          <c:showCatName val="0"/>
          <c:showSerName val="0"/>
          <c:showPercent val="0"/>
          <c:showBubbleSize val="0"/>
        </c:dLbls>
        <c:gapWidth val="150"/>
        <c:axId val="173176320"/>
        <c:axId val="17317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98.77</c:v>
                </c:pt>
              </c:numCache>
            </c:numRef>
          </c:val>
          <c:smooth val="0"/>
          <c:extLst>
            <c:ext xmlns:c16="http://schemas.microsoft.com/office/drawing/2014/chart" uri="{C3380CC4-5D6E-409C-BE32-E72D297353CC}">
              <c16:uniqueId val="{00000001-0EF5-4C32-8364-ABA4D6E5BC7E}"/>
            </c:ext>
          </c:extLst>
        </c:ser>
        <c:dLbls>
          <c:showLegendKey val="0"/>
          <c:showVal val="0"/>
          <c:showCatName val="0"/>
          <c:showSerName val="0"/>
          <c:showPercent val="0"/>
          <c:showBubbleSize val="0"/>
        </c:dLbls>
        <c:marker val="1"/>
        <c:smooth val="0"/>
        <c:axId val="173176320"/>
        <c:axId val="173178240"/>
      </c:lineChart>
      <c:dateAx>
        <c:axId val="173176320"/>
        <c:scaling>
          <c:orientation val="minMax"/>
        </c:scaling>
        <c:delete val="1"/>
        <c:axPos val="b"/>
        <c:numFmt formatCode="&quot;H&quot;yy" sourceLinked="1"/>
        <c:majorTickMark val="none"/>
        <c:minorTickMark val="none"/>
        <c:tickLblPos val="none"/>
        <c:crossAx val="173178240"/>
        <c:crosses val="autoZero"/>
        <c:auto val="1"/>
        <c:lblOffset val="100"/>
        <c:baseTimeUnit val="years"/>
      </c:dateAx>
      <c:valAx>
        <c:axId val="17317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17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107.87</c:v>
                </c:pt>
                <c:pt idx="1">
                  <c:v>103.89</c:v>
                </c:pt>
                <c:pt idx="2">
                  <c:v>102.13</c:v>
                </c:pt>
                <c:pt idx="3">
                  <c:v>98.02</c:v>
                </c:pt>
                <c:pt idx="4">
                  <c:v>100.21</c:v>
                </c:pt>
              </c:numCache>
            </c:numRef>
          </c:val>
          <c:extLst>
            <c:ext xmlns:c16="http://schemas.microsoft.com/office/drawing/2014/chart" uri="{C3380CC4-5D6E-409C-BE32-E72D297353CC}">
              <c16:uniqueId val="{00000000-45E0-4050-AFE5-96FC0BA89F89}"/>
            </c:ext>
          </c:extLst>
        </c:ser>
        <c:dLbls>
          <c:showLegendKey val="0"/>
          <c:showVal val="0"/>
          <c:showCatName val="0"/>
          <c:showSerName val="0"/>
          <c:showPercent val="0"/>
          <c:showBubbleSize val="0"/>
        </c:dLbls>
        <c:gapWidth val="150"/>
        <c:axId val="173209088"/>
        <c:axId val="173211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173.67</c:v>
                </c:pt>
              </c:numCache>
            </c:numRef>
          </c:val>
          <c:smooth val="0"/>
          <c:extLst>
            <c:ext xmlns:c16="http://schemas.microsoft.com/office/drawing/2014/chart" uri="{C3380CC4-5D6E-409C-BE32-E72D297353CC}">
              <c16:uniqueId val="{00000001-45E0-4050-AFE5-96FC0BA89F89}"/>
            </c:ext>
          </c:extLst>
        </c:ser>
        <c:dLbls>
          <c:showLegendKey val="0"/>
          <c:showVal val="0"/>
          <c:showCatName val="0"/>
          <c:showSerName val="0"/>
          <c:showPercent val="0"/>
          <c:showBubbleSize val="0"/>
        </c:dLbls>
        <c:marker val="1"/>
        <c:smooth val="0"/>
        <c:axId val="173209088"/>
        <c:axId val="173211008"/>
      </c:lineChart>
      <c:dateAx>
        <c:axId val="173209088"/>
        <c:scaling>
          <c:orientation val="minMax"/>
        </c:scaling>
        <c:delete val="1"/>
        <c:axPos val="b"/>
        <c:numFmt formatCode="&quot;H&quot;yy" sourceLinked="1"/>
        <c:majorTickMark val="none"/>
        <c:minorTickMark val="none"/>
        <c:tickLblPos val="none"/>
        <c:crossAx val="173211008"/>
        <c:crosses val="autoZero"/>
        <c:auto val="1"/>
        <c:lblOffset val="100"/>
        <c:baseTimeUnit val="years"/>
      </c:dateAx>
      <c:valAx>
        <c:axId val="17321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20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高知県　南国市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47247</v>
      </c>
      <c r="AM8" s="61"/>
      <c r="AN8" s="61"/>
      <c r="AO8" s="61"/>
      <c r="AP8" s="61"/>
      <c r="AQ8" s="61"/>
      <c r="AR8" s="61"/>
      <c r="AS8" s="61"/>
      <c r="AT8" s="52">
        <f>データ!$S$6</f>
        <v>125.3</v>
      </c>
      <c r="AU8" s="53"/>
      <c r="AV8" s="53"/>
      <c r="AW8" s="53"/>
      <c r="AX8" s="53"/>
      <c r="AY8" s="53"/>
      <c r="AZ8" s="53"/>
      <c r="BA8" s="53"/>
      <c r="BB8" s="54">
        <f>データ!$T$6</f>
        <v>377.07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44.01</v>
      </c>
      <c r="J10" s="53"/>
      <c r="K10" s="53"/>
      <c r="L10" s="53"/>
      <c r="M10" s="53"/>
      <c r="N10" s="53"/>
      <c r="O10" s="64"/>
      <c r="P10" s="54">
        <f>データ!$P$6</f>
        <v>86.57</v>
      </c>
      <c r="Q10" s="54"/>
      <c r="R10" s="54"/>
      <c r="S10" s="54"/>
      <c r="T10" s="54"/>
      <c r="U10" s="54"/>
      <c r="V10" s="54"/>
      <c r="W10" s="61">
        <f>データ!$Q$6</f>
        <v>1660</v>
      </c>
      <c r="X10" s="61"/>
      <c r="Y10" s="61"/>
      <c r="Z10" s="61"/>
      <c r="AA10" s="61"/>
      <c r="AB10" s="61"/>
      <c r="AC10" s="61"/>
      <c r="AD10" s="2"/>
      <c r="AE10" s="2"/>
      <c r="AF10" s="2"/>
      <c r="AG10" s="2"/>
      <c r="AH10" s="4"/>
      <c r="AI10" s="4"/>
      <c r="AJ10" s="4"/>
      <c r="AK10" s="4"/>
      <c r="AL10" s="61">
        <f>データ!$U$6</f>
        <v>40661</v>
      </c>
      <c r="AM10" s="61"/>
      <c r="AN10" s="61"/>
      <c r="AO10" s="61"/>
      <c r="AP10" s="61"/>
      <c r="AQ10" s="61"/>
      <c r="AR10" s="61"/>
      <c r="AS10" s="61"/>
      <c r="AT10" s="52">
        <f>データ!$V$6</f>
        <v>34.950000000000003</v>
      </c>
      <c r="AU10" s="53"/>
      <c r="AV10" s="53"/>
      <c r="AW10" s="53"/>
      <c r="AX10" s="53"/>
      <c r="AY10" s="53"/>
      <c r="AZ10" s="53"/>
      <c r="BA10" s="53"/>
      <c r="BB10" s="54">
        <f>データ!$W$6</f>
        <v>1163.4000000000001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cVqdk2F7b38+NsBTeGaWsPySEGz0kMNKiInTBnSVq5XqfeWY4E4aiIpyjVTdOCXJ4Mq1uANhVE8WJk72krWLtA==" saltValue="jsWNQbHOmHaEtVvpwwgKl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392049</v>
      </c>
      <c r="D6" s="34">
        <f t="shared" si="3"/>
        <v>46</v>
      </c>
      <c r="E6" s="34">
        <f t="shared" si="3"/>
        <v>1</v>
      </c>
      <c r="F6" s="34">
        <f t="shared" si="3"/>
        <v>0</v>
      </c>
      <c r="G6" s="34">
        <f t="shared" si="3"/>
        <v>1</v>
      </c>
      <c r="H6" s="34" t="str">
        <f t="shared" si="3"/>
        <v>高知県　南国市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44.01</v>
      </c>
      <c r="P6" s="35">
        <f t="shared" si="3"/>
        <v>86.57</v>
      </c>
      <c r="Q6" s="35">
        <f t="shared" si="3"/>
        <v>1660</v>
      </c>
      <c r="R6" s="35">
        <f t="shared" si="3"/>
        <v>47247</v>
      </c>
      <c r="S6" s="35">
        <f t="shared" si="3"/>
        <v>125.3</v>
      </c>
      <c r="T6" s="35">
        <f t="shared" si="3"/>
        <v>377.07</v>
      </c>
      <c r="U6" s="35">
        <f t="shared" si="3"/>
        <v>40661</v>
      </c>
      <c r="V6" s="35">
        <f t="shared" si="3"/>
        <v>34.950000000000003</v>
      </c>
      <c r="W6" s="35">
        <f t="shared" si="3"/>
        <v>1163.4000000000001</v>
      </c>
      <c r="X6" s="36">
        <f>IF(X7="",NA(),X7)</f>
        <v>107.31</v>
      </c>
      <c r="Y6" s="36">
        <f t="shared" ref="Y6:AG6" si="4">IF(Y7="",NA(),Y7)</f>
        <v>111.5</v>
      </c>
      <c r="Z6" s="36">
        <f t="shared" si="4"/>
        <v>113.09</v>
      </c>
      <c r="AA6" s="36">
        <f t="shared" si="4"/>
        <v>118.07</v>
      </c>
      <c r="AB6" s="36">
        <f t="shared" si="4"/>
        <v>116.81</v>
      </c>
      <c r="AC6" s="36">
        <f t="shared" si="4"/>
        <v>109.64</v>
      </c>
      <c r="AD6" s="36">
        <f t="shared" si="4"/>
        <v>110.95</v>
      </c>
      <c r="AE6" s="36">
        <f t="shared" si="4"/>
        <v>110.68</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3.91</v>
      </c>
      <c r="AP6" s="36">
        <f t="shared" si="5"/>
        <v>3.56</v>
      </c>
      <c r="AQ6" s="36">
        <f t="shared" si="5"/>
        <v>2.74</v>
      </c>
      <c r="AR6" s="36">
        <f t="shared" si="5"/>
        <v>3.7</v>
      </c>
      <c r="AS6" s="35" t="str">
        <f>IF(AS7="","",IF(AS7="-","【-】","【"&amp;SUBSTITUTE(TEXT(AS7,"#,##0.00"),"-","△")&amp;"】"))</f>
        <v>【1.08】</v>
      </c>
      <c r="AT6" s="36">
        <f>IF(AT7="",NA(),AT7)</f>
        <v>172.68</v>
      </c>
      <c r="AU6" s="36">
        <f t="shared" ref="AU6:BC6" si="6">IF(AU7="",NA(),AU7)</f>
        <v>166.32</v>
      </c>
      <c r="AV6" s="36">
        <f t="shared" si="6"/>
        <v>167.29</v>
      </c>
      <c r="AW6" s="36">
        <f t="shared" si="6"/>
        <v>181.59</v>
      </c>
      <c r="AX6" s="36">
        <f t="shared" si="6"/>
        <v>184.12</v>
      </c>
      <c r="AY6" s="36">
        <f t="shared" si="6"/>
        <v>371.31</v>
      </c>
      <c r="AZ6" s="36">
        <f t="shared" si="6"/>
        <v>377.63</v>
      </c>
      <c r="BA6" s="36">
        <f t="shared" si="6"/>
        <v>357.34</v>
      </c>
      <c r="BB6" s="36">
        <f t="shared" si="6"/>
        <v>366.03</v>
      </c>
      <c r="BC6" s="36">
        <f t="shared" si="6"/>
        <v>365.18</v>
      </c>
      <c r="BD6" s="35" t="str">
        <f>IF(BD7="","",IF(BD7="-","【-】","【"&amp;SUBSTITUTE(TEXT(BD7,"#,##0.00"),"-","△")&amp;"】"))</f>
        <v>【264.97】</v>
      </c>
      <c r="BE6" s="36">
        <f>IF(BE7="",NA(),BE7)</f>
        <v>678.8</v>
      </c>
      <c r="BF6" s="36">
        <f t="shared" ref="BF6:BN6" si="7">IF(BF7="",NA(),BF7)</f>
        <v>714.49</v>
      </c>
      <c r="BG6" s="36">
        <f t="shared" si="7"/>
        <v>715.38</v>
      </c>
      <c r="BH6" s="36">
        <f t="shared" si="7"/>
        <v>719.94</v>
      </c>
      <c r="BI6" s="36">
        <f t="shared" si="7"/>
        <v>713.56</v>
      </c>
      <c r="BJ6" s="36">
        <f t="shared" si="7"/>
        <v>373.09</v>
      </c>
      <c r="BK6" s="36">
        <f t="shared" si="7"/>
        <v>364.71</v>
      </c>
      <c r="BL6" s="36">
        <f t="shared" si="7"/>
        <v>373.69</v>
      </c>
      <c r="BM6" s="36">
        <f t="shared" si="7"/>
        <v>370.12</v>
      </c>
      <c r="BN6" s="36">
        <f t="shared" si="7"/>
        <v>371.65</v>
      </c>
      <c r="BO6" s="35" t="str">
        <f>IF(BO7="","",IF(BO7="-","【-】","【"&amp;SUBSTITUTE(TEXT(BO7,"#,##0.00"),"-","△")&amp;"】"))</f>
        <v>【266.61】</v>
      </c>
      <c r="BP6" s="36">
        <f>IF(BP7="",NA(),BP7)</f>
        <v>101.56</v>
      </c>
      <c r="BQ6" s="36">
        <f t="shared" ref="BQ6:BY6" si="8">IF(BQ7="",NA(),BQ7)</f>
        <v>106.28</v>
      </c>
      <c r="BR6" s="36">
        <f t="shared" si="8"/>
        <v>108.41</v>
      </c>
      <c r="BS6" s="36">
        <f t="shared" si="8"/>
        <v>113.06</v>
      </c>
      <c r="BT6" s="36">
        <f t="shared" si="8"/>
        <v>110.92</v>
      </c>
      <c r="BU6" s="36">
        <f t="shared" si="8"/>
        <v>99.99</v>
      </c>
      <c r="BV6" s="36">
        <f t="shared" si="8"/>
        <v>100.65</v>
      </c>
      <c r="BW6" s="36">
        <f t="shared" si="8"/>
        <v>99.87</v>
      </c>
      <c r="BX6" s="36">
        <f t="shared" si="8"/>
        <v>100.42</v>
      </c>
      <c r="BY6" s="36">
        <f t="shared" si="8"/>
        <v>98.77</v>
      </c>
      <c r="BZ6" s="35" t="str">
        <f>IF(BZ7="","",IF(BZ7="-","【-】","【"&amp;SUBSTITUTE(TEXT(BZ7,"#,##0.00"),"-","△")&amp;"】"))</f>
        <v>【103.24】</v>
      </c>
      <c r="CA6" s="36">
        <f>IF(CA7="",NA(),CA7)</f>
        <v>107.87</v>
      </c>
      <c r="CB6" s="36">
        <f t="shared" ref="CB6:CJ6" si="9">IF(CB7="",NA(),CB7)</f>
        <v>103.89</v>
      </c>
      <c r="CC6" s="36">
        <f t="shared" si="9"/>
        <v>102.13</v>
      </c>
      <c r="CD6" s="36">
        <f t="shared" si="9"/>
        <v>98.02</v>
      </c>
      <c r="CE6" s="36">
        <f t="shared" si="9"/>
        <v>100.21</v>
      </c>
      <c r="CF6" s="36">
        <f t="shared" si="9"/>
        <v>171.15</v>
      </c>
      <c r="CG6" s="36">
        <f t="shared" si="9"/>
        <v>170.19</v>
      </c>
      <c r="CH6" s="36">
        <f t="shared" si="9"/>
        <v>171.81</v>
      </c>
      <c r="CI6" s="36">
        <f t="shared" si="9"/>
        <v>171.67</v>
      </c>
      <c r="CJ6" s="36">
        <f t="shared" si="9"/>
        <v>173.67</v>
      </c>
      <c r="CK6" s="35" t="str">
        <f>IF(CK7="","",IF(CK7="-","【-】","【"&amp;SUBSTITUTE(TEXT(CK7,"#,##0.00"),"-","△")&amp;"】"))</f>
        <v>【168.38】</v>
      </c>
      <c r="CL6" s="36">
        <f>IF(CL7="",NA(),CL7)</f>
        <v>69.88</v>
      </c>
      <c r="CM6" s="36">
        <f t="shared" ref="CM6:CU6" si="10">IF(CM7="",NA(),CM7)</f>
        <v>59.7</v>
      </c>
      <c r="CN6" s="36">
        <f t="shared" si="10"/>
        <v>69.959999999999994</v>
      </c>
      <c r="CO6" s="36">
        <f t="shared" si="10"/>
        <v>71.260000000000005</v>
      </c>
      <c r="CP6" s="36">
        <f t="shared" si="10"/>
        <v>71.56</v>
      </c>
      <c r="CQ6" s="36">
        <f t="shared" si="10"/>
        <v>58.53</v>
      </c>
      <c r="CR6" s="36">
        <f t="shared" si="10"/>
        <v>59.01</v>
      </c>
      <c r="CS6" s="36">
        <f t="shared" si="10"/>
        <v>60.03</v>
      </c>
      <c r="CT6" s="36">
        <f t="shared" si="10"/>
        <v>59.74</v>
      </c>
      <c r="CU6" s="36">
        <f t="shared" si="10"/>
        <v>59.67</v>
      </c>
      <c r="CV6" s="35" t="str">
        <f>IF(CV7="","",IF(CV7="-","【-】","【"&amp;SUBSTITUTE(TEXT(CV7,"#,##0.00"),"-","△")&amp;"】"))</f>
        <v>【60.00】</v>
      </c>
      <c r="CW6" s="36">
        <f>IF(CW7="",NA(),CW7)</f>
        <v>80.7</v>
      </c>
      <c r="CX6" s="36">
        <f t="shared" ref="CX6:DF6" si="11">IF(CX7="",NA(),CX7)</f>
        <v>80.489999999999995</v>
      </c>
      <c r="CY6" s="36">
        <f t="shared" si="11"/>
        <v>81.16</v>
      </c>
      <c r="CZ6" s="36">
        <f t="shared" si="11"/>
        <v>79.42</v>
      </c>
      <c r="DA6" s="36">
        <f t="shared" si="11"/>
        <v>78.3</v>
      </c>
      <c r="DB6" s="36">
        <f t="shared" si="11"/>
        <v>85.26</v>
      </c>
      <c r="DC6" s="36">
        <f t="shared" si="11"/>
        <v>85.37</v>
      </c>
      <c r="DD6" s="36">
        <f t="shared" si="11"/>
        <v>84.81</v>
      </c>
      <c r="DE6" s="36">
        <f t="shared" si="11"/>
        <v>84.8</v>
      </c>
      <c r="DF6" s="36">
        <f t="shared" si="11"/>
        <v>84.6</v>
      </c>
      <c r="DG6" s="35" t="str">
        <f>IF(DG7="","",IF(DG7="-","【-】","【"&amp;SUBSTITUTE(TEXT(DG7,"#,##0.00"),"-","△")&amp;"】"))</f>
        <v>【89.80】</v>
      </c>
      <c r="DH6" s="36">
        <f>IF(DH7="",NA(),DH7)</f>
        <v>53.15</v>
      </c>
      <c r="DI6" s="36">
        <f t="shared" ref="DI6:DQ6" si="12">IF(DI7="",NA(),DI7)</f>
        <v>53.71</v>
      </c>
      <c r="DJ6" s="36">
        <f t="shared" si="12"/>
        <v>52.65</v>
      </c>
      <c r="DK6" s="36">
        <f t="shared" si="12"/>
        <v>53.22</v>
      </c>
      <c r="DL6" s="36">
        <f t="shared" si="12"/>
        <v>53.71</v>
      </c>
      <c r="DM6" s="36">
        <f t="shared" si="12"/>
        <v>45.75</v>
      </c>
      <c r="DN6" s="36">
        <f t="shared" si="12"/>
        <v>46.9</v>
      </c>
      <c r="DO6" s="36">
        <f t="shared" si="12"/>
        <v>47.28</v>
      </c>
      <c r="DP6" s="36">
        <f t="shared" si="12"/>
        <v>47.66</v>
      </c>
      <c r="DQ6" s="36">
        <f t="shared" si="12"/>
        <v>48.17</v>
      </c>
      <c r="DR6" s="35" t="str">
        <f>IF(DR7="","",IF(DR7="-","【-】","【"&amp;SUBSTITUTE(TEXT(DR7,"#,##0.00"),"-","△")&amp;"】"))</f>
        <v>【49.59】</v>
      </c>
      <c r="DS6" s="36">
        <f>IF(DS7="",NA(),DS7)</f>
        <v>21.63</v>
      </c>
      <c r="DT6" s="36">
        <f t="shared" ref="DT6:EB6" si="13">IF(DT7="",NA(),DT7)</f>
        <v>4.75</v>
      </c>
      <c r="DU6" s="36">
        <f t="shared" si="13"/>
        <v>4.57</v>
      </c>
      <c r="DV6" s="36">
        <f t="shared" si="13"/>
        <v>20.93</v>
      </c>
      <c r="DW6" s="36">
        <f t="shared" si="13"/>
        <v>25.14</v>
      </c>
      <c r="DX6" s="36">
        <f t="shared" si="13"/>
        <v>10.54</v>
      </c>
      <c r="DY6" s="36">
        <f t="shared" si="13"/>
        <v>12.03</v>
      </c>
      <c r="DZ6" s="36">
        <f t="shared" si="13"/>
        <v>12.19</v>
      </c>
      <c r="EA6" s="36">
        <f t="shared" si="13"/>
        <v>15.1</v>
      </c>
      <c r="EB6" s="36">
        <f t="shared" si="13"/>
        <v>17.12</v>
      </c>
      <c r="EC6" s="35" t="str">
        <f>IF(EC7="","",IF(EC7="-","【-】","【"&amp;SUBSTITUTE(TEXT(EC7,"#,##0.00"),"-","△")&amp;"】"))</f>
        <v>【19.44】</v>
      </c>
      <c r="ED6" s="36">
        <f>IF(ED7="",NA(),ED7)</f>
        <v>0.36</v>
      </c>
      <c r="EE6" s="36">
        <f t="shared" ref="EE6:EM6" si="14">IF(EE7="",NA(),EE7)</f>
        <v>0.52</v>
      </c>
      <c r="EF6" s="36">
        <f t="shared" si="14"/>
        <v>0.14000000000000001</v>
      </c>
      <c r="EG6" s="36">
        <f t="shared" si="14"/>
        <v>0.23</v>
      </c>
      <c r="EH6" s="36">
        <f t="shared" si="14"/>
        <v>0.03</v>
      </c>
      <c r="EI6" s="36">
        <f t="shared" si="14"/>
        <v>0.56000000000000005</v>
      </c>
      <c r="EJ6" s="36">
        <f t="shared" si="14"/>
        <v>0.61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392049</v>
      </c>
      <c r="D7" s="38">
        <v>46</v>
      </c>
      <c r="E7" s="38">
        <v>1</v>
      </c>
      <c r="F7" s="38">
        <v>0</v>
      </c>
      <c r="G7" s="38">
        <v>1</v>
      </c>
      <c r="H7" s="38" t="s">
        <v>93</v>
      </c>
      <c r="I7" s="38" t="s">
        <v>94</v>
      </c>
      <c r="J7" s="38" t="s">
        <v>95</v>
      </c>
      <c r="K7" s="38" t="s">
        <v>96</v>
      </c>
      <c r="L7" s="38" t="s">
        <v>97</v>
      </c>
      <c r="M7" s="38" t="s">
        <v>98</v>
      </c>
      <c r="N7" s="39" t="s">
        <v>99</v>
      </c>
      <c r="O7" s="39">
        <v>44.01</v>
      </c>
      <c r="P7" s="39">
        <v>86.57</v>
      </c>
      <c r="Q7" s="39">
        <v>1660</v>
      </c>
      <c r="R7" s="39">
        <v>47247</v>
      </c>
      <c r="S7" s="39">
        <v>125.3</v>
      </c>
      <c r="T7" s="39">
        <v>377.07</v>
      </c>
      <c r="U7" s="39">
        <v>40661</v>
      </c>
      <c r="V7" s="39">
        <v>34.950000000000003</v>
      </c>
      <c r="W7" s="39">
        <v>1163.4000000000001</v>
      </c>
      <c r="X7" s="39">
        <v>107.31</v>
      </c>
      <c r="Y7" s="39">
        <v>111.5</v>
      </c>
      <c r="Z7" s="39">
        <v>113.09</v>
      </c>
      <c r="AA7" s="39">
        <v>118.07</v>
      </c>
      <c r="AB7" s="39">
        <v>116.81</v>
      </c>
      <c r="AC7" s="39">
        <v>109.64</v>
      </c>
      <c r="AD7" s="39">
        <v>110.95</v>
      </c>
      <c r="AE7" s="39">
        <v>110.68</v>
      </c>
      <c r="AF7" s="39">
        <v>110.66</v>
      </c>
      <c r="AG7" s="39">
        <v>109.01</v>
      </c>
      <c r="AH7" s="39">
        <v>112.01</v>
      </c>
      <c r="AI7" s="39">
        <v>0</v>
      </c>
      <c r="AJ7" s="39">
        <v>0</v>
      </c>
      <c r="AK7" s="39">
        <v>0</v>
      </c>
      <c r="AL7" s="39">
        <v>0</v>
      </c>
      <c r="AM7" s="39">
        <v>0</v>
      </c>
      <c r="AN7" s="39">
        <v>3.62</v>
      </c>
      <c r="AO7" s="39">
        <v>3.91</v>
      </c>
      <c r="AP7" s="39">
        <v>3.56</v>
      </c>
      <c r="AQ7" s="39">
        <v>2.74</v>
      </c>
      <c r="AR7" s="39">
        <v>3.7</v>
      </c>
      <c r="AS7" s="39">
        <v>1.08</v>
      </c>
      <c r="AT7" s="39">
        <v>172.68</v>
      </c>
      <c r="AU7" s="39">
        <v>166.32</v>
      </c>
      <c r="AV7" s="39">
        <v>167.29</v>
      </c>
      <c r="AW7" s="39">
        <v>181.59</v>
      </c>
      <c r="AX7" s="39">
        <v>184.12</v>
      </c>
      <c r="AY7" s="39">
        <v>371.31</v>
      </c>
      <c r="AZ7" s="39">
        <v>377.63</v>
      </c>
      <c r="BA7" s="39">
        <v>357.34</v>
      </c>
      <c r="BB7" s="39">
        <v>366.03</v>
      </c>
      <c r="BC7" s="39">
        <v>365.18</v>
      </c>
      <c r="BD7" s="39">
        <v>264.97000000000003</v>
      </c>
      <c r="BE7" s="39">
        <v>678.8</v>
      </c>
      <c r="BF7" s="39">
        <v>714.49</v>
      </c>
      <c r="BG7" s="39">
        <v>715.38</v>
      </c>
      <c r="BH7" s="39">
        <v>719.94</v>
      </c>
      <c r="BI7" s="39">
        <v>713.56</v>
      </c>
      <c r="BJ7" s="39">
        <v>373.09</v>
      </c>
      <c r="BK7" s="39">
        <v>364.71</v>
      </c>
      <c r="BL7" s="39">
        <v>373.69</v>
      </c>
      <c r="BM7" s="39">
        <v>370.12</v>
      </c>
      <c r="BN7" s="39">
        <v>371.65</v>
      </c>
      <c r="BO7" s="39">
        <v>266.61</v>
      </c>
      <c r="BP7" s="39">
        <v>101.56</v>
      </c>
      <c r="BQ7" s="39">
        <v>106.28</v>
      </c>
      <c r="BR7" s="39">
        <v>108.41</v>
      </c>
      <c r="BS7" s="39">
        <v>113.06</v>
      </c>
      <c r="BT7" s="39">
        <v>110.92</v>
      </c>
      <c r="BU7" s="39">
        <v>99.99</v>
      </c>
      <c r="BV7" s="39">
        <v>100.65</v>
      </c>
      <c r="BW7" s="39">
        <v>99.87</v>
      </c>
      <c r="BX7" s="39">
        <v>100.42</v>
      </c>
      <c r="BY7" s="39">
        <v>98.77</v>
      </c>
      <c r="BZ7" s="39">
        <v>103.24</v>
      </c>
      <c r="CA7" s="39">
        <v>107.87</v>
      </c>
      <c r="CB7" s="39">
        <v>103.89</v>
      </c>
      <c r="CC7" s="39">
        <v>102.13</v>
      </c>
      <c r="CD7" s="39">
        <v>98.02</v>
      </c>
      <c r="CE7" s="39">
        <v>100.21</v>
      </c>
      <c r="CF7" s="39">
        <v>171.15</v>
      </c>
      <c r="CG7" s="39">
        <v>170.19</v>
      </c>
      <c r="CH7" s="39">
        <v>171.81</v>
      </c>
      <c r="CI7" s="39">
        <v>171.67</v>
      </c>
      <c r="CJ7" s="39">
        <v>173.67</v>
      </c>
      <c r="CK7" s="39">
        <v>168.38</v>
      </c>
      <c r="CL7" s="39">
        <v>69.88</v>
      </c>
      <c r="CM7" s="39">
        <v>59.7</v>
      </c>
      <c r="CN7" s="39">
        <v>69.959999999999994</v>
      </c>
      <c r="CO7" s="39">
        <v>71.260000000000005</v>
      </c>
      <c r="CP7" s="39">
        <v>71.56</v>
      </c>
      <c r="CQ7" s="39">
        <v>58.53</v>
      </c>
      <c r="CR7" s="39">
        <v>59.01</v>
      </c>
      <c r="CS7" s="39">
        <v>60.03</v>
      </c>
      <c r="CT7" s="39">
        <v>59.74</v>
      </c>
      <c r="CU7" s="39">
        <v>59.67</v>
      </c>
      <c r="CV7" s="39">
        <v>60</v>
      </c>
      <c r="CW7" s="39">
        <v>80.7</v>
      </c>
      <c r="CX7" s="39">
        <v>80.489999999999995</v>
      </c>
      <c r="CY7" s="39">
        <v>81.16</v>
      </c>
      <c r="CZ7" s="39">
        <v>79.42</v>
      </c>
      <c r="DA7" s="39">
        <v>78.3</v>
      </c>
      <c r="DB7" s="39">
        <v>85.26</v>
      </c>
      <c r="DC7" s="39">
        <v>85.37</v>
      </c>
      <c r="DD7" s="39">
        <v>84.81</v>
      </c>
      <c r="DE7" s="39">
        <v>84.8</v>
      </c>
      <c r="DF7" s="39">
        <v>84.6</v>
      </c>
      <c r="DG7" s="39">
        <v>89.8</v>
      </c>
      <c r="DH7" s="39">
        <v>53.15</v>
      </c>
      <c r="DI7" s="39">
        <v>53.71</v>
      </c>
      <c r="DJ7" s="39">
        <v>52.65</v>
      </c>
      <c r="DK7" s="39">
        <v>53.22</v>
      </c>
      <c r="DL7" s="39">
        <v>53.71</v>
      </c>
      <c r="DM7" s="39">
        <v>45.75</v>
      </c>
      <c r="DN7" s="39">
        <v>46.9</v>
      </c>
      <c r="DO7" s="39">
        <v>47.28</v>
      </c>
      <c r="DP7" s="39">
        <v>47.66</v>
      </c>
      <c r="DQ7" s="39">
        <v>48.17</v>
      </c>
      <c r="DR7" s="39">
        <v>49.59</v>
      </c>
      <c r="DS7" s="39">
        <v>21.63</v>
      </c>
      <c r="DT7" s="39">
        <v>4.75</v>
      </c>
      <c r="DU7" s="39">
        <v>4.57</v>
      </c>
      <c r="DV7" s="39">
        <v>20.93</v>
      </c>
      <c r="DW7" s="39">
        <v>25.14</v>
      </c>
      <c r="DX7" s="39">
        <v>10.54</v>
      </c>
      <c r="DY7" s="39">
        <v>12.03</v>
      </c>
      <c r="DZ7" s="39">
        <v>12.19</v>
      </c>
      <c r="EA7" s="39">
        <v>15.1</v>
      </c>
      <c r="EB7" s="39">
        <v>17.12</v>
      </c>
      <c r="EC7" s="39">
        <v>19.440000000000001</v>
      </c>
      <c r="ED7" s="39">
        <v>0.36</v>
      </c>
      <c r="EE7" s="39">
        <v>0.52</v>
      </c>
      <c r="EF7" s="39">
        <v>0.14000000000000001</v>
      </c>
      <c r="EG7" s="39">
        <v>0.23</v>
      </c>
      <c r="EH7" s="39">
        <v>0.03</v>
      </c>
      <c r="EI7" s="39">
        <v>0.56000000000000005</v>
      </c>
      <c r="EJ7" s="39">
        <v>0.61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nankoku</cp:lastModifiedBy>
  <cp:lastPrinted>2021-01-26T01:19:02Z</cp:lastPrinted>
  <dcterms:created xsi:type="dcterms:W3CDTF">2020-12-04T02:14:35Z</dcterms:created>
  <dcterms:modified xsi:type="dcterms:W3CDTF">2021-01-26T01:19:02Z</dcterms:modified>
</cp:coreProperties>
</file>