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idou\Desktop\"/>
    </mc:Choice>
  </mc:AlternateContent>
  <workbookProtection workbookAlgorithmName="SHA-512" workbookHashValue="5ShGorPRZanhDIcKXrr0Jo1xlrT8f4lQMjmDkBB25LREV+lnkSrJH9V6PVaWioY3nwsaJkIBDawLXU6EP/iyIQ==" workbookSaltValue="OcpYHALvbjaqASOzm57DsA==" workbookSpinCount="100000" lockStructure="1"/>
  <bookViews>
    <workbookView xWindow="0" yWindow="0" windowWidth="19200" windowHeight="108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<sst xmlns="http://schemas.openxmlformats.org/spreadsheetml/2006/main" count="228" uniqueCount="115">
  <si>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</si>
  <si>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</si>
  <si>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</si>
  <si>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</si>
  <si>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</si>
  <si>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</si>
  <si>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</si>
  <si>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</si>
  <si>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</si>
  <si>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</si>
  <si>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</si>
  <si>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</si>
  <si>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</si>
  <si>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</si>
  <si>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</si>
  <si>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</si>
  <si>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</si>
  <si>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</si>
  <si>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</si>
  <si>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</si>
  <si>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</si>
  <si>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</si>
  <si>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</si>
  <si>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</si>
  <si>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</si>
  <si>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</si>
  <si>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</si>
  <si>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</si>
  <si>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</si>
  <si>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</si>
  <si>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</si>
  <si>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</si>
  <si>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</si>
  <si>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</si>
  <si>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</si>
  <si>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</si>
  <si>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</si>
  <si>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</si>
  <si>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</si>
  <si>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</si>
  <si>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</si>
  <si>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</si>
  <si>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</si>
  <si>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</si>
  <si>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</si>
  <si>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</si>
  <si>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</si>
  <si>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</si>
  <si>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</si>
  <si>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</si>
  <si>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</si>
  <si>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</si>
  <si>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</si>
  <si>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</si>
  <si>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</si>
  <si>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</si>
  <si>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</si>
  <si>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</si>
  <si>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</si>
  <si>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</si>
  <si>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</si>
  <si>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</si>
  <si>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</si>
  <si>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</si>
  <si>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</si>
  <si>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</si>
  <si>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</si>
  <si>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</si>
  <si>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</si>
  <si>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</si>
  <si>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</si>
  <si>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</si>
  <si>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</si>
  <si>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</si>
  <si>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</si>
  <si>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</si>
  <si>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</si>
  <si>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</si>
  <si>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</si>
  <si>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</si>
  <si>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</si>
  <si>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</si>
  <si>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</si>
  <si>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</si>
  <si>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</si>
  <si>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</si>
  <si>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</si>
  <si>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</si>
  <si>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</si>
  <si>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</si>
  <si>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</si>
  <si>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</si>
  <si>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</si>
  <si>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</si>
  <si>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</si>
  <si>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</si>
  <si>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</si>
  <si>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</si>
  <si>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</si>
  <si>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</si>
  <si>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</si>
  <si>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</si>
  <si>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</si>
  <si>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</si>
  <si>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</si>
  <si>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</si>
  <si>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</si>
  <si>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</si>
  <si>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</si>
  <si>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</si>
  <si>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</si>
  <si>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</si>
  <si>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経常収支比率は、当該値が100％を上回っており、水道料金収入等により維持管理経費等を賄えている。
類似団体の平均と比較しても高い数値であり、累積欠損金もないことから、経営状況は健全な状況にあるといえる。
給水収益に対する企業債残高の割合を表す、企業債残高対給水収益比率は、増加傾向にあり類似団体平均よりも高くなっていることから、今後の企業債発行の抑制等への対応が必要である。
料金回収率は、当該値100％を上回っており、給水にかかる費用を水道料金により賄えている。
給水原価は、類似団体平均値と比べ低い値となっているが、今後は給水収益の減少が見込まれることや、更新費用の増加により減価償却費の増加が見込まれることから、更なる費用の削減に努める必要がある。
施設利用率及び有収率が類似団体平均値を下回っているため、施設の利用状況や適正規模の把握、管路の計画的な漏水調査等を行い、効率性の向上に努める。</t>
    <rPh sb="0" eb="2">
      <t>ケイジョウ</t>
    </rPh>
    <rPh sb="2" eb="4">
      <t>シュウシ</t>
    </rPh>
    <rPh sb="4" eb="6">
      <t>ヒリツ</t>
    </rPh>
    <rPh sb="8" eb="10">
      <t>トウガイ</t>
    </rPh>
    <rPh sb="10" eb="11">
      <t>チ</t>
    </rPh>
    <rPh sb="17" eb="19">
      <t>ウワマワ</t>
    </rPh>
    <rPh sb="24" eb="26">
      <t>スイドウ</t>
    </rPh>
    <rPh sb="26" eb="28">
      <t>リョウキン</t>
    </rPh>
    <rPh sb="28" eb="30">
      <t>シュウニュウ</t>
    </rPh>
    <rPh sb="30" eb="31">
      <t>ナド</t>
    </rPh>
    <rPh sb="34" eb="36">
      <t>イジ</t>
    </rPh>
    <rPh sb="36" eb="38">
      <t>カンリ</t>
    </rPh>
    <rPh sb="38" eb="40">
      <t>ケイヒ</t>
    </rPh>
    <rPh sb="40" eb="41">
      <t>ナド</t>
    </rPh>
    <rPh sb="42" eb="43">
      <t>マカナ</t>
    </rPh>
    <rPh sb="49" eb="51">
      <t>ルイジ</t>
    </rPh>
    <rPh sb="51" eb="53">
      <t>ダンタイ</t>
    </rPh>
    <rPh sb="54" eb="56">
      <t>ヘイキン</t>
    </rPh>
    <rPh sb="57" eb="59">
      <t>ヒカク</t>
    </rPh>
    <rPh sb="62" eb="63">
      <t>タカ</t>
    </rPh>
    <rPh sb="64" eb="66">
      <t>スウチ</t>
    </rPh>
    <rPh sb="70" eb="72">
      <t>ルイセキ</t>
    </rPh>
    <rPh sb="72" eb="74">
      <t>ケッソン</t>
    </rPh>
    <rPh sb="74" eb="75">
      <t>キン</t>
    </rPh>
    <rPh sb="83" eb="85">
      <t>ケイエイ</t>
    </rPh>
    <rPh sb="85" eb="87">
      <t>ジョウキョウ</t>
    </rPh>
    <rPh sb="88" eb="90">
      <t>ケンゼン</t>
    </rPh>
    <rPh sb="91" eb="93">
      <t>ジョウキョウ</t>
    </rPh>
    <rPh sb="102" eb="104">
      <t>キュウスイ</t>
    </rPh>
    <rPh sb="104" eb="106">
      <t>シュウエキ</t>
    </rPh>
    <rPh sb="107" eb="108">
      <t>タイ</t>
    </rPh>
    <rPh sb="110" eb="112">
      <t>キギョウ</t>
    </rPh>
    <rPh sb="112" eb="113">
      <t>サイ</t>
    </rPh>
    <rPh sb="113" eb="115">
      <t>ザンダカ</t>
    </rPh>
    <rPh sb="116" eb="118">
      <t>ワリアイ</t>
    </rPh>
    <rPh sb="119" eb="120">
      <t>アラワ</t>
    </rPh>
    <rPh sb="122" eb="124">
      <t>キギョウ</t>
    </rPh>
    <rPh sb="124" eb="125">
      <t>サイ</t>
    </rPh>
    <rPh sb="125" eb="127">
      <t>ザンダカ</t>
    </rPh>
    <rPh sb="127" eb="128">
      <t>タイ</t>
    </rPh>
    <rPh sb="128" eb="130">
      <t>キュウスイ</t>
    </rPh>
    <rPh sb="130" eb="132">
      <t>シュウエキ</t>
    </rPh>
    <rPh sb="132" eb="134">
      <t>ヒリツ</t>
    </rPh>
    <rPh sb="136" eb="138">
      <t>ゾウカ</t>
    </rPh>
    <rPh sb="138" eb="140">
      <t>ケイコウ</t>
    </rPh>
    <rPh sb="143" eb="145">
      <t>ルイジ</t>
    </rPh>
    <rPh sb="145" eb="147">
      <t>ダンタイ</t>
    </rPh>
    <rPh sb="147" eb="149">
      <t>ヘイキン</t>
    </rPh>
    <rPh sb="152" eb="153">
      <t>タカ</t>
    </rPh>
    <rPh sb="164" eb="166">
      <t>コンゴ</t>
    </rPh>
    <rPh sb="167" eb="169">
      <t>キギョウ</t>
    </rPh>
    <rPh sb="169" eb="170">
      <t>サイ</t>
    </rPh>
    <rPh sb="170" eb="172">
      <t>ハッコウ</t>
    </rPh>
    <rPh sb="173" eb="175">
      <t>ヨクセイ</t>
    </rPh>
    <rPh sb="175" eb="176">
      <t>ナド</t>
    </rPh>
    <rPh sb="178" eb="180">
      <t>タイオウ</t>
    </rPh>
    <rPh sb="181" eb="183">
      <t>ヒツヨウ</t>
    </rPh>
    <rPh sb="188" eb="190">
      <t>リョウキン</t>
    </rPh>
    <rPh sb="190" eb="192">
      <t>カイシュウ</t>
    </rPh>
    <rPh sb="192" eb="193">
      <t>リツ</t>
    </rPh>
    <rPh sb="195" eb="197">
      <t>トウガイ</t>
    </rPh>
    <rPh sb="197" eb="198">
      <t>チ</t>
    </rPh>
    <rPh sb="203" eb="205">
      <t>ウワマワ</t>
    </rPh>
    <rPh sb="210" eb="212">
      <t>キュウスイ</t>
    </rPh>
    <rPh sb="216" eb="218">
      <t>ヒヨウ</t>
    </rPh>
    <rPh sb="219" eb="221">
      <t>スイドウ</t>
    </rPh>
    <rPh sb="221" eb="223">
      <t>リョウキン</t>
    </rPh>
    <rPh sb="226" eb="227">
      <t>マカナ</t>
    </rPh>
    <rPh sb="233" eb="235">
      <t>キュウスイ</t>
    </rPh>
    <rPh sb="235" eb="237">
      <t>ゲンカ</t>
    </rPh>
    <rPh sb="239" eb="241">
      <t>ルイジ</t>
    </rPh>
    <rPh sb="241" eb="243">
      <t>ダンタイ</t>
    </rPh>
    <rPh sb="243" eb="246">
      <t>ヘイキンチ</t>
    </rPh>
    <rPh sb="247" eb="248">
      <t>クラ</t>
    </rPh>
    <rPh sb="249" eb="250">
      <t>ヒク</t>
    </rPh>
    <rPh sb="251" eb="252">
      <t>アタイ</t>
    </rPh>
    <rPh sb="260" eb="262">
      <t>コンゴ</t>
    </rPh>
    <rPh sb="263" eb="265">
      <t>キュウスイ</t>
    </rPh>
    <rPh sb="265" eb="267">
      <t>シュウエキ</t>
    </rPh>
    <rPh sb="268" eb="270">
      <t>ゲンショウ</t>
    </rPh>
    <rPh sb="271" eb="273">
      <t>ミコ</t>
    </rPh>
    <rPh sb="280" eb="282">
      <t>コウシン</t>
    </rPh>
    <rPh sb="282" eb="284">
      <t>ヒヨウ</t>
    </rPh>
    <rPh sb="285" eb="287">
      <t>ゾウカ</t>
    </rPh>
    <rPh sb="290" eb="292">
      <t>ゲンカ</t>
    </rPh>
    <rPh sb="292" eb="294">
      <t>ショウキャク</t>
    </rPh>
    <rPh sb="294" eb="295">
      <t>ヒ</t>
    </rPh>
    <rPh sb="296" eb="298">
      <t>ゾウカ</t>
    </rPh>
    <rPh sb="299" eb="301">
      <t>ミコ</t>
    </rPh>
    <rPh sb="309" eb="310">
      <t>サラ</t>
    </rPh>
    <rPh sb="312" eb="314">
      <t>ヒヨウ</t>
    </rPh>
    <rPh sb="315" eb="317">
      <t>サクゲン</t>
    </rPh>
    <rPh sb="318" eb="319">
      <t>ツト</t>
    </rPh>
    <rPh sb="321" eb="323">
      <t>ヒツヨウ</t>
    </rPh>
    <rPh sb="328" eb="330">
      <t>シセツ</t>
    </rPh>
    <rPh sb="330" eb="333">
      <t>リヨウリツ</t>
    </rPh>
    <rPh sb="333" eb="334">
      <t>オヨ</t>
    </rPh>
    <rPh sb="335" eb="338">
      <t>ユウシュウリツ</t>
    </rPh>
    <rPh sb="339" eb="341">
      <t>ルイジ</t>
    </rPh>
    <rPh sb="341" eb="343">
      <t>ダンタイ</t>
    </rPh>
    <rPh sb="343" eb="345">
      <t>ヘイキン</t>
    </rPh>
    <rPh sb="345" eb="346">
      <t>アタイ</t>
    </rPh>
    <rPh sb="347" eb="349">
      <t>シタマワ</t>
    </rPh>
    <rPh sb="356" eb="358">
      <t>シセツ</t>
    </rPh>
    <rPh sb="359" eb="361">
      <t>リヨウ</t>
    </rPh>
    <rPh sb="361" eb="363">
      <t>ジョウキョウ</t>
    </rPh>
    <rPh sb="364" eb="366">
      <t>テキセイ</t>
    </rPh>
    <rPh sb="366" eb="368">
      <t>キボ</t>
    </rPh>
    <rPh sb="369" eb="371">
      <t>ハアク</t>
    </rPh>
    <rPh sb="372" eb="374">
      <t>カンロ</t>
    </rPh>
    <rPh sb="375" eb="378">
      <t>ケイカクテキ</t>
    </rPh>
    <rPh sb="379" eb="381">
      <t>ロウスイ</t>
    </rPh>
    <rPh sb="381" eb="383">
      <t>チョウサ</t>
    </rPh>
    <rPh sb="383" eb="384">
      <t>ナド</t>
    </rPh>
    <rPh sb="385" eb="386">
      <t>オコナ</t>
    </rPh>
    <rPh sb="388" eb="391">
      <t>コウリツセイ</t>
    </rPh>
    <rPh sb="392" eb="394">
      <t>コウジョウ</t>
    </rPh>
    <rPh sb="395" eb="396">
      <t>ツト</t>
    </rPh>
    <phoneticPr fontId="4"/>
  </si>
  <si>
    <t xml:space="preserve">有形固定資産減価償却率が類似団体平均値を上回っていることから、施設全体の老朽化が進んでいると考えられる。
法定耐用年数を超えた管路延長の割合を表す管路経年化率は、類似団体平均値を下回っているものの、過去に急速に整備された施設が更新時期を迎え、急激に増加しているため、引き続き計画的な管路更新に取り組む。
管路更新率は、平成29年度及び平成30年度において、簡易水道統合に伴い類似団体平均値を上回っているものの、令和元年度においては、類似団体平均値を下回っており、更なる管路の更新に取り組んでいく必要がある。
</t>
    <rPh sb="0" eb="2">
      <t>ユウケイ</t>
    </rPh>
    <rPh sb="2" eb="4">
      <t>コテイ</t>
    </rPh>
    <rPh sb="4" eb="6">
      <t>シサン</t>
    </rPh>
    <rPh sb="6" eb="8">
      <t>ゲンカ</t>
    </rPh>
    <rPh sb="8" eb="10">
      <t>ショウキャク</t>
    </rPh>
    <rPh sb="10" eb="11">
      <t>リツ</t>
    </rPh>
    <rPh sb="12" eb="14">
      <t>ルイジ</t>
    </rPh>
    <rPh sb="14" eb="16">
      <t>ダンタイ</t>
    </rPh>
    <rPh sb="16" eb="19">
      <t>ヘイキンチ</t>
    </rPh>
    <rPh sb="20" eb="22">
      <t>ウワマワ</t>
    </rPh>
    <rPh sb="31" eb="33">
      <t>シセツ</t>
    </rPh>
    <rPh sb="33" eb="35">
      <t>ゼンタイ</t>
    </rPh>
    <rPh sb="36" eb="39">
      <t>ロウキュウカ</t>
    </rPh>
    <rPh sb="40" eb="41">
      <t>スス</t>
    </rPh>
    <rPh sb="46" eb="47">
      <t>カンガ</t>
    </rPh>
    <rPh sb="53" eb="55">
      <t>ホウテイ</t>
    </rPh>
    <rPh sb="55" eb="57">
      <t>タイヨウ</t>
    </rPh>
    <rPh sb="57" eb="59">
      <t>ネンスウ</t>
    </rPh>
    <rPh sb="60" eb="61">
      <t>コ</t>
    </rPh>
    <rPh sb="63" eb="65">
      <t>カンロ</t>
    </rPh>
    <rPh sb="65" eb="67">
      <t>エンチョウ</t>
    </rPh>
    <rPh sb="68" eb="70">
      <t>ワリアイ</t>
    </rPh>
    <rPh sb="71" eb="72">
      <t>アラワ</t>
    </rPh>
    <rPh sb="73" eb="75">
      <t>カンロ</t>
    </rPh>
    <rPh sb="75" eb="78">
      <t>ケイネンカ</t>
    </rPh>
    <rPh sb="78" eb="79">
      <t>リツ</t>
    </rPh>
    <rPh sb="81" eb="83">
      <t>ルイジ</t>
    </rPh>
    <rPh sb="83" eb="85">
      <t>ダンタイ</t>
    </rPh>
    <rPh sb="85" eb="88">
      <t>ヘイキンチ</t>
    </rPh>
    <rPh sb="89" eb="91">
      <t>シタマワ</t>
    </rPh>
    <rPh sb="99" eb="101">
      <t>カコ</t>
    </rPh>
    <rPh sb="102" eb="104">
      <t>キュウソク</t>
    </rPh>
    <rPh sb="105" eb="107">
      <t>セイビ</t>
    </rPh>
    <rPh sb="110" eb="112">
      <t>シセツ</t>
    </rPh>
    <rPh sb="113" eb="115">
      <t>コウシン</t>
    </rPh>
    <rPh sb="115" eb="117">
      <t>ジキ</t>
    </rPh>
    <rPh sb="118" eb="119">
      <t>ムカ</t>
    </rPh>
    <rPh sb="121" eb="123">
      <t>キュウゲキ</t>
    </rPh>
    <rPh sb="124" eb="126">
      <t>ゾウカ</t>
    </rPh>
    <rPh sb="133" eb="134">
      <t>ヒ</t>
    </rPh>
    <rPh sb="135" eb="136">
      <t>ツヅ</t>
    </rPh>
    <rPh sb="137" eb="140">
      <t>ケイカクテキ</t>
    </rPh>
    <rPh sb="141" eb="143">
      <t>カンロ</t>
    </rPh>
    <rPh sb="143" eb="145">
      <t>コウシン</t>
    </rPh>
    <rPh sb="146" eb="147">
      <t>ト</t>
    </rPh>
    <rPh sb="148" eb="149">
      <t>ク</t>
    </rPh>
    <rPh sb="152" eb="154">
      <t>カンロ</t>
    </rPh>
    <rPh sb="154" eb="156">
      <t>コウシン</t>
    </rPh>
    <rPh sb="156" eb="157">
      <t>リツ</t>
    </rPh>
    <rPh sb="159" eb="161">
      <t>ヘイセイ</t>
    </rPh>
    <rPh sb="163" eb="165">
      <t>ネンド</t>
    </rPh>
    <rPh sb="165" eb="166">
      <t>オヨ</t>
    </rPh>
    <rPh sb="167" eb="169">
      <t>ヘイセイ</t>
    </rPh>
    <rPh sb="171" eb="173">
      <t>ネンド</t>
    </rPh>
    <rPh sb="178" eb="180">
      <t>カンイ</t>
    </rPh>
    <rPh sb="180" eb="182">
      <t>スイドウ</t>
    </rPh>
    <rPh sb="182" eb="184">
      <t>トウゴウ</t>
    </rPh>
    <rPh sb="185" eb="186">
      <t>トモナ</t>
    </rPh>
    <rPh sb="187" eb="189">
      <t>ルイジ</t>
    </rPh>
    <rPh sb="189" eb="191">
      <t>ダンタイ</t>
    </rPh>
    <rPh sb="191" eb="194">
      <t>ヘイキンチ</t>
    </rPh>
    <rPh sb="195" eb="197">
      <t>ウワマワ</t>
    </rPh>
    <rPh sb="205" eb="207">
      <t>レイワ</t>
    </rPh>
    <rPh sb="207" eb="208">
      <t>ガン</t>
    </rPh>
    <rPh sb="208" eb="210">
      <t>ネンド</t>
    </rPh>
    <rPh sb="216" eb="218">
      <t>ルイジ</t>
    </rPh>
    <rPh sb="218" eb="220">
      <t>ダンタイ</t>
    </rPh>
    <rPh sb="220" eb="223">
      <t>ヘイキンチ</t>
    </rPh>
    <rPh sb="224" eb="226">
      <t>シタマワ</t>
    </rPh>
    <rPh sb="231" eb="232">
      <t>サラ</t>
    </rPh>
    <rPh sb="234" eb="236">
      <t>カンロ</t>
    </rPh>
    <rPh sb="237" eb="239">
      <t>コウシン</t>
    </rPh>
    <rPh sb="240" eb="241">
      <t>ト</t>
    </rPh>
    <rPh sb="242" eb="243">
      <t>ク</t>
    </rPh>
    <rPh sb="247" eb="249">
      <t>ヒツヨウ</t>
    </rPh>
    <phoneticPr fontId="4"/>
  </si>
  <si>
    <t>高度経済成長期に集中的に整備してきた水道施設が、一斉に更新時期を迎えるため、老朽化施設の更新や管路の耐震化が急務となっていることに加え、今後は、人口減少等による水道料金収入の減少が見込まれる。
現状では、経営の健全性や効率性は確保されているものの、今後は経営状態の悪化が懸念される。
そのため、「宿毛市水道事業経営戦略」に基づき、中長期的な視点で効率的な事業経営に取り組む。</t>
    <rPh sb="0" eb="2">
      <t>コウド</t>
    </rPh>
    <rPh sb="2" eb="4">
      <t>ケイザイ</t>
    </rPh>
    <rPh sb="4" eb="7">
      <t>セイチョウキ</t>
    </rPh>
    <rPh sb="8" eb="11">
      <t>シュウチュウテキ</t>
    </rPh>
    <rPh sb="12" eb="14">
      <t>セイビ</t>
    </rPh>
    <rPh sb="18" eb="20">
      <t>スイドウ</t>
    </rPh>
    <rPh sb="20" eb="22">
      <t>シセツ</t>
    </rPh>
    <rPh sb="24" eb="26">
      <t>イッセイ</t>
    </rPh>
    <rPh sb="27" eb="29">
      <t>コウシン</t>
    </rPh>
    <rPh sb="29" eb="31">
      <t>ジキ</t>
    </rPh>
    <rPh sb="32" eb="33">
      <t>ムカ</t>
    </rPh>
    <rPh sb="65" eb="66">
      <t>クワ</t>
    </rPh>
    <rPh sb="68" eb="70">
      <t>コンゴ</t>
    </rPh>
    <rPh sb="72" eb="74">
      <t>ジンコウ</t>
    </rPh>
    <rPh sb="74" eb="76">
      <t>ゲンショウ</t>
    </rPh>
    <rPh sb="76" eb="77">
      <t>ナド</t>
    </rPh>
    <rPh sb="80" eb="82">
      <t>スイドウ</t>
    </rPh>
    <rPh sb="82" eb="84">
      <t>リョウキン</t>
    </rPh>
    <rPh sb="84" eb="86">
      <t>シュウニュウ</t>
    </rPh>
    <rPh sb="87" eb="89">
      <t>ゲンショウ</t>
    </rPh>
    <rPh sb="90" eb="92">
      <t>ミコ</t>
    </rPh>
    <rPh sb="124" eb="126">
      <t>コンゴ</t>
    </rPh>
    <rPh sb="127" eb="129">
      <t>ケイエイ</t>
    </rPh>
    <rPh sb="129" eb="131">
      <t>ジョウタイ</t>
    </rPh>
    <rPh sb="132" eb="134">
      <t>アッカ</t>
    </rPh>
    <rPh sb="135" eb="137">
      <t>ケネン</t>
    </rPh>
    <rPh sb="148" eb="151">
      <t>スクモシ</t>
    </rPh>
    <rPh sb="151" eb="153">
      <t>スイドウ</t>
    </rPh>
    <rPh sb="153" eb="155">
      <t>ジギョウ</t>
    </rPh>
    <rPh sb="155" eb="157">
      <t>ケイエイ</t>
    </rPh>
    <rPh sb="157" eb="159">
      <t>センリャク</t>
    </rPh>
    <rPh sb="161" eb="162">
      <t>モト</t>
    </rPh>
    <rPh sb="165" eb="169">
      <t>チュウチョウキテキ</t>
    </rPh>
    <rPh sb="170" eb="172">
      <t>シテン</t>
    </rPh>
    <rPh sb="173" eb="176">
      <t>コウリツテキ</t>
    </rPh>
    <rPh sb="177" eb="179">
      <t>ジギョウ</t>
    </rPh>
    <rPh sb="179" eb="181">
      <t>ケイエイ</t>
    </rPh>
    <rPh sb="182" eb="183">
      <t>ト</t>
    </rPh>
    <rPh sb="184" eb="18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</si>
</sst>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0.33</c:v>
                </c:pt>
                <c:pt idx="2">
                  <c:v>1.1399999999999999</c:v>
                </c:pt>
                <c:pt idx="3">
                  <c:v>0.86</c:v>
                </c:pt>
                <c:pt idx="4">
                  <c:v>0.03</c:v>
                </c:pt>
              </c:numCache>
            </c:numRef>
          </c:val>
          <c:extLst>
            <c:ext xmlns:c16="http://schemas.microsoft.com/office/drawing/2014/chart" uri="{C3380CC4-5D6E-409C-BE32-E72D297353CC}">
              <c16:uniqueId val="{00000000-E145-4733-BB58-FB8F6B35A6C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E145-4733-BB58-FB8F6B35A6C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37.29</c:v>
                </c:pt>
                <c:pt idx="1">
                  <c:v>37.72</c:v>
                </c:pt>
                <c:pt idx="2">
                  <c:v>38.64</c:v>
                </c:pt>
                <c:pt idx="3">
                  <c:v>38.82</c:v>
                </c:pt>
                <c:pt idx="4">
                  <c:v>38.49</c:v>
                </c:pt>
              </c:numCache>
            </c:numRef>
          </c:val>
          <c:extLst>
            <c:ext xmlns:c16="http://schemas.microsoft.com/office/drawing/2014/chart" uri="{C3380CC4-5D6E-409C-BE32-E72D297353CC}">
              <c16:uniqueId val="{00000000-CDE6-47DB-B3F0-594E4FD4008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CDE6-47DB-B3F0-594E4FD4008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79.790000000000006</c:v>
                </c:pt>
                <c:pt idx="1">
                  <c:v>79.91</c:v>
                </c:pt>
                <c:pt idx="2">
                  <c:v>78.459999999999994</c:v>
                </c:pt>
                <c:pt idx="3">
                  <c:v>77.099999999999994</c:v>
                </c:pt>
                <c:pt idx="4">
                  <c:v>77.5</c:v>
                </c:pt>
              </c:numCache>
            </c:numRef>
          </c:val>
          <c:extLst>
            <c:ext xmlns:c16="http://schemas.microsoft.com/office/drawing/2014/chart" uri="{C3380CC4-5D6E-409C-BE32-E72D297353CC}">
              <c16:uniqueId val="{00000000-DFB6-4DA2-B548-42F2353BD79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DFB6-4DA2-B548-42F2353BD79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130.82</c:v>
                </c:pt>
                <c:pt idx="1">
                  <c:v>127.61</c:v>
                </c:pt>
                <c:pt idx="2">
                  <c:v>126.52</c:v>
                </c:pt>
                <c:pt idx="3">
                  <c:v>116.09</c:v>
                </c:pt>
                <c:pt idx="4">
                  <c:v>119.67</c:v>
                </c:pt>
              </c:numCache>
            </c:numRef>
          </c:val>
          <c:extLst>
            <c:ext xmlns:c16="http://schemas.microsoft.com/office/drawing/2014/chart" uri="{C3380CC4-5D6E-409C-BE32-E72D297353CC}">
              <c16:uniqueId val="{00000000-71D5-441F-9903-2CE49533A69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71D5-441F-9903-2CE49533A69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51.33</c:v>
                </c:pt>
                <c:pt idx="1">
                  <c:v>50.22</c:v>
                </c:pt>
                <c:pt idx="2">
                  <c:v>50.88</c:v>
                </c:pt>
                <c:pt idx="3">
                  <c:v>49.44</c:v>
                </c:pt>
                <c:pt idx="4">
                  <c:v>50.31</c:v>
                </c:pt>
              </c:numCache>
            </c:numRef>
          </c:val>
          <c:extLst>
            <c:ext xmlns:c16="http://schemas.microsoft.com/office/drawing/2014/chart" uri="{C3380CC4-5D6E-409C-BE32-E72D297353CC}">
              <c16:uniqueId val="{00000000-9F4E-4F08-BB6E-5D1A19AD411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9F4E-4F08-BB6E-5D1A19AD411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
                  <c:v>0</c:v>
                </c:pt>
                <c:pt idx="1">
                  <c:v>10.29</c:v>
                </c:pt>
                <c:pt idx="2">
                  <c:v>9.7100000000000009</c:v>
                </c:pt>
                <c:pt idx="3">
                  <c:v>9.6300000000000008</c:v>
                </c:pt>
                <c:pt idx="4">
                  <c:v>10</c:v>
                </c:pt>
              </c:numCache>
            </c:numRef>
          </c:val>
          <c:extLst>
            <c:ext xmlns:c16="http://schemas.microsoft.com/office/drawing/2014/chart" uri="{C3380CC4-5D6E-409C-BE32-E72D297353CC}">
              <c16:uniqueId val="{00000000-40E2-42D3-8874-D58C2BA56ED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40E2-42D3-8874-D58C2BA56ED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26-47B8-A193-D7690BA7367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3826-47B8-A193-D7690BA7367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282.18</c:v>
                </c:pt>
                <c:pt idx="1">
                  <c:v>255.17</c:v>
                </c:pt>
                <c:pt idx="2">
                  <c:v>285.55</c:v>
                </c:pt>
                <c:pt idx="3">
                  <c:v>481.71</c:v>
                </c:pt>
                <c:pt idx="4">
                  <c:v>595.45000000000005</c:v>
                </c:pt>
              </c:numCache>
            </c:numRef>
          </c:val>
          <c:extLst>
            <c:ext xmlns:c16="http://schemas.microsoft.com/office/drawing/2014/chart" uri="{C3380CC4-5D6E-409C-BE32-E72D297353CC}">
              <c16:uniqueId val="{00000000-FCD8-46A1-9FBB-DC444B6E16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FCD8-46A1-9FBB-DC444B6E16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405.46</c:v>
                </c:pt>
                <c:pt idx="1">
                  <c:v>465.55</c:v>
                </c:pt>
                <c:pt idx="2">
                  <c:v>535.29</c:v>
                </c:pt>
                <c:pt idx="3">
                  <c:v>564.38</c:v>
                </c:pt>
                <c:pt idx="4">
                  <c:v>573.91</c:v>
                </c:pt>
              </c:numCache>
            </c:numRef>
          </c:val>
          <c:extLst>
            <c:ext xmlns:c16="http://schemas.microsoft.com/office/drawing/2014/chart" uri="{C3380CC4-5D6E-409C-BE32-E72D297353CC}">
              <c16:uniqueId val="{00000000-4496-4544-A5F3-1D27E1BC411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4496-4544-A5F3-1D27E1BC411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130.72</c:v>
                </c:pt>
                <c:pt idx="1">
                  <c:v>127.8</c:v>
                </c:pt>
                <c:pt idx="2">
                  <c:v>125.17</c:v>
                </c:pt>
                <c:pt idx="3">
                  <c:v>114.95</c:v>
                </c:pt>
                <c:pt idx="4">
                  <c:v>118.87</c:v>
                </c:pt>
              </c:numCache>
            </c:numRef>
          </c:val>
          <c:extLst>
            <c:ext xmlns:c16="http://schemas.microsoft.com/office/drawing/2014/chart" uri="{C3380CC4-5D6E-409C-BE32-E72D297353CC}">
              <c16:uniqueId val="{00000000-65E1-4F94-A127-67977797A9A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65E1-4F94-A127-67977797A9A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102.25</c:v>
                </c:pt>
                <c:pt idx="1">
                  <c:v>104.14</c:v>
                </c:pt>
                <c:pt idx="2">
                  <c:v>106.34</c:v>
                </c:pt>
                <c:pt idx="3">
                  <c:v>116.39</c:v>
                </c:pt>
                <c:pt idx="4">
                  <c:v>113.58</c:v>
                </c:pt>
              </c:numCache>
            </c:numRef>
          </c:val>
          <c:extLst>
            <c:ext xmlns:c16="http://schemas.microsoft.com/office/drawing/2014/chart" uri="{C3380CC4-5D6E-409C-BE32-E72D297353CC}">
              <c16:uniqueId val="{00000000-2F7B-4AB9-B907-C23695B2451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2F7B-4AB9-B907-C23695B2451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3"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宿毛市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20211</v>
      </c>
      <c r="AM8" s="61"/>
      <c r="AN8" s="61"/>
      <c r="AO8" s="61"/>
      <c r="AP8" s="61"/>
      <c r="AQ8" s="61"/>
      <c r="AR8" s="61"/>
      <c r="AS8" s="61"/>
      <c r="AT8" s="52">
        <f>データ!$S$6</f>
        <v>286.2</v>
      </c>
      <c r="AU8" s="53"/>
      <c r="AV8" s="53"/>
      <c r="AW8" s="53"/>
      <c r="AX8" s="53"/>
      <c r="AY8" s="53"/>
      <c r="AZ8" s="53"/>
      <c r="BA8" s="53"/>
      <c r="BB8" s="54">
        <f>データ!$T$6</f>
        <v>70.62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58.22</v>
      </c>
      <c r="J10" s="53"/>
      <c r="K10" s="53"/>
      <c r="L10" s="53"/>
      <c r="M10" s="53"/>
      <c r="N10" s="53"/>
      <c r="O10" s="64"/>
      <c r="P10" s="54">
        <f>データ!$P$6</f>
        <v>98.15</v>
      </c>
      <c r="Q10" s="54"/>
      <c r="R10" s="54"/>
      <c r="S10" s="54"/>
      <c r="T10" s="54"/>
      <c r="U10" s="54"/>
      <c r="V10" s="54"/>
      <c r="W10" s="61">
        <f>データ!$Q$6</f>
        <v>2495</v>
      </c>
      <c r="X10" s="61"/>
      <c r="Y10" s="61"/>
      <c r="Z10" s="61"/>
      <c r="AA10" s="61"/>
      <c r="AB10" s="61"/>
      <c r="AC10" s="61"/>
      <c r="AD10" s="2"/>
      <c r="AE10" s="2"/>
      <c r="AF10" s="2"/>
      <c r="AG10" s="2"/>
      <c r="AH10" s="4"/>
      <c r="AI10" s="4"/>
      <c r="AJ10" s="4"/>
      <c r="AK10" s="4"/>
      <c r="AL10" s="61">
        <f>データ!$U$6</f>
        <v>19706</v>
      </c>
      <c r="AM10" s="61"/>
      <c r="AN10" s="61"/>
      <c r="AO10" s="61"/>
      <c r="AP10" s="61"/>
      <c r="AQ10" s="61"/>
      <c r="AR10" s="61"/>
      <c r="AS10" s="61"/>
      <c r="AT10" s="52">
        <f>データ!$V$6</f>
        <v>42.38</v>
      </c>
      <c r="AU10" s="53"/>
      <c r="AV10" s="53"/>
      <c r="AW10" s="53"/>
      <c r="AX10" s="53"/>
      <c r="AY10" s="53"/>
      <c r="AZ10" s="53"/>
      <c r="BA10" s="53"/>
      <c r="BB10" s="54">
        <f>データ!$W$6</f>
        <v>464.98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6vq0M+KPsFTTAmlrAOZ+FRSYpZeiz6Q8SIWWgbfJiJpInlYN/THS5bLXTJbLhRwhL1sc0GHSR29Id3vZTQ7aQ==" saltValue="EnhvvXzapa8uJVPL5kL9z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392081</v>
      </c>
      <c r="D6" s="34">
        <f t="shared" si="3"/>
        <v>46</v>
      </c>
      <c r="E6" s="34">
        <f t="shared" si="3"/>
        <v>1</v>
      </c>
      <c r="F6" s="34">
        <f t="shared" si="3"/>
        <v>0</v>
      </c>
      <c r="G6" s="34">
        <f t="shared" si="3"/>
        <v>1</v>
      </c>
      <c r="H6" s="34" t="str">
        <f t="shared" si="3"/>
        <v>高知県　宿毛市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58.22</v>
      </c>
      <c r="P6" s="35">
        <f t="shared" si="3"/>
        <v>98.15</v>
      </c>
      <c r="Q6" s="35">
        <f t="shared" si="3"/>
        <v>2495</v>
      </c>
      <c r="R6" s="35">
        <f t="shared" si="3"/>
        <v>20211</v>
      </c>
      <c r="S6" s="35">
        <f t="shared" si="3"/>
        <v>286.2</v>
      </c>
      <c r="T6" s="35">
        <f t="shared" si="3"/>
        <v>70.62</v>
      </c>
      <c r="U6" s="35">
        <f t="shared" si="3"/>
        <v>19706</v>
      </c>
      <c r="V6" s="35">
        <f t="shared" si="3"/>
        <v>42.38</v>
      </c>
      <c r="W6" s="35">
        <f t="shared" si="3"/>
        <v>464.98</v>
      </c>
      <c r="X6" s="36">
        <f>IF(X7="",NA(),X7)</f>
        <v>130.82</v>
      </c>
      <c r="Y6" s="36">
        <f t="shared" ref="Y6:AG6" si="4">IF(Y7="",NA(),Y7)</f>
        <v>127.61</v>
      </c>
      <c r="Z6" s="36">
        <f t="shared" si="4"/>
        <v>126.52</v>
      </c>
      <c r="AA6" s="36">
        <f t="shared" si="4"/>
        <v>116.09</v>
      </c>
      <c r="AB6" s="36">
        <f t="shared" si="4"/>
        <v>119.67</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282.18</v>
      </c>
      <c r="AU6" s="36">
        <f t="shared" ref="AU6:BC6" si="6">IF(AU7="",NA(),AU7)</f>
        <v>255.17</v>
      </c>
      <c r="AV6" s="36">
        <f t="shared" si="6"/>
        <v>285.55</v>
      </c>
      <c r="AW6" s="36">
        <f t="shared" si="6"/>
        <v>481.71</v>
      </c>
      <c r="AX6" s="36">
        <f t="shared" si="6"/>
        <v>595.45000000000005</v>
      </c>
      <c r="AY6" s="36">
        <f t="shared" si="6"/>
        <v>391.54</v>
      </c>
      <c r="AZ6" s="36">
        <f t="shared" si="6"/>
        <v>384.34</v>
      </c>
      <c r="BA6" s="36">
        <f t="shared" si="6"/>
        <v>359.47</v>
      </c>
      <c r="BB6" s="36">
        <f t="shared" si="6"/>
        <v>369.69</v>
      </c>
      <c r="BC6" s="36">
        <f t="shared" si="6"/>
        <v>379.08</v>
      </c>
      <c r="BD6" s="35" t="str">
        <f>IF(BD7="","",IF(BD7="-","【-】","【"&amp;SUBSTITUTE(TEXT(BD7,"#,##0.00"),"-","△")&amp;"】"))</f>
        <v>【264.97】</v>
      </c>
      <c r="BE6" s="36">
        <f>IF(BE7="",NA(),BE7)</f>
        <v>405.46</v>
      </c>
      <c r="BF6" s="36">
        <f t="shared" ref="BF6:BN6" si="7">IF(BF7="",NA(),BF7)</f>
        <v>465.55</v>
      </c>
      <c r="BG6" s="36">
        <f t="shared" si="7"/>
        <v>535.29</v>
      </c>
      <c r="BH6" s="36">
        <f t="shared" si="7"/>
        <v>564.38</v>
      </c>
      <c r="BI6" s="36">
        <f t="shared" si="7"/>
        <v>573.91</v>
      </c>
      <c r="BJ6" s="36">
        <f t="shared" si="7"/>
        <v>386.97</v>
      </c>
      <c r="BK6" s="36">
        <f t="shared" si="7"/>
        <v>380.58</v>
      </c>
      <c r="BL6" s="36">
        <f t="shared" si="7"/>
        <v>401.79</v>
      </c>
      <c r="BM6" s="36">
        <f t="shared" si="7"/>
        <v>402.99</v>
      </c>
      <c r="BN6" s="36">
        <f t="shared" si="7"/>
        <v>398.98</v>
      </c>
      <c r="BO6" s="35" t="str">
        <f>IF(BO7="","",IF(BO7="-","【-】","【"&amp;SUBSTITUTE(TEXT(BO7,"#,##0.00"),"-","△")&amp;"】"))</f>
        <v>【266.61】</v>
      </c>
      <c r="BP6" s="36">
        <f>IF(BP7="",NA(),BP7)</f>
        <v>130.72</v>
      </c>
      <c r="BQ6" s="36">
        <f t="shared" ref="BQ6:BY6" si="8">IF(BQ7="",NA(),BQ7)</f>
        <v>127.8</v>
      </c>
      <c r="BR6" s="36">
        <f t="shared" si="8"/>
        <v>125.17</v>
      </c>
      <c r="BS6" s="36">
        <f t="shared" si="8"/>
        <v>114.95</v>
      </c>
      <c r="BT6" s="36">
        <f t="shared" si="8"/>
        <v>118.87</v>
      </c>
      <c r="BU6" s="36">
        <f t="shared" si="8"/>
        <v>101.72</v>
      </c>
      <c r="BV6" s="36">
        <f t="shared" si="8"/>
        <v>102.38</v>
      </c>
      <c r="BW6" s="36">
        <f t="shared" si="8"/>
        <v>100.12</v>
      </c>
      <c r="BX6" s="36">
        <f t="shared" si="8"/>
        <v>98.66</v>
      </c>
      <c r="BY6" s="36">
        <f t="shared" si="8"/>
        <v>98.64</v>
      </c>
      <c r="BZ6" s="35" t="str">
        <f>IF(BZ7="","",IF(BZ7="-","【-】","【"&amp;SUBSTITUTE(TEXT(BZ7,"#,##0.00"),"-","△")&amp;"】"))</f>
        <v>【103.24】</v>
      </c>
      <c r="CA6" s="36">
        <f>IF(CA7="",NA(),CA7)</f>
        <v>102.25</v>
      </c>
      <c r="CB6" s="36">
        <f t="shared" ref="CB6:CJ6" si="9">IF(CB7="",NA(),CB7)</f>
        <v>104.14</v>
      </c>
      <c r="CC6" s="36">
        <f t="shared" si="9"/>
        <v>106.34</v>
      </c>
      <c r="CD6" s="36">
        <f t="shared" si="9"/>
        <v>116.39</v>
      </c>
      <c r="CE6" s="36">
        <f t="shared" si="9"/>
        <v>113.58</v>
      </c>
      <c r="CF6" s="36">
        <f t="shared" si="9"/>
        <v>168.2</v>
      </c>
      <c r="CG6" s="36">
        <f t="shared" si="9"/>
        <v>168.67</v>
      </c>
      <c r="CH6" s="36">
        <f t="shared" si="9"/>
        <v>174.97</v>
      </c>
      <c r="CI6" s="36">
        <f t="shared" si="9"/>
        <v>178.59</v>
      </c>
      <c r="CJ6" s="36">
        <f t="shared" si="9"/>
        <v>178.92</v>
      </c>
      <c r="CK6" s="35" t="str">
        <f>IF(CK7="","",IF(CK7="-","【-】","【"&amp;SUBSTITUTE(TEXT(CK7,"#,##0.00"),"-","△")&amp;"】"))</f>
        <v>【168.38】</v>
      </c>
      <c r="CL6" s="36">
        <f>IF(CL7="",NA(),CL7)</f>
        <v>37.29</v>
      </c>
      <c r="CM6" s="36">
        <f t="shared" ref="CM6:CU6" si="10">IF(CM7="",NA(),CM7)</f>
        <v>37.72</v>
      </c>
      <c r="CN6" s="36">
        <f t="shared" si="10"/>
        <v>38.64</v>
      </c>
      <c r="CO6" s="36">
        <f t="shared" si="10"/>
        <v>38.82</v>
      </c>
      <c r="CP6" s="36">
        <f t="shared" si="10"/>
        <v>38.49</v>
      </c>
      <c r="CQ6" s="36">
        <f t="shared" si="10"/>
        <v>54.77</v>
      </c>
      <c r="CR6" s="36">
        <f t="shared" si="10"/>
        <v>54.92</v>
      </c>
      <c r="CS6" s="36">
        <f t="shared" si="10"/>
        <v>55.63</v>
      </c>
      <c r="CT6" s="36">
        <f t="shared" si="10"/>
        <v>55.03</v>
      </c>
      <c r="CU6" s="36">
        <f t="shared" si="10"/>
        <v>55.14</v>
      </c>
      <c r="CV6" s="35" t="str">
        <f>IF(CV7="","",IF(CV7="-","【-】","【"&amp;SUBSTITUTE(TEXT(CV7,"#,##0.00"),"-","△")&amp;"】"))</f>
        <v>【60.00】</v>
      </c>
      <c r="CW6" s="36">
        <f>IF(CW7="",NA(),CW7)</f>
        <v>79.790000000000006</v>
      </c>
      <c r="CX6" s="36">
        <f t="shared" ref="CX6:DF6" si="11">IF(CX7="",NA(),CX7)</f>
        <v>79.91</v>
      </c>
      <c r="CY6" s="36">
        <f t="shared" si="11"/>
        <v>78.459999999999994</v>
      </c>
      <c r="CZ6" s="36">
        <f t="shared" si="11"/>
        <v>77.099999999999994</v>
      </c>
      <c r="DA6" s="36">
        <f t="shared" si="11"/>
        <v>77.5</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51.33</v>
      </c>
      <c r="DI6" s="36">
        <f t="shared" ref="DI6:DQ6" si="12">IF(DI7="",NA(),DI7)</f>
        <v>50.22</v>
      </c>
      <c r="DJ6" s="36">
        <f t="shared" si="12"/>
        <v>50.88</v>
      </c>
      <c r="DK6" s="36">
        <f t="shared" si="12"/>
        <v>49.44</v>
      </c>
      <c r="DL6" s="36">
        <f t="shared" si="12"/>
        <v>50.31</v>
      </c>
      <c r="DM6" s="36">
        <f t="shared" si="12"/>
        <v>47.46</v>
      </c>
      <c r="DN6" s="36">
        <f t="shared" si="12"/>
        <v>48.49</v>
      </c>
      <c r="DO6" s="36">
        <f t="shared" si="12"/>
        <v>48.05</v>
      </c>
      <c r="DP6" s="36">
        <f t="shared" si="12"/>
        <v>48.87</v>
      </c>
      <c r="DQ6" s="36">
        <f t="shared" si="12"/>
        <v>49.92</v>
      </c>
      <c r="DR6" s="35" t="str">
        <f>IF(DR7="","",IF(DR7="-","【-】","【"&amp;SUBSTITUTE(TEXT(DR7,"#,##0.00"),"-","△")&amp;"】"))</f>
        <v>【49.59】</v>
      </c>
      <c r="DS6" s="35">
        <f>IF(DS7="",NA(),DS7)</f>
        <v>0</v>
      </c>
      <c r="DT6" s="36">
        <f t="shared" ref="DT6:EB6" si="13">IF(DT7="",NA(),DT7)</f>
        <v>10.29</v>
      </c>
      <c r="DU6" s="36">
        <f t="shared" si="13"/>
        <v>9.7100000000000009</v>
      </c>
      <c r="DV6" s="36">
        <f t="shared" si="13"/>
        <v>9.6300000000000008</v>
      </c>
      <c r="DW6" s="36">
        <f t="shared" si="13"/>
        <v>10</v>
      </c>
      <c r="DX6" s="36">
        <f t="shared" si="13"/>
        <v>9.7100000000000009</v>
      </c>
      <c r="DY6" s="36">
        <f t="shared" si="13"/>
        <v>12.79</v>
      </c>
      <c r="DZ6" s="36">
        <f t="shared" si="13"/>
        <v>13.39</v>
      </c>
      <c r="EA6" s="36">
        <f t="shared" si="13"/>
        <v>14.85</v>
      </c>
      <c r="EB6" s="36">
        <f t="shared" si="13"/>
        <v>16.88</v>
      </c>
      <c r="EC6" s="35" t="str">
        <f>IF(EC7="","",IF(EC7="-","【-】","【"&amp;SUBSTITUTE(TEXT(EC7,"#,##0.00"),"-","△")&amp;"】"))</f>
        <v>【19.44】</v>
      </c>
      <c r="ED6" s="35">
        <f>IF(ED7="",NA(),ED7)</f>
        <v>0</v>
      </c>
      <c r="EE6" s="36">
        <f t="shared" ref="EE6:EM6" si="14">IF(EE7="",NA(),EE7)</f>
        <v>0.33</v>
      </c>
      <c r="EF6" s="36">
        <f t="shared" si="14"/>
        <v>1.1399999999999999</v>
      </c>
      <c r="EG6" s="36">
        <f t="shared" si="14"/>
        <v>0.86</v>
      </c>
      <c r="EH6" s="36">
        <f t="shared" si="14"/>
        <v>0.03</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392081</v>
      </c>
      <c r="D7" s="38">
        <v>46</v>
      </c>
      <c r="E7" s="38">
        <v>1</v>
      </c>
      <c r="F7" s="38">
        <v>0</v>
      </c>
      <c r="G7" s="38">
        <v>1</v>
      </c>
      <c r="H7" s="38" t="s">
        <v>93</v>
      </c>
      <c r="I7" s="38" t="s">
        <v>94</v>
      </c>
      <c r="J7" s="38" t="s">
        <v>95</v>
      </c>
      <c r="K7" s="38" t="s">
        <v>96</v>
      </c>
      <c r="L7" s="38" t="s">
        <v>97</v>
      </c>
      <c r="M7" s="38" t="s">
        <v>98</v>
      </c>
      <c r="N7" s="39" t="s">
        <v>99</v>
      </c>
      <c r="O7" s="39">
        <v>58.22</v>
      </c>
      <c r="P7" s="39">
        <v>98.15</v>
      </c>
      <c r="Q7" s="39">
        <v>2495</v>
      </c>
      <c r="R7" s="39">
        <v>20211</v>
      </c>
      <c r="S7" s="39">
        <v>286.2</v>
      </c>
      <c r="T7" s="39">
        <v>70.62</v>
      </c>
      <c r="U7" s="39">
        <v>19706</v>
      </c>
      <c r="V7" s="39">
        <v>42.38</v>
      </c>
      <c r="W7" s="39">
        <v>464.98</v>
      </c>
      <c r="X7" s="39">
        <v>130.82</v>
      </c>
      <c r="Y7" s="39">
        <v>127.61</v>
      </c>
      <c r="Z7" s="39">
        <v>126.52</v>
      </c>
      <c r="AA7" s="39">
        <v>116.09</v>
      </c>
      <c r="AB7" s="39">
        <v>119.67</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282.18</v>
      </c>
      <c r="AU7" s="39">
        <v>255.17</v>
      </c>
      <c r="AV7" s="39">
        <v>285.55</v>
      </c>
      <c r="AW7" s="39">
        <v>481.71</v>
      </c>
      <c r="AX7" s="39">
        <v>595.45000000000005</v>
      </c>
      <c r="AY7" s="39">
        <v>391.54</v>
      </c>
      <c r="AZ7" s="39">
        <v>384.34</v>
      </c>
      <c r="BA7" s="39">
        <v>359.47</v>
      </c>
      <c r="BB7" s="39">
        <v>369.69</v>
      </c>
      <c r="BC7" s="39">
        <v>379.08</v>
      </c>
      <c r="BD7" s="39">
        <v>264.97000000000003</v>
      </c>
      <c r="BE7" s="39">
        <v>405.46</v>
      </c>
      <c r="BF7" s="39">
        <v>465.55</v>
      </c>
      <c r="BG7" s="39">
        <v>535.29</v>
      </c>
      <c r="BH7" s="39">
        <v>564.38</v>
      </c>
      <c r="BI7" s="39">
        <v>573.91</v>
      </c>
      <c r="BJ7" s="39">
        <v>386.97</v>
      </c>
      <c r="BK7" s="39">
        <v>380.58</v>
      </c>
      <c r="BL7" s="39">
        <v>401.79</v>
      </c>
      <c r="BM7" s="39">
        <v>402.99</v>
      </c>
      <c r="BN7" s="39">
        <v>398.98</v>
      </c>
      <c r="BO7" s="39">
        <v>266.61</v>
      </c>
      <c r="BP7" s="39">
        <v>130.72</v>
      </c>
      <c r="BQ7" s="39">
        <v>127.8</v>
      </c>
      <c r="BR7" s="39">
        <v>125.17</v>
      </c>
      <c r="BS7" s="39">
        <v>114.95</v>
      </c>
      <c r="BT7" s="39">
        <v>118.87</v>
      </c>
      <c r="BU7" s="39">
        <v>101.72</v>
      </c>
      <c r="BV7" s="39">
        <v>102.38</v>
      </c>
      <c r="BW7" s="39">
        <v>100.12</v>
      </c>
      <c r="BX7" s="39">
        <v>98.66</v>
      </c>
      <c r="BY7" s="39">
        <v>98.64</v>
      </c>
      <c r="BZ7" s="39">
        <v>103.24</v>
      </c>
      <c r="CA7" s="39">
        <v>102.25</v>
      </c>
      <c r="CB7" s="39">
        <v>104.14</v>
      </c>
      <c r="CC7" s="39">
        <v>106.34</v>
      </c>
      <c r="CD7" s="39">
        <v>116.39</v>
      </c>
      <c r="CE7" s="39">
        <v>113.58</v>
      </c>
      <c r="CF7" s="39">
        <v>168.2</v>
      </c>
      <c r="CG7" s="39">
        <v>168.67</v>
      </c>
      <c r="CH7" s="39">
        <v>174.97</v>
      </c>
      <c r="CI7" s="39">
        <v>178.59</v>
      </c>
      <c r="CJ7" s="39">
        <v>178.92</v>
      </c>
      <c r="CK7" s="39">
        <v>168.38</v>
      </c>
      <c r="CL7" s="39">
        <v>37.29</v>
      </c>
      <c r="CM7" s="39">
        <v>37.72</v>
      </c>
      <c r="CN7" s="39">
        <v>38.64</v>
      </c>
      <c r="CO7" s="39">
        <v>38.82</v>
      </c>
      <c r="CP7" s="39">
        <v>38.49</v>
      </c>
      <c r="CQ7" s="39">
        <v>54.77</v>
      </c>
      <c r="CR7" s="39">
        <v>54.92</v>
      </c>
      <c r="CS7" s="39">
        <v>55.63</v>
      </c>
      <c r="CT7" s="39">
        <v>55.03</v>
      </c>
      <c r="CU7" s="39">
        <v>55.14</v>
      </c>
      <c r="CV7" s="39">
        <v>60</v>
      </c>
      <c r="CW7" s="39">
        <v>79.790000000000006</v>
      </c>
      <c r="CX7" s="39">
        <v>79.91</v>
      </c>
      <c r="CY7" s="39">
        <v>78.459999999999994</v>
      </c>
      <c r="CZ7" s="39">
        <v>77.099999999999994</v>
      </c>
      <c r="DA7" s="39">
        <v>77.5</v>
      </c>
      <c r="DB7" s="39">
        <v>82.89</v>
      </c>
      <c r="DC7" s="39">
        <v>82.66</v>
      </c>
      <c r="DD7" s="39">
        <v>82.04</v>
      </c>
      <c r="DE7" s="39">
        <v>81.900000000000006</v>
      </c>
      <c r="DF7" s="39">
        <v>81.39</v>
      </c>
      <c r="DG7" s="39">
        <v>89.8</v>
      </c>
      <c r="DH7" s="39">
        <v>51.33</v>
      </c>
      <c r="DI7" s="39">
        <v>50.22</v>
      </c>
      <c r="DJ7" s="39">
        <v>50.88</v>
      </c>
      <c r="DK7" s="39">
        <v>49.44</v>
      </c>
      <c r="DL7" s="39">
        <v>50.31</v>
      </c>
      <c r="DM7" s="39">
        <v>47.46</v>
      </c>
      <c r="DN7" s="39">
        <v>48.49</v>
      </c>
      <c r="DO7" s="39">
        <v>48.05</v>
      </c>
      <c r="DP7" s="39">
        <v>48.87</v>
      </c>
      <c r="DQ7" s="39">
        <v>49.92</v>
      </c>
      <c r="DR7" s="39">
        <v>49.59</v>
      </c>
      <c r="DS7" s="39">
        <v>0</v>
      </c>
      <c r="DT7" s="39">
        <v>10.29</v>
      </c>
      <c r="DU7" s="39">
        <v>9.7100000000000009</v>
      </c>
      <c r="DV7" s="39">
        <v>9.6300000000000008</v>
      </c>
      <c r="DW7" s="39">
        <v>10</v>
      </c>
      <c r="DX7" s="39">
        <v>9.7100000000000009</v>
      </c>
      <c r="DY7" s="39">
        <v>12.79</v>
      </c>
      <c r="DZ7" s="39">
        <v>13.39</v>
      </c>
      <c r="EA7" s="39">
        <v>14.85</v>
      </c>
      <c r="EB7" s="39">
        <v>16.88</v>
      </c>
      <c r="EC7" s="39">
        <v>19.440000000000001</v>
      </c>
      <c r="ED7" s="39">
        <v>0</v>
      </c>
      <c r="EE7" s="39">
        <v>0.33</v>
      </c>
      <c r="EF7" s="39">
        <v>1.1399999999999999</v>
      </c>
      <c r="EG7" s="39">
        <v>0.86</v>
      </c>
      <c r="EH7" s="39">
        <v>0.03</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cp:lastModifiedBy>
  <dcterms:created xsi:type="dcterms:W3CDTF">2020-12-04T02:14:37Z</dcterms:created>
  <dcterms:modified xsi:type="dcterms:W3CDTF">2021-01-13T01:22:25Z</dcterms:modified>
  <cp:category/>
</cp:coreProperties>
</file>