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905840\Desktop\"/>
    </mc:Choice>
  </mc:AlternateContent>
  <workbookProtection workbookAlgorithmName="SHA-512" workbookHashValue="gur6uPmHBAkP5i9gZjMnr9awYS5z3eVF9BiGkGZ3eWeH42GZMG3kMSYKAz/J3TpBXi3T57ImkgMjVg1FiabfQw==" workbookSaltValue="4xX3UI3Y0uyUueGTLg3VpQ==" workbookSpinCount="100000" lockStructure="1"/>
  <bookViews>
    <workbookView xWindow="0" yWindow="0" windowWidth="28800" windowHeight="111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<sst xmlns="http://schemas.openxmlformats.org/spreadsheetml/2006/main" count="228" uniqueCount="114">
  <si>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</si>
  <si>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</si>
  <si>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</si>
  <si>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</si>
  <si>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</si>
  <si>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</si>
  <si>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</si>
  <si>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</si>
  <si>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</si>
  <si>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</si>
  <si>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</si>
  <si>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</si>
  <si>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</si>
  <si>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</si>
  <si>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</si>
  <si>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</si>
  <si>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</si>
  <si>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</si>
  <si>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</si>
  <si>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</si>
  <si>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</si>
  <si>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</si>
  <si>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</si>
  <si>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</si>
  <si>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</si>
  <si>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</si>
  <si>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</si>
  <si>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</si>
  <si>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</si>
  <si>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</si>
  <si>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</si>
  <si>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</si>
  <si>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</si>
  <si>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</si>
  <si>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</si>
  <si>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</si>
  <si>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</si>
  <si>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</si>
  <si>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</si>
  <si>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</si>
  <si>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</si>
  <si>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</si>
  <si>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</si>
  <si>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</si>
  <si>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</si>
  <si>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</si>
  <si>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</si>
  <si>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</si>
  <si>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</si>
  <si>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</si>
  <si>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</si>
  <si>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</si>
  <si>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</si>
  <si>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</si>
  <si>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</si>
  <si>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</si>
  <si>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</si>
  <si>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</si>
  <si>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</si>
  <si>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</si>
  <si>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</si>
  <si>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</si>
  <si>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</si>
  <si>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</si>
  <si>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</si>
  <si>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</si>
  <si>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</si>
  <si>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</si>
  <si>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</si>
  <si>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</si>
  <si>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</si>
  <si>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</si>
  <si>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</si>
  <si>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</si>
  <si>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</si>
  <si>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</si>
  <si>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</si>
  <si>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</si>
  <si>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</si>
  <si>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</si>
  <si>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</si>
  <si>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</si>
  <si>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</si>
  <si>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</si>
  <si>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</si>
  <si>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</si>
  <si>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</si>
  <si>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</si>
  <si>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</si>
  <si>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</si>
  <si>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</si>
  <si>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</si>
  <si>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</si>
  <si>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土佐清水市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</si>
  <si>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</si>
  <si>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</si>
  <si>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</si>
  <si>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</si>
  <si>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</si>
  <si>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</si>
  <si>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</si>
  <si>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</si>
  <si>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</si>
  <si>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</si>
  <si>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</si>
  <si>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</si>
  <si>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</si>
  <si>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</si>
  <si>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</si>
  <si>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</si>
  <si>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</si>
  <si>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常収支比率及び流動比率は100％以上で類似団体平均値並みであり、料金回収率は100％以上で類似団体平均値を上回り、給水原価は類似団体平均値を下回っているため、経営状況は比較的健全な水準と考えられる。
　ただし、企業債残高対給水収益比率は類似団体平均値より高く推移していることから、今後の企業債発行の抑制等対応を要する。
　また、施設利用率及び有収率が類似団体平均値を下回って推移しており、今後の施設更新の際には施設の適正規模検討実施、管路の計画的な漏水調査を実施し、効率的な経営に努める。</t>
    <rPh sb="1" eb="3">
      <t>ケイジョウ</t>
    </rPh>
    <rPh sb="3" eb="5">
      <t>シュウシ</t>
    </rPh>
    <rPh sb="5" eb="7">
      <t>ヒリツ</t>
    </rPh>
    <rPh sb="7" eb="8">
      <t>オヨ</t>
    </rPh>
    <rPh sb="9" eb="11">
      <t>リュウドウ</t>
    </rPh>
    <rPh sb="11" eb="13">
      <t>ヒリツ</t>
    </rPh>
    <rPh sb="18" eb="20">
      <t>イジョウ</t>
    </rPh>
    <rPh sb="21" eb="23">
      <t>ルイジ</t>
    </rPh>
    <rPh sb="23" eb="25">
      <t>ダンタイ</t>
    </rPh>
    <rPh sb="25" eb="28">
      <t>ヘイキンチ</t>
    </rPh>
    <rPh sb="28" eb="29">
      <t>ナ</t>
    </rPh>
    <rPh sb="34" eb="36">
      <t>リョウキン</t>
    </rPh>
    <rPh sb="36" eb="38">
      <t>カイシュウ</t>
    </rPh>
    <rPh sb="38" eb="39">
      <t>リツ</t>
    </rPh>
    <rPh sb="44" eb="46">
      <t>イジョウ</t>
    </rPh>
    <rPh sb="47" eb="49">
      <t>ルイジ</t>
    </rPh>
    <rPh sb="49" eb="51">
      <t>ダンタイ</t>
    </rPh>
    <rPh sb="51" eb="54">
      <t>ヘイキンチ</t>
    </rPh>
    <rPh sb="55" eb="57">
      <t>ウワマワ</t>
    </rPh>
    <rPh sb="59" eb="61">
      <t>キュウスイ</t>
    </rPh>
    <rPh sb="61" eb="63">
      <t>ゲンカ</t>
    </rPh>
    <rPh sb="64" eb="71">
      <t>ルイジダンタイヘイキンチ</t>
    </rPh>
    <rPh sb="72" eb="74">
      <t>シタマワ</t>
    </rPh>
    <rPh sb="81" eb="83">
      <t>ケイエイ</t>
    </rPh>
    <rPh sb="83" eb="85">
      <t>ジョウキョウ</t>
    </rPh>
    <rPh sb="86" eb="89">
      <t>ヒカクテキ</t>
    </rPh>
    <rPh sb="89" eb="91">
      <t>ケンゼン</t>
    </rPh>
    <rPh sb="92" eb="94">
      <t>スイジュン</t>
    </rPh>
    <rPh sb="95" eb="96">
      <t>カンガ</t>
    </rPh>
    <rPh sb="107" eb="109">
      <t>キギョウ</t>
    </rPh>
    <rPh sb="109" eb="110">
      <t>サイ</t>
    </rPh>
    <rPh sb="110" eb="112">
      <t>ザンダカ</t>
    </rPh>
    <rPh sb="112" eb="113">
      <t>タイ</t>
    </rPh>
    <rPh sb="113" eb="115">
      <t>キュウスイ</t>
    </rPh>
    <rPh sb="115" eb="117">
      <t>シュウエキ</t>
    </rPh>
    <rPh sb="117" eb="119">
      <t>ヒリツ</t>
    </rPh>
    <rPh sb="120" eb="127">
      <t>ルイジダンタイヘイキンチ</t>
    </rPh>
    <rPh sb="129" eb="130">
      <t>タカ</t>
    </rPh>
    <rPh sb="131" eb="133">
      <t>スイイ</t>
    </rPh>
    <rPh sb="142" eb="144">
      <t>コンゴ</t>
    </rPh>
    <rPh sb="145" eb="147">
      <t>キギョウ</t>
    </rPh>
    <rPh sb="147" eb="148">
      <t>サイ</t>
    </rPh>
    <rPh sb="148" eb="150">
      <t>ハッコウ</t>
    </rPh>
    <rPh sb="151" eb="153">
      <t>ヨクセイ</t>
    </rPh>
    <rPh sb="153" eb="154">
      <t>トウ</t>
    </rPh>
    <rPh sb="154" eb="156">
      <t>タイオウ</t>
    </rPh>
    <rPh sb="157" eb="158">
      <t>ヨウ</t>
    </rPh>
    <rPh sb="166" eb="168">
      <t>シセツ</t>
    </rPh>
    <rPh sb="168" eb="170">
      <t>リヨウ</t>
    </rPh>
    <rPh sb="170" eb="171">
      <t>リツ</t>
    </rPh>
    <rPh sb="171" eb="172">
      <t>オヨ</t>
    </rPh>
    <rPh sb="173" eb="176">
      <t>ユウシュウリツ</t>
    </rPh>
    <rPh sb="177" eb="184">
      <t>ルイジダンタイヘイキンチ</t>
    </rPh>
    <rPh sb="185" eb="187">
      <t>シタマワ</t>
    </rPh>
    <rPh sb="189" eb="191">
      <t>スイイ</t>
    </rPh>
    <rPh sb="196" eb="198">
      <t>コンゴ</t>
    </rPh>
    <rPh sb="199" eb="201">
      <t>シセツ</t>
    </rPh>
    <rPh sb="201" eb="203">
      <t>コウシン</t>
    </rPh>
    <rPh sb="204" eb="205">
      <t>サイ</t>
    </rPh>
    <rPh sb="207" eb="209">
      <t>シセツ</t>
    </rPh>
    <rPh sb="210" eb="212">
      <t>テキセイ</t>
    </rPh>
    <rPh sb="212" eb="214">
      <t>キボ</t>
    </rPh>
    <rPh sb="214" eb="216">
      <t>ケントウ</t>
    </rPh>
    <rPh sb="216" eb="218">
      <t>ジッシ</t>
    </rPh>
    <rPh sb="219" eb="221">
      <t>カンロ</t>
    </rPh>
    <rPh sb="222" eb="225">
      <t>ケイカクテキ</t>
    </rPh>
    <rPh sb="226" eb="228">
      <t>ロウスイ</t>
    </rPh>
    <rPh sb="228" eb="230">
      <t>チョウサ</t>
    </rPh>
    <rPh sb="231" eb="233">
      <t>ジッシ</t>
    </rPh>
    <rPh sb="235" eb="238">
      <t>コウリツテキ</t>
    </rPh>
    <rPh sb="239" eb="241">
      <t>ケイエイ</t>
    </rPh>
    <rPh sb="242" eb="243">
      <t>ツト</t>
    </rPh>
    <phoneticPr fontId="4"/>
  </si>
  <si>
    <t>　現状では、経営の健全性は保たれているが、人口減少等による水道料金収入の減少が見込まれる一方、老朽化施設更新が急務となっている。
　平成29年度策定の水道事業経営戦略を基に、施設整備の合理化や各種必要費用のより効果的かつ経済的な手法を検討し、経営基盤の強化を図っていく。</t>
    <rPh sb="1" eb="3">
      <t>ゲンジョウ</t>
    </rPh>
    <rPh sb="6" eb="8">
      <t>ケイエイ</t>
    </rPh>
    <rPh sb="9" eb="12">
      <t>ケンゼンセイ</t>
    </rPh>
    <rPh sb="13" eb="14">
      <t>タモ</t>
    </rPh>
    <rPh sb="21" eb="23">
      <t>ジンコウ</t>
    </rPh>
    <rPh sb="23" eb="25">
      <t>ゲンショウ</t>
    </rPh>
    <rPh sb="25" eb="26">
      <t>トウ</t>
    </rPh>
    <rPh sb="29" eb="31">
      <t>スイドウ</t>
    </rPh>
    <rPh sb="31" eb="33">
      <t>リョウキン</t>
    </rPh>
    <rPh sb="33" eb="35">
      <t>シュウニュウ</t>
    </rPh>
    <rPh sb="36" eb="38">
      <t>ゲンショウ</t>
    </rPh>
    <rPh sb="39" eb="41">
      <t>ミコ</t>
    </rPh>
    <rPh sb="44" eb="46">
      <t>イッポウ</t>
    </rPh>
    <rPh sb="47" eb="50">
      <t>ロウキュウカ</t>
    </rPh>
    <rPh sb="50" eb="52">
      <t>シセツ</t>
    </rPh>
    <rPh sb="52" eb="54">
      <t>コウシン</t>
    </rPh>
    <rPh sb="55" eb="57">
      <t>キュウム</t>
    </rPh>
    <rPh sb="66" eb="68">
      <t>ヘイセイ</t>
    </rPh>
    <rPh sb="70" eb="72">
      <t>ネンド</t>
    </rPh>
    <rPh sb="72" eb="74">
      <t>サクテイ</t>
    </rPh>
    <rPh sb="75" eb="77">
      <t>スイドウ</t>
    </rPh>
    <rPh sb="77" eb="79">
      <t>ジギョウ</t>
    </rPh>
    <rPh sb="79" eb="83">
      <t>ケイエイセンリャク</t>
    </rPh>
    <rPh sb="84" eb="85">
      <t>モト</t>
    </rPh>
    <rPh sb="87" eb="89">
      <t>シセツ</t>
    </rPh>
    <rPh sb="89" eb="91">
      <t>セイビ</t>
    </rPh>
    <rPh sb="92" eb="95">
      <t>ゴウリカ</t>
    </rPh>
    <rPh sb="96" eb="98">
      <t>カクシュ</t>
    </rPh>
    <rPh sb="98" eb="100">
      <t>ヒツヨウ</t>
    </rPh>
    <rPh sb="100" eb="102">
      <t>ヒヨウ</t>
    </rPh>
    <rPh sb="105" eb="108">
      <t>コウカテキ</t>
    </rPh>
    <rPh sb="110" eb="113">
      <t>ケイザイテキ</t>
    </rPh>
    <rPh sb="114" eb="116">
      <t>シュホウ</t>
    </rPh>
    <rPh sb="117" eb="119">
      <t>ケントウ</t>
    </rPh>
    <rPh sb="121" eb="123">
      <t>ケイエイ</t>
    </rPh>
    <rPh sb="123" eb="125">
      <t>キバン</t>
    </rPh>
    <rPh sb="126" eb="128">
      <t>キョウカ</t>
    </rPh>
    <rPh sb="129" eb="130">
      <t>ハカ</t>
    </rPh>
    <phoneticPr fontId="4"/>
  </si>
  <si>
    <t>　有形固定資産減価償却率は類似団体平均値を上回っており施設の老朽化が進み施設更新を要することが推測され、管路経年化率は横ばいであるが今後経年化率の増加は予想され、管路更新率の数値が上がっていない。これらの事から、施設更新の取組強化に努める。</t>
    <rPh sb="1" eb="3">
      <t>ユウケイ</t>
    </rPh>
    <rPh sb="3" eb="5">
      <t>コテイ</t>
    </rPh>
    <rPh sb="5" eb="7">
      <t>シサン</t>
    </rPh>
    <rPh sb="7" eb="9">
      <t>ゲンカ</t>
    </rPh>
    <rPh sb="9" eb="11">
      <t>ショウキャク</t>
    </rPh>
    <rPh sb="11" eb="12">
      <t>リツ</t>
    </rPh>
    <rPh sb="13" eb="20">
      <t>ルイジダンタイヘイキンチ</t>
    </rPh>
    <rPh sb="21" eb="23">
      <t>ウワマワ</t>
    </rPh>
    <rPh sb="27" eb="29">
      <t>シセツ</t>
    </rPh>
    <rPh sb="30" eb="33">
      <t>ロウキュウカ</t>
    </rPh>
    <rPh sb="34" eb="35">
      <t>スス</t>
    </rPh>
    <rPh sb="36" eb="38">
      <t>シセツ</t>
    </rPh>
    <rPh sb="38" eb="40">
      <t>コウシン</t>
    </rPh>
    <rPh sb="41" eb="42">
      <t>ヨウ</t>
    </rPh>
    <rPh sb="47" eb="49">
      <t>スイソク</t>
    </rPh>
    <rPh sb="52" eb="54">
      <t>カンロ</t>
    </rPh>
    <rPh sb="54" eb="57">
      <t>ケイネンカ</t>
    </rPh>
    <rPh sb="57" eb="58">
      <t>リツ</t>
    </rPh>
    <rPh sb="59" eb="60">
      <t>ヨコ</t>
    </rPh>
    <rPh sb="66" eb="68">
      <t>コンゴ</t>
    </rPh>
    <rPh sb="68" eb="71">
      <t>ケイネンカ</t>
    </rPh>
    <rPh sb="71" eb="72">
      <t>リツ</t>
    </rPh>
    <rPh sb="73" eb="75">
      <t>ゾウカ</t>
    </rPh>
    <rPh sb="76" eb="78">
      <t>ヨソウ</t>
    </rPh>
    <rPh sb="81" eb="83">
      <t>カンロ</t>
    </rPh>
    <rPh sb="83" eb="85">
      <t>コウシン</t>
    </rPh>
    <rPh sb="85" eb="86">
      <t>リツ</t>
    </rPh>
    <rPh sb="87" eb="89">
      <t>スウチ</t>
    </rPh>
    <rPh sb="90" eb="91">
      <t>ア</t>
    </rPh>
    <rPh sb="102" eb="103">
      <t>コト</t>
    </rPh>
    <rPh sb="106" eb="108">
      <t>シセツ</t>
    </rPh>
    <rPh sb="108" eb="110">
      <t>コウシン</t>
    </rPh>
    <rPh sb="111" eb="113">
      <t>トリクミ</t>
    </rPh>
    <rPh sb="113" eb="115">
      <t>キョウカ</t>
    </rPh>
    <rPh sb="116" eb="11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</si>
</sst>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1.71</c:v>
                </c:pt>
                <c:pt idx="1">
                  <c:v>1.33</c:v>
                </c:pt>
                <c:pt idx="2">
                  <c:v>1.19</c:v>
                </c:pt>
                <c:pt idx="3" formatCode="#,##0.00;&quot;△&quot;#,##0.00">
                  <c:v>0</c:v>
                </c:pt>
                <c:pt idx="4" formatCode="#,##0.00;&quot;△&quot;#,##0.00">
                  <c:v>0</c:v>
                </c:pt>
              </c:numCache>
            </c:numRef>
          </c:val>
          <c:extLst>
            <c:ext xmlns:c16="http://schemas.microsoft.com/office/drawing/2014/chart" uri="{C3380CC4-5D6E-409C-BE32-E72D297353CC}">
              <c16:uniqueId val="{00000000-17EE-43BD-8E95-53367935FB0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1.65</c:v>
                </c:pt>
                <c:pt idx="1">
                  <c:v>0.47</c:v>
                </c:pt>
                <c:pt idx="2">
                  <c:v>0.39</c:v>
                </c:pt>
                <c:pt idx="3">
                  <c:v>0.43</c:v>
                </c:pt>
                <c:pt idx="4">
                  <c:v>0.42</c:v>
                </c:pt>
              </c:numCache>
            </c:numRef>
          </c:val>
          <c:smooth val="0"/>
          <c:extLst>
            <c:ext xmlns:c16="http://schemas.microsoft.com/office/drawing/2014/chart" uri="{C3380CC4-5D6E-409C-BE32-E72D297353CC}">
              <c16:uniqueId val="{00000001-17EE-43BD-8E95-53367935FB0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40.24</c:v>
                </c:pt>
                <c:pt idx="1">
                  <c:v>38.97</c:v>
                </c:pt>
                <c:pt idx="2">
                  <c:v>39.700000000000003</c:v>
                </c:pt>
                <c:pt idx="3">
                  <c:v>39.81</c:v>
                </c:pt>
                <c:pt idx="4">
                  <c:v>39.4</c:v>
                </c:pt>
              </c:numCache>
            </c:numRef>
          </c:val>
          <c:extLst>
            <c:ext xmlns:c16="http://schemas.microsoft.com/office/drawing/2014/chart" uri="{C3380CC4-5D6E-409C-BE32-E72D297353CC}">
              <c16:uniqueId val="{00000000-1699-4133-9810-538ADD602EE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53.52</c:v>
                </c:pt>
                <c:pt idx="1">
                  <c:v>54.24</c:v>
                </c:pt>
                <c:pt idx="2">
                  <c:v>55.88</c:v>
                </c:pt>
                <c:pt idx="3">
                  <c:v>55.22</c:v>
                </c:pt>
                <c:pt idx="4">
                  <c:v>54.05</c:v>
                </c:pt>
              </c:numCache>
            </c:numRef>
          </c:val>
          <c:smooth val="0"/>
          <c:extLst>
            <c:ext xmlns:c16="http://schemas.microsoft.com/office/drawing/2014/chart" uri="{C3380CC4-5D6E-409C-BE32-E72D297353CC}">
              <c16:uniqueId val="{00000001-1699-4133-9810-538ADD602EE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73.540000000000006</c:v>
                </c:pt>
                <c:pt idx="1">
                  <c:v>75.23</c:v>
                </c:pt>
                <c:pt idx="2">
                  <c:v>72.37</c:v>
                </c:pt>
                <c:pt idx="3">
                  <c:v>70.040000000000006</c:v>
                </c:pt>
                <c:pt idx="4">
                  <c:v>68.16</c:v>
                </c:pt>
              </c:numCache>
            </c:numRef>
          </c:val>
          <c:extLst>
            <c:ext xmlns:c16="http://schemas.microsoft.com/office/drawing/2014/chart" uri="{C3380CC4-5D6E-409C-BE32-E72D297353CC}">
              <c16:uniqueId val="{00000000-63AB-4873-9207-BEAEC8BD82B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81.680000000000007</c:v>
                </c:pt>
                <c:pt idx="2">
                  <c:v>80.989999999999995</c:v>
                </c:pt>
                <c:pt idx="3">
                  <c:v>80.930000000000007</c:v>
                </c:pt>
                <c:pt idx="4">
                  <c:v>80.510000000000005</c:v>
                </c:pt>
              </c:numCache>
            </c:numRef>
          </c:val>
          <c:smooth val="0"/>
          <c:extLst>
            <c:ext xmlns:c16="http://schemas.microsoft.com/office/drawing/2014/chart" uri="{C3380CC4-5D6E-409C-BE32-E72D297353CC}">
              <c16:uniqueId val="{00000001-63AB-4873-9207-BEAEC8BD82B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104.84</c:v>
                </c:pt>
                <c:pt idx="1">
                  <c:v>102.33</c:v>
                </c:pt>
                <c:pt idx="2">
                  <c:v>100.76</c:v>
                </c:pt>
                <c:pt idx="3">
                  <c:v>109.37</c:v>
                </c:pt>
                <c:pt idx="4">
                  <c:v>106.7</c:v>
                </c:pt>
              </c:numCache>
            </c:numRef>
          </c:val>
          <c:extLst>
            <c:ext xmlns:c16="http://schemas.microsoft.com/office/drawing/2014/chart" uri="{C3380CC4-5D6E-409C-BE32-E72D297353CC}">
              <c16:uniqueId val="{00000000-ABD2-47D0-BEC6-3E3BC63F005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111.06</c:v>
                </c:pt>
                <c:pt idx="1">
                  <c:v>111.34</c:v>
                </c:pt>
                <c:pt idx="2">
                  <c:v>110.02</c:v>
                </c:pt>
                <c:pt idx="3">
                  <c:v>108.76</c:v>
                </c:pt>
                <c:pt idx="4">
                  <c:v>108.46</c:v>
                </c:pt>
              </c:numCache>
            </c:numRef>
          </c:val>
          <c:smooth val="0"/>
          <c:extLst>
            <c:ext xmlns:c16="http://schemas.microsoft.com/office/drawing/2014/chart" uri="{C3380CC4-5D6E-409C-BE32-E72D297353CC}">
              <c16:uniqueId val="{00000001-ABD2-47D0-BEC6-3E3BC63F005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56.17</c:v>
                </c:pt>
                <c:pt idx="1">
                  <c:v>52.63</c:v>
                </c:pt>
                <c:pt idx="2">
                  <c:v>50.26</c:v>
                </c:pt>
                <c:pt idx="3">
                  <c:v>52.16</c:v>
                </c:pt>
                <c:pt idx="4">
                  <c:v>51.72</c:v>
                </c:pt>
              </c:numCache>
            </c:numRef>
          </c:val>
          <c:extLst>
            <c:ext xmlns:c16="http://schemas.microsoft.com/office/drawing/2014/chart" uri="{C3380CC4-5D6E-409C-BE32-E72D297353CC}">
              <c16:uniqueId val="{00000000-D2AA-4245-8AED-80033204D68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48.14</c:v>
                </c:pt>
                <c:pt idx="2">
                  <c:v>46.61</c:v>
                </c:pt>
                <c:pt idx="3">
                  <c:v>47.97</c:v>
                </c:pt>
                <c:pt idx="4">
                  <c:v>49.12</c:v>
                </c:pt>
              </c:numCache>
            </c:numRef>
          </c:val>
          <c:smooth val="0"/>
          <c:extLst>
            <c:ext xmlns:c16="http://schemas.microsoft.com/office/drawing/2014/chart" uri="{C3380CC4-5D6E-409C-BE32-E72D297353CC}">
              <c16:uniqueId val="{00000001-D2AA-4245-8AED-80033204D68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8.09</c:v>
                </c:pt>
                <c:pt idx="1">
                  <c:v>8.02</c:v>
                </c:pt>
                <c:pt idx="2">
                  <c:v>7.96</c:v>
                </c:pt>
                <c:pt idx="3">
                  <c:v>7.96</c:v>
                </c:pt>
                <c:pt idx="4">
                  <c:v>7.96</c:v>
                </c:pt>
              </c:numCache>
            </c:numRef>
          </c:val>
          <c:extLst>
            <c:ext xmlns:c16="http://schemas.microsoft.com/office/drawing/2014/chart" uri="{C3380CC4-5D6E-409C-BE32-E72D297353CC}">
              <c16:uniqueId val="{00000000-9898-4302-96D0-BBA1DBA3B86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7.26</c:v>
                </c:pt>
                <c:pt idx="1">
                  <c:v>11.13</c:v>
                </c:pt>
                <c:pt idx="2">
                  <c:v>10.84</c:v>
                </c:pt>
                <c:pt idx="3">
                  <c:v>15.33</c:v>
                </c:pt>
                <c:pt idx="4">
                  <c:v>16.760000000000002</c:v>
                </c:pt>
              </c:numCache>
            </c:numRef>
          </c:val>
          <c:smooth val="0"/>
          <c:extLst>
            <c:ext xmlns:c16="http://schemas.microsoft.com/office/drawing/2014/chart" uri="{C3380CC4-5D6E-409C-BE32-E72D297353CC}">
              <c16:uniqueId val="{00000001-9898-4302-96D0-BBA1DBA3B86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E3-40C6-926C-FDCDF3FF176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9.35</c:v>
                </c:pt>
                <c:pt idx="1">
                  <c:v>10.130000000000001</c:v>
                </c:pt>
                <c:pt idx="2">
                  <c:v>7.31</c:v>
                </c:pt>
                <c:pt idx="3">
                  <c:v>7.48</c:v>
                </c:pt>
                <c:pt idx="4">
                  <c:v>11.94</c:v>
                </c:pt>
              </c:numCache>
            </c:numRef>
          </c:val>
          <c:smooth val="0"/>
          <c:extLst>
            <c:ext xmlns:c16="http://schemas.microsoft.com/office/drawing/2014/chart" uri="{C3380CC4-5D6E-409C-BE32-E72D297353CC}">
              <c16:uniqueId val="{00000001-EFE3-40C6-926C-FDCDF3FF176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196.75</c:v>
                </c:pt>
                <c:pt idx="1">
                  <c:v>188</c:v>
                </c:pt>
                <c:pt idx="2">
                  <c:v>180.69</c:v>
                </c:pt>
                <c:pt idx="3">
                  <c:v>265.93</c:v>
                </c:pt>
                <c:pt idx="4">
                  <c:v>386.45</c:v>
                </c:pt>
              </c:numCache>
            </c:numRef>
          </c:val>
          <c:extLst>
            <c:ext xmlns:c16="http://schemas.microsoft.com/office/drawing/2014/chart" uri="{C3380CC4-5D6E-409C-BE32-E72D297353CC}">
              <c16:uniqueId val="{00000000-79B1-44B1-A62B-1A52E0C0FE6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398.29</c:v>
                </c:pt>
                <c:pt idx="1">
                  <c:v>388.67</c:v>
                </c:pt>
                <c:pt idx="2">
                  <c:v>355.27</c:v>
                </c:pt>
                <c:pt idx="3">
                  <c:v>359.7</c:v>
                </c:pt>
                <c:pt idx="4">
                  <c:v>362.93</c:v>
                </c:pt>
              </c:numCache>
            </c:numRef>
          </c:val>
          <c:smooth val="0"/>
          <c:extLst>
            <c:ext xmlns:c16="http://schemas.microsoft.com/office/drawing/2014/chart" uri="{C3380CC4-5D6E-409C-BE32-E72D297353CC}">
              <c16:uniqueId val="{00000001-79B1-44B1-A62B-1A52E0C0FE6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509.15</c:v>
                </c:pt>
                <c:pt idx="1">
                  <c:v>563.14</c:v>
                </c:pt>
                <c:pt idx="2">
                  <c:v>660.1</c:v>
                </c:pt>
                <c:pt idx="3">
                  <c:v>631.46</c:v>
                </c:pt>
                <c:pt idx="4">
                  <c:v>625.9</c:v>
                </c:pt>
              </c:numCache>
            </c:numRef>
          </c:val>
          <c:extLst>
            <c:ext xmlns:c16="http://schemas.microsoft.com/office/drawing/2014/chart" uri="{C3380CC4-5D6E-409C-BE32-E72D297353CC}">
              <c16:uniqueId val="{00000000-9603-4E4C-824C-A9CC0B348C2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431</c:v>
                </c:pt>
                <c:pt idx="1">
                  <c:v>422.5</c:v>
                </c:pt>
                <c:pt idx="2">
                  <c:v>458.27</c:v>
                </c:pt>
                <c:pt idx="3">
                  <c:v>447.01</c:v>
                </c:pt>
                <c:pt idx="4">
                  <c:v>439.05</c:v>
                </c:pt>
              </c:numCache>
            </c:numRef>
          </c:val>
          <c:smooth val="0"/>
          <c:extLst>
            <c:ext xmlns:c16="http://schemas.microsoft.com/office/drawing/2014/chart" uri="{C3380CC4-5D6E-409C-BE32-E72D297353CC}">
              <c16:uniqueId val="{00000001-9603-4E4C-824C-A9CC0B348C2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95.47</c:v>
                </c:pt>
                <c:pt idx="1">
                  <c:v>97.49</c:v>
                </c:pt>
                <c:pt idx="2">
                  <c:v>95.98</c:v>
                </c:pt>
                <c:pt idx="3">
                  <c:v>106.76</c:v>
                </c:pt>
                <c:pt idx="4">
                  <c:v>103.85</c:v>
                </c:pt>
              </c:numCache>
            </c:numRef>
          </c:val>
          <c:extLst>
            <c:ext xmlns:c16="http://schemas.microsoft.com/office/drawing/2014/chart" uri="{C3380CC4-5D6E-409C-BE32-E72D297353CC}">
              <c16:uniqueId val="{00000000-CB96-4C82-B441-B358D483656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100.82</c:v>
                </c:pt>
                <c:pt idx="1">
                  <c:v>101.64</c:v>
                </c:pt>
                <c:pt idx="2">
                  <c:v>96.77</c:v>
                </c:pt>
                <c:pt idx="3">
                  <c:v>95.81</c:v>
                </c:pt>
                <c:pt idx="4">
                  <c:v>95.26</c:v>
                </c:pt>
              </c:numCache>
            </c:numRef>
          </c:val>
          <c:smooth val="0"/>
          <c:extLst>
            <c:ext xmlns:c16="http://schemas.microsoft.com/office/drawing/2014/chart" uri="{C3380CC4-5D6E-409C-BE32-E72D297353CC}">
              <c16:uniqueId val="{00000001-CB96-4C82-B441-B358D483656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136.22</c:v>
                </c:pt>
                <c:pt idx="1">
                  <c:v>131.19999999999999</c:v>
                </c:pt>
                <c:pt idx="2">
                  <c:v>133.36000000000001</c:v>
                </c:pt>
                <c:pt idx="3">
                  <c:v>129.75</c:v>
                </c:pt>
                <c:pt idx="4">
                  <c:v>138.25</c:v>
                </c:pt>
              </c:numCache>
            </c:numRef>
          </c:val>
          <c:extLst>
            <c:ext xmlns:c16="http://schemas.microsoft.com/office/drawing/2014/chart" uri="{C3380CC4-5D6E-409C-BE32-E72D297353CC}">
              <c16:uniqueId val="{00000000-1724-47CF-8AC2-58F53B28F83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179.55</c:v>
                </c:pt>
                <c:pt idx="1">
                  <c:v>179.16</c:v>
                </c:pt>
                <c:pt idx="2">
                  <c:v>187.18</c:v>
                </c:pt>
                <c:pt idx="3">
                  <c:v>189.58</c:v>
                </c:pt>
                <c:pt idx="4">
                  <c:v>192.82</c:v>
                </c:pt>
              </c:numCache>
            </c:numRef>
          </c:val>
          <c:smooth val="0"/>
          <c:extLst>
            <c:ext xmlns:c16="http://schemas.microsoft.com/office/drawing/2014/chart" uri="{C3380CC4-5D6E-409C-BE32-E72D297353CC}">
              <c16:uniqueId val="{00000001-1724-47CF-8AC2-58F53B28F83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3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高知県　土佐清水市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A7</v>
      </c>
      <c r="X8" s="83"/>
      <c r="Y8" s="83"/>
      <c r="Z8" s="83"/>
      <c r="AA8" s="83"/>
      <c r="AB8" s="83"/>
      <c r="AC8" s="83"/>
      <c r="AD8" s="83" t="str">
        <f>データ!$M$6</f>
        <v>非設置</v>
      </c>
      <c r="AE8" s="83"/>
      <c r="AF8" s="83"/>
      <c r="AG8" s="83"/>
      <c r="AH8" s="83"/>
      <c r="AI8" s="83"/>
      <c r="AJ8" s="83"/>
      <c r="AK8" s="4"/>
      <c r="AL8" s="71">
        <f>データ!$R$6</f>
        <v>13344</v>
      </c>
      <c r="AM8" s="71"/>
      <c r="AN8" s="71"/>
      <c r="AO8" s="71"/>
      <c r="AP8" s="71"/>
      <c r="AQ8" s="71"/>
      <c r="AR8" s="71"/>
      <c r="AS8" s="71"/>
      <c r="AT8" s="67">
        <f>データ!$S$6</f>
        <v>266.33999999999997</v>
      </c>
      <c r="AU8" s="68"/>
      <c r="AV8" s="68"/>
      <c r="AW8" s="68"/>
      <c r="AX8" s="68"/>
      <c r="AY8" s="68"/>
      <c r="AZ8" s="68"/>
      <c r="BA8" s="68"/>
      <c r="BB8" s="70">
        <f>データ!$T$6</f>
        <v>50.1</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62.56</v>
      </c>
      <c r="J10" s="68"/>
      <c r="K10" s="68"/>
      <c r="L10" s="68"/>
      <c r="M10" s="68"/>
      <c r="N10" s="68"/>
      <c r="O10" s="69"/>
      <c r="P10" s="70">
        <f>データ!$P$6</f>
        <v>98.29</v>
      </c>
      <c r="Q10" s="70"/>
      <c r="R10" s="70"/>
      <c r="S10" s="70"/>
      <c r="T10" s="70"/>
      <c r="U10" s="70"/>
      <c r="V10" s="70"/>
      <c r="W10" s="71">
        <f>データ!$Q$6</f>
        <v>2750</v>
      </c>
      <c r="X10" s="71"/>
      <c r="Y10" s="71"/>
      <c r="Z10" s="71"/>
      <c r="AA10" s="71"/>
      <c r="AB10" s="71"/>
      <c r="AC10" s="71"/>
      <c r="AD10" s="2"/>
      <c r="AE10" s="2"/>
      <c r="AF10" s="2"/>
      <c r="AG10" s="2"/>
      <c r="AH10" s="4"/>
      <c r="AI10" s="4"/>
      <c r="AJ10" s="4"/>
      <c r="AK10" s="4"/>
      <c r="AL10" s="71">
        <f>データ!$U$6</f>
        <v>12930</v>
      </c>
      <c r="AM10" s="71"/>
      <c r="AN10" s="71"/>
      <c r="AO10" s="71"/>
      <c r="AP10" s="71"/>
      <c r="AQ10" s="71"/>
      <c r="AR10" s="71"/>
      <c r="AS10" s="71"/>
      <c r="AT10" s="67">
        <f>データ!$V$6</f>
        <v>2.93</v>
      </c>
      <c r="AU10" s="68"/>
      <c r="AV10" s="68"/>
      <c r="AW10" s="68"/>
      <c r="AX10" s="68"/>
      <c r="AY10" s="68"/>
      <c r="AZ10" s="68"/>
      <c r="BA10" s="68"/>
      <c r="BB10" s="70">
        <f>データ!$W$6</f>
        <v>4412.97</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113</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zzfR6em0jPYeLJN/W8BorXCnH6vQYmZBdKsPTPCt1xbOEcVfHwA88GAgxsGPk9BB2bGZCGwv6tlYbo6bX9Rn3g==" saltValue="c1c1M4rOb8rWXwPPCu7Qt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392090</v>
      </c>
      <c r="D6" s="34">
        <f t="shared" si="3"/>
        <v>46</v>
      </c>
      <c r="E6" s="34">
        <f t="shared" si="3"/>
        <v>1</v>
      </c>
      <c r="F6" s="34">
        <f t="shared" si="3"/>
        <v>0</v>
      </c>
      <c r="G6" s="34">
        <f t="shared" si="3"/>
        <v>1</v>
      </c>
      <c r="H6" s="34" t="str">
        <f t="shared" si="3"/>
        <v>高知県　土佐清水市</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62.56</v>
      </c>
      <c r="P6" s="35">
        <f t="shared" si="3"/>
        <v>98.29</v>
      </c>
      <c r="Q6" s="35">
        <f t="shared" si="3"/>
        <v>2750</v>
      </c>
      <c r="R6" s="35">
        <f t="shared" si="3"/>
        <v>13344</v>
      </c>
      <c r="S6" s="35">
        <f t="shared" si="3"/>
        <v>266.33999999999997</v>
      </c>
      <c r="T6" s="35">
        <f t="shared" si="3"/>
        <v>50.1</v>
      </c>
      <c r="U6" s="35">
        <f t="shared" si="3"/>
        <v>12930</v>
      </c>
      <c r="V6" s="35">
        <f t="shared" si="3"/>
        <v>2.93</v>
      </c>
      <c r="W6" s="35">
        <f t="shared" si="3"/>
        <v>4412.97</v>
      </c>
      <c r="X6" s="36">
        <f>IF(X7="",NA(),X7)</f>
        <v>104.84</v>
      </c>
      <c r="Y6" s="36">
        <f t="shared" ref="Y6:AG6" si="4">IF(Y7="",NA(),Y7)</f>
        <v>102.33</v>
      </c>
      <c r="Z6" s="36">
        <f t="shared" si="4"/>
        <v>100.76</v>
      </c>
      <c r="AA6" s="36">
        <f t="shared" si="4"/>
        <v>109.37</v>
      </c>
      <c r="AB6" s="36">
        <f t="shared" si="4"/>
        <v>106.7</v>
      </c>
      <c r="AC6" s="36">
        <f t="shared" si="4"/>
        <v>111.06</v>
      </c>
      <c r="AD6" s="36">
        <f t="shared" si="4"/>
        <v>111.34</v>
      </c>
      <c r="AE6" s="36">
        <f t="shared" si="4"/>
        <v>110.02</v>
      </c>
      <c r="AF6" s="36">
        <f t="shared" si="4"/>
        <v>108.76</v>
      </c>
      <c r="AG6" s="36">
        <f t="shared" si="4"/>
        <v>108.46</v>
      </c>
      <c r="AH6" s="35" t="str">
        <f>IF(AH7="","",IF(AH7="-","【-】","【"&amp;SUBSTITUTE(TEXT(AH7,"#,##0.00"),"-","△")&amp;"】"))</f>
        <v>【112.01】</v>
      </c>
      <c r="AI6" s="35">
        <f>IF(AI7="",NA(),AI7)</f>
        <v>0</v>
      </c>
      <c r="AJ6" s="35">
        <f t="shared" ref="AJ6:AR6" si="5">IF(AJ7="",NA(),AJ7)</f>
        <v>0</v>
      </c>
      <c r="AK6" s="35">
        <f t="shared" si="5"/>
        <v>0</v>
      </c>
      <c r="AL6" s="35">
        <f t="shared" si="5"/>
        <v>0</v>
      </c>
      <c r="AM6" s="35">
        <f t="shared" si="5"/>
        <v>0</v>
      </c>
      <c r="AN6" s="36">
        <f t="shared" si="5"/>
        <v>9.35</v>
      </c>
      <c r="AO6" s="36">
        <f t="shared" si="5"/>
        <v>10.130000000000001</v>
      </c>
      <c r="AP6" s="36">
        <f t="shared" si="5"/>
        <v>7.31</v>
      </c>
      <c r="AQ6" s="36">
        <f t="shared" si="5"/>
        <v>7.48</v>
      </c>
      <c r="AR6" s="36">
        <f t="shared" si="5"/>
        <v>11.94</v>
      </c>
      <c r="AS6" s="35" t="str">
        <f>IF(AS7="","",IF(AS7="-","【-】","【"&amp;SUBSTITUTE(TEXT(AS7,"#,##0.00"),"-","△")&amp;"】"))</f>
        <v>【1.08】</v>
      </c>
      <c r="AT6" s="36">
        <f>IF(AT7="",NA(),AT7)</f>
        <v>196.75</v>
      </c>
      <c r="AU6" s="36">
        <f t="shared" ref="AU6:BC6" si="6">IF(AU7="",NA(),AU7)</f>
        <v>188</v>
      </c>
      <c r="AV6" s="36">
        <f t="shared" si="6"/>
        <v>180.69</v>
      </c>
      <c r="AW6" s="36">
        <f t="shared" si="6"/>
        <v>265.93</v>
      </c>
      <c r="AX6" s="36">
        <f t="shared" si="6"/>
        <v>386.45</v>
      </c>
      <c r="AY6" s="36">
        <f t="shared" si="6"/>
        <v>398.29</v>
      </c>
      <c r="AZ6" s="36">
        <f t="shared" si="6"/>
        <v>388.67</v>
      </c>
      <c r="BA6" s="36">
        <f t="shared" si="6"/>
        <v>355.27</v>
      </c>
      <c r="BB6" s="36">
        <f t="shared" si="6"/>
        <v>359.7</v>
      </c>
      <c r="BC6" s="36">
        <f t="shared" si="6"/>
        <v>362.93</v>
      </c>
      <c r="BD6" s="35" t="str">
        <f>IF(BD7="","",IF(BD7="-","【-】","【"&amp;SUBSTITUTE(TEXT(BD7,"#,##0.00"),"-","△")&amp;"】"))</f>
        <v>【264.97】</v>
      </c>
      <c r="BE6" s="36">
        <f>IF(BE7="",NA(),BE7)</f>
        <v>509.15</v>
      </c>
      <c r="BF6" s="36">
        <f t="shared" ref="BF6:BN6" si="7">IF(BF7="",NA(),BF7)</f>
        <v>563.14</v>
      </c>
      <c r="BG6" s="36">
        <f t="shared" si="7"/>
        <v>660.1</v>
      </c>
      <c r="BH6" s="36">
        <f t="shared" si="7"/>
        <v>631.46</v>
      </c>
      <c r="BI6" s="36">
        <f t="shared" si="7"/>
        <v>625.9</v>
      </c>
      <c r="BJ6" s="36">
        <f t="shared" si="7"/>
        <v>431</v>
      </c>
      <c r="BK6" s="36">
        <f t="shared" si="7"/>
        <v>422.5</v>
      </c>
      <c r="BL6" s="36">
        <f t="shared" si="7"/>
        <v>458.27</v>
      </c>
      <c r="BM6" s="36">
        <f t="shared" si="7"/>
        <v>447.01</v>
      </c>
      <c r="BN6" s="36">
        <f t="shared" si="7"/>
        <v>439.05</v>
      </c>
      <c r="BO6" s="35" t="str">
        <f>IF(BO7="","",IF(BO7="-","【-】","【"&amp;SUBSTITUTE(TEXT(BO7,"#,##0.00"),"-","△")&amp;"】"))</f>
        <v>【266.61】</v>
      </c>
      <c r="BP6" s="36">
        <f>IF(BP7="",NA(),BP7)</f>
        <v>95.47</v>
      </c>
      <c r="BQ6" s="36">
        <f t="shared" ref="BQ6:BY6" si="8">IF(BQ7="",NA(),BQ7)</f>
        <v>97.49</v>
      </c>
      <c r="BR6" s="36">
        <f t="shared" si="8"/>
        <v>95.98</v>
      </c>
      <c r="BS6" s="36">
        <f t="shared" si="8"/>
        <v>106.76</v>
      </c>
      <c r="BT6" s="36">
        <f t="shared" si="8"/>
        <v>103.85</v>
      </c>
      <c r="BU6" s="36">
        <f t="shared" si="8"/>
        <v>100.82</v>
      </c>
      <c r="BV6" s="36">
        <f t="shared" si="8"/>
        <v>101.64</v>
      </c>
      <c r="BW6" s="36">
        <f t="shared" si="8"/>
        <v>96.77</v>
      </c>
      <c r="BX6" s="36">
        <f t="shared" si="8"/>
        <v>95.81</v>
      </c>
      <c r="BY6" s="36">
        <f t="shared" si="8"/>
        <v>95.26</v>
      </c>
      <c r="BZ6" s="35" t="str">
        <f>IF(BZ7="","",IF(BZ7="-","【-】","【"&amp;SUBSTITUTE(TEXT(BZ7,"#,##0.00"),"-","△")&amp;"】"))</f>
        <v>【103.24】</v>
      </c>
      <c r="CA6" s="36">
        <f>IF(CA7="",NA(),CA7)</f>
        <v>136.22</v>
      </c>
      <c r="CB6" s="36">
        <f t="shared" ref="CB6:CJ6" si="9">IF(CB7="",NA(),CB7)</f>
        <v>131.19999999999999</v>
      </c>
      <c r="CC6" s="36">
        <f t="shared" si="9"/>
        <v>133.36000000000001</v>
      </c>
      <c r="CD6" s="36">
        <f t="shared" si="9"/>
        <v>129.75</v>
      </c>
      <c r="CE6" s="36">
        <f t="shared" si="9"/>
        <v>138.25</v>
      </c>
      <c r="CF6" s="36">
        <f t="shared" si="9"/>
        <v>179.55</v>
      </c>
      <c r="CG6" s="36">
        <f t="shared" si="9"/>
        <v>179.16</v>
      </c>
      <c r="CH6" s="36">
        <f t="shared" si="9"/>
        <v>187.18</v>
      </c>
      <c r="CI6" s="36">
        <f t="shared" si="9"/>
        <v>189.58</v>
      </c>
      <c r="CJ6" s="36">
        <f t="shared" si="9"/>
        <v>192.82</v>
      </c>
      <c r="CK6" s="35" t="str">
        <f>IF(CK7="","",IF(CK7="-","【-】","【"&amp;SUBSTITUTE(TEXT(CK7,"#,##0.00"),"-","△")&amp;"】"))</f>
        <v>【168.38】</v>
      </c>
      <c r="CL6" s="36">
        <f>IF(CL7="",NA(),CL7)</f>
        <v>40.24</v>
      </c>
      <c r="CM6" s="36">
        <f t="shared" ref="CM6:CU6" si="10">IF(CM7="",NA(),CM7)</f>
        <v>38.97</v>
      </c>
      <c r="CN6" s="36">
        <f t="shared" si="10"/>
        <v>39.700000000000003</v>
      </c>
      <c r="CO6" s="36">
        <f t="shared" si="10"/>
        <v>39.81</v>
      </c>
      <c r="CP6" s="36">
        <f t="shared" si="10"/>
        <v>39.4</v>
      </c>
      <c r="CQ6" s="36">
        <f t="shared" si="10"/>
        <v>53.52</v>
      </c>
      <c r="CR6" s="36">
        <f t="shared" si="10"/>
        <v>54.24</v>
      </c>
      <c r="CS6" s="36">
        <f t="shared" si="10"/>
        <v>55.88</v>
      </c>
      <c r="CT6" s="36">
        <f t="shared" si="10"/>
        <v>55.22</v>
      </c>
      <c r="CU6" s="36">
        <f t="shared" si="10"/>
        <v>54.05</v>
      </c>
      <c r="CV6" s="35" t="str">
        <f>IF(CV7="","",IF(CV7="-","【-】","【"&amp;SUBSTITUTE(TEXT(CV7,"#,##0.00"),"-","△")&amp;"】"))</f>
        <v>【60.00】</v>
      </c>
      <c r="CW6" s="36">
        <f>IF(CW7="",NA(),CW7)</f>
        <v>73.540000000000006</v>
      </c>
      <c r="CX6" s="36">
        <f t="shared" ref="CX6:DF6" si="11">IF(CX7="",NA(),CX7)</f>
        <v>75.23</v>
      </c>
      <c r="CY6" s="36">
        <f t="shared" si="11"/>
        <v>72.37</v>
      </c>
      <c r="CZ6" s="36">
        <f t="shared" si="11"/>
        <v>70.040000000000006</v>
      </c>
      <c r="DA6" s="36">
        <f t="shared" si="11"/>
        <v>68.16</v>
      </c>
      <c r="DB6" s="36">
        <f t="shared" si="11"/>
        <v>81.459999999999994</v>
      </c>
      <c r="DC6" s="36">
        <f t="shared" si="11"/>
        <v>81.680000000000007</v>
      </c>
      <c r="DD6" s="36">
        <f t="shared" si="11"/>
        <v>80.989999999999995</v>
      </c>
      <c r="DE6" s="36">
        <f t="shared" si="11"/>
        <v>80.930000000000007</v>
      </c>
      <c r="DF6" s="36">
        <f t="shared" si="11"/>
        <v>80.510000000000005</v>
      </c>
      <c r="DG6" s="35" t="str">
        <f>IF(DG7="","",IF(DG7="-","【-】","【"&amp;SUBSTITUTE(TEXT(DG7,"#,##0.00"),"-","△")&amp;"】"))</f>
        <v>【89.80】</v>
      </c>
      <c r="DH6" s="36">
        <f>IF(DH7="",NA(),DH7)</f>
        <v>56.17</v>
      </c>
      <c r="DI6" s="36">
        <f t="shared" ref="DI6:DQ6" si="12">IF(DI7="",NA(),DI7)</f>
        <v>52.63</v>
      </c>
      <c r="DJ6" s="36">
        <f t="shared" si="12"/>
        <v>50.26</v>
      </c>
      <c r="DK6" s="36">
        <f t="shared" si="12"/>
        <v>52.16</v>
      </c>
      <c r="DL6" s="36">
        <f t="shared" si="12"/>
        <v>51.72</v>
      </c>
      <c r="DM6" s="36">
        <f t="shared" si="12"/>
        <v>47.7</v>
      </c>
      <c r="DN6" s="36">
        <f t="shared" si="12"/>
        <v>48.14</v>
      </c>
      <c r="DO6" s="36">
        <f t="shared" si="12"/>
        <v>46.61</v>
      </c>
      <c r="DP6" s="36">
        <f t="shared" si="12"/>
        <v>47.97</v>
      </c>
      <c r="DQ6" s="36">
        <f t="shared" si="12"/>
        <v>49.12</v>
      </c>
      <c r="DR6" s="35" t="str">
        <f>IF(DR7="","",IF(DR7="-","【-】","【"&amp;SUBSTITUTE(TEXT(DR7,"#,##0.00"),"-","△")&amp;"】"))</f>
        <v>【49.59】</v>
      </c>
      <c r="DS6" s="36">
        <f>IF(DS7="",NA(),DS7)</f>
        <v>8.09</v>
      </c>
      <c r="DT6" s="36">
        <f t="shared" ref="DT6:EB6" si="13">IF(DT7="",NA(),DT7)</f>
        <v>8.02</v>
      </c>
      <c r="DU6" s="36">
        <f t="shared" si="13"/>
        <v>7.96</v>
      </c>
      <c r="DV6" s="36">
        <f t="shared" si="13"/>
        <v>7.96</v>
      </c>
      <c r="DW6" s="36">
        <f t="shared" si="13"/>
        <v>7.96</v>
      </c>
      <c r="DX6" s="36">
        <f t="shared" si="13"/>
        <v>7.26</v>
      </c>
      <c r="DY6" s="36">
        <f t="shared" si="13"/>
        <v>11.13</v>
      </c>
      <c r="DZ6" s="36">
        <f t="shared" si="13"/>
        <v>10.84</v>
      </c>
      <c r="EA6" s="36">
        <f t="shared" si="13"/>
        <v>15.33</v>
      </c>
      <c r="EB6" s="36">
        <f t="shared" si="13"/>
        <v>16.760000000000002</v>
      </c>
      <c r="EC6" s="35" t="str">
        <f>IF(EC7="","",IF(EC7="-","【-】","【"&amp;SUBSTITUTE(TEXT(EC7,"#,##0.00"),"-","△")&amp;"】"))</f>
        <v>【19.44】</v>
      </c>
      <c r="ED6" s="36">
        <f>IF(ED7="",NA(),ED7)</f>
        <v>1.71</v>
      </c>
      <c r="EE6" s="36">
        <f t="shared" ref="EE6:EM6" si="14">IF(EE7="",NA(),EE7)</f>
        <v>1.33</v>
      </c>
      <c r="EF6" s="36">
        <f t="shared" si="14"/>
        <v>1.19</v>
      </c>
      <c r="EG6" s="35">
        <f t="shared" si="14"/>
        <v>0</v>
      </c>
      <c r="EH6" s="35">
        <f t="shared" si="14"/>
        <v>0</v>
      </c>
      <c r="EI6" s="36">
        <f t="shared" si="14"/>
        <v>1.65</v>
      </c>
      <c r="EJ6" s="36">
        <f t="shared" si="14"/>
        <v>0.47</v>
      </c>
      <c r="EK6" s="36">
        <f t="shared" si="14"/>
        <v>0.39</v>
      </c>
      <c r="EL6" s="36">
        <f t="shared" si="14"/>
        <v>0.43</v>
      </c>
      <c r="EM6" s="36">
        <f t="shared" si="14"/>
        <v>0.42</v>
      </c>
      <c r="EN6" s="35" t="str">
        <f>IF(EN7="","",IF(EN7="-","【-】","【"&amp;SUBSTITUTE(TEXT(EN7,"#,##0.00"),"-","△")&amp;"】"))</f>
        <v>【0.68】</v>
      </c>
    </row>
    <row r="7" spans="1:144" s="37" customFormat="1" x14ac:dyDescent="0.15">
      <c r="A7" s="29"/>
      <c r="B7" s="38">
        <v>2019</v>
      </c>
      <c r="C7" s="38">
        <v>392090</v>
      </c>
      <c r="D7" s="38">
        <v>46</v>
      </c>
      <c r="E7" s="38">
        <v>1</v>
      </c>
      <c r="F7" s="38">
        <v>0</v>
      </c>
      <c r="G7" s="38">
        <v>1</v>
      </c>
      <c r="H7" s="38" t="s">
        <v>93</v>
      </c>
      <c r="I7" s="38" t="s">
        <v>94</v>
      </c>
      <c r="J7" s="38" t="s">
        <v>95</v>
      </c>
      <c r="K7" s="38" t="s">
        <v>96</v>
      </c>
      <c r="L7" s="38" t="s">
        <v>97</v>
      </c>
      <c r="M7" s="38" t="s">
        <v>98</v>
      </c>
      <c r="N7" s="39" t="s">
        <v>99</v>
      </c>
      <c r="O7" s="39">
        <v>62.56</v>
      </c>
      <c r="P7" s="39">
        <v>98.29</v>
      </c>
      <c r="Q7" s="39">
        <v>2750</v>
      </c>
      <c r="R7" s="39">
        <v>13344</v>
      </c>
      <c r="S7" s="39">
        <v>266.33999999999997</v>
      </c>
      <c r="T7" s="39">
        <v>50.1</v>
      </c>
      <c r="U7" s="39">
        <v>12930</v>
      </c>
      <c r="V7" s="39">
        <v>2.93</v>
      </c>
      <c r="W7" s="39">
        <v>4412.97</v>
      </c>
      <c r="X7" s="39">
        <v>104.84</v>
      </c>
      <c r="Y7" s="39">
        <v>102.33</v>
      </c>
      <c r="Z7" s="39">
        <v>100.76</v>
      </c>
      <c r="AA7" s="39">
        <v>109.37</v>
      </c>
      <c r="AB7" s="39">
        <v>106.7</v>
      </c>
      <c r="AC7" s="39">
        <v>111.06</v>
      </c>
      <c r="AD7" s="39">
        <v>111.34</v>
      </c>
      <c r="AE7" s="39">
        <v>110.02</v>
      </c>
      <c r="AF7" s="39">
        <v>108.76</v>
      </c>
      <c r="AG7" s="39">
        <v>108.46</v>
      </c>
      <c r="AH7" s="39">
        <v>112.01</v>
      </c>
      <c r="AI7" s="39">
        <v>0</v>
      </c>
      <c r="AJ7" s="39">
        <v>0</v>
      </c>
      <c r="AK7" s="39">
        <v>0</v>
      </c>
      <c r="AL7" s="39">
        <v>0</v>
      </c>
      <c r="AM7" s="39">
        <v>0</v>
      </c>
      <c r="AN7" s="39">
        <v>9.35</v>
      </c>
      <c r="AO7" s="39">
        <v>10.130000000000001</v>
      </c>
      <c r="AP7" s="39">
        <v>7.31</v>
      </c>
      <c r="AQ7" s="39">
        <v>7.48</v>
      </c>
      <c r="AR7" s="39">
        <v>11.94</v>
      </c>
      <c r="AS7" s="39">
        <v>1.08</v>
      </c>
      <c r="AT7" s="39">
        <v>196.75</v>
      </c>
      <c r="AU7" s="39">
        <v>188</v>
      </c>
      <c r="AV7" s="39">
        <v>180.69</v>
      </c>
      <c r="AW7" s="39">
        <v>265.93</v>
      </c>
      <c r="AX7" s="39">
        <v>386.45</v>
      </c>
      <c r="AY7" s="39">
        <v>398.29</v>
      </c>
      <c r="AZ7" s="39">
        <v>388.67</v>
      </c>
      <c r="BA7" s="39">
        <v>355.27</v>
      </c>
      <c r="BB7" s="39">
        <v>359.7</v>
      </c>
      <c r="BC7" s="39">
        <v>362.93</v>
      </c>
      <c r="BD7" s="39">
        <v>264.97000000000003</v>
      </c>
      <c r="BE7" s="39">
        <v>509.15</v>
      </c>
      <c r="BF7" s="39">
        <v>563.14</v>
      </c>
      <c r="BG7" s="39">
        <v>660.1</v>
      </c>
      <c r="BH7" s="39">
        <v>631.46</v>
      </c>
      <c r="BI7" s="39">
        <v>625.9</v>
      </c>
      <c r="BJ7" s="39">
        <v>431</v>
      </c>
      <c r="BK7" s="39">
        <v>422.5</v>
      </c>
      <c r="BL7" s="39">
        <v>458.27</v>
      </c>
      <c r="BM7" s="39">
        <v>447.01</v>
      </c>
      <c r="BN7" s="39">
        <v>439.05</v>
      </c>
      <c r="BO7" s="39">
        <v>266.61</v>
      </c>
      <c r="BP7" s="39">
        <v>95.47</v>
      </c>
      <c r="BQ7" s="39">
        <v>97.49</v>
      </c>
      <c r="BR7" s="39">
        <v>95.98</v>
      </c>
      <c r="BS7" s="39">
        <v>106.76</v>
      </c>
      <c r="BT7" s="39">
        <v>103.85</v>
      </c>
      <c r="BU7" s="39">
        <v>100.82</v>
      </c>
      <c r="BV7" s="39">
        <v>101.64</v>
      </c>
      <c r="BW7" s="39">
        <v>96.77</v>
      </c>
      <c r="BX7" s="39">
        <v>95.81</v>
      </c>
      <c r="BY7" s="39">
        <v>95.26</v>
      </c>
      <c r="BZ7" s="39">
        <v>103.24</v>
      </c>
      <c r="CA7" s="39">
        <v>136.22</v>
      </c>
      <c r="CB7" s="39">
        <v>131.19999999999999</v>
      </c>
      <c r="CC7" s="39">
        <v>133.36000000000001</v>
      </c>
      <c r="CD7" s="39">
        <v>129.75</v>
      </c>
      <c r="CE7" s="39">
        <v>138.25</v>
      </c>
      <c r="CF7" s="39">
        <v>179.55</v>
      </c>
      <c r="CG7" s="39">
        <v>179.16</v>
      </c>
      <c r="CH7" s="39">
        <v>187.18</v>
      </c>
      <c r="CI7" s="39">
        <v>189.58</v>
      </c>
      <c r="CJ7" s="39">
        <v>192.82</v>
      </c>
      <c r="CK7" s="39">
        <v>168.38</v>
      </c>
      <c r="CL7" s="39">
        <v>40.24</v>
      </c>
      <c r="CM7" s="39">
        <v>38.97</v>
      </c>
      <c r="CN7" s="39">
        <v>39.700000000000003</v>
      </c>
      <c r="CO7" s="39">
        <v>39.81</v>
      </c>
      <c r="CP7" s="39">
        <v>39.4</v>
      </c>
      <c r="CQ7" s="39">
        <v>53.52</v>
      </c>
      <c r="CR7" s="39">
        <v>54.24</v>
      </c>
      <c r="CS7" s="39">
        <v>55.88</v>
      </c>
      <c r="CT7" s="39">
        <v>55.22</v>
      </c>
      <c r="CU7" s="39">
        <v>54.05</v>
      </c>
      <c r="CV7" s="39">
        <v>60</v>
      </c>
      <c r="CW7" s="39">
        <v>73.540000000000006</v>
      </c>
      <c r="CX7" s="39">
        <v>75.23</v>
      </c>
      <c r="CY7" s="39">
        <v>72.37</v>
      </c>
      <c r="CZ7" s="39">
        <v>70.040000000000006</v>
      </c>
      <c r="DA7" s="39">
        <v>68.16</v>
      </c>
      <c r="DB7" s="39">
        <v>81.459999999999994</v>
      </c>
      <c r="DC7" s="39">
        <v>81.680000000000007</v>
      </c>
      <c r="DD7" s="39">
        <v>80.989999999999995</v>
      </c>
      <c r="DE7" s="39">
        <v>80.930000000000007</v>
      </c>
      <c r="DF7" s="39">
        <v>80.510000000000005</v>
      </c>
      <c r="DG7" s="39">
        <v>89.8</v>
      </c>
      <c r="DH7" s="39">
        <v>56.17</v>
      </c>
      <c r="DI7" s="39">
        <v>52.63</v>
      </c>
      <c r="DJ7" s="39">
        <v>50.26</v>
      </c>
      <c r="DK7" s="39">
        <v>52.16</v>
      </c>
      <c r="DL7" s="39">
        <v>51.72</v>
      </c>
      <c r="DM7" s="39">
        <v>47.7</v>
      </c>
      <c r="DN7" s="39">
        <v>48.14</v>
      </c>
      <c r="DO7" s="39">
        <v>46.61</v>
      </c>
      <c r="DP7" s="39">
        <v>47.97</v>
      </c>
      <c r="DQ7" s="39">
        <v>49.12</v>
      </c>
      <c r="DR7" s="39">
        <v>49.59</v>
      </c>
      <c r="DS7" s="39">
        <v>8.09</v>
      </c>
      <c r="DT7" s="39">
        <v>8.02</v>
      </c>
      <c r="DU7" s="39">
        <v>7.96</v>
      </c>
      <c r="DV7" s="39">
        <v>7.96</v>
      </c>
      <c r="DW7" s="39">
        <v>7.96</v>
      </c>
      <c r="DX7" s="39">
        <v>7.26</v>
      </c>
      <c r="DY7" s="39">
        <v>11.13</v>
      </c>
      <c r="DZ7" s="39">
        <v>10.84</v>
      </c>
      <c r="EA7" s="39">
        <v>15.33</v>
      </c>
      <c r="EB7" s="39">
        <v>16.760000000000002</v>
      </c>
      <c r="EC7" s="39">
        <v>19.440000000000001</v>
      </c>
      <c r="ED7" s="39">
        <v>1.71</v>
      </c>
      <c r="EE7" s="39">
        <v>1.33</v>
      </c>
      <c r="EF7" s="39">
        <v>1.19</v>
      </c>
      <c r="EG7" s="39">
        <v>0</v>
      </c>
      <c r="EH7" s="39">
        <v>0</v>
      </c>
      <c r="EI7" s="39">
        <v>1.65</v>
      </c>
      <c r="EJ7" s="39">
        <v>0.47</v>
      </c>
      <c r="EK7" s="39">
        <v>0.39</v>
      </c>
      <c r="EL7" s="39">
        <v>0.43</v>
      </c>
      <c r="EM7" s="39">
        <v>0.42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2021-01-13T01:25:55Z</cp:lastPrinted>
  <dcterms:created xsi:type="dcterms:W3CDTF">2020-12-04T02:14:38Z</dcterms:created>
  <dcterms:modified xsi:type="dcterms:W3CDTF">2021-01-26T04:01:52Z</dcterms:modified>
  <cp:category/>
</cp:coreProperties>
</file>