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idou\Desktop\"/>
    </mc:Choice>
  </mc:AlternateContent>
  <workbookProtection workbookAlgorithmName="SHA-512" workbookHashValue="V48HqBSjnl85p5WSKE2pRFWMSIe+danhqbuhlR03EOZgLhNVKznAd5diljDOvHGJmEFpGw+E0z8XknIL0qtnHw==" workbookSaltValue="LrkE9cVhx5NS8iubi0v6T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<sst xmlns="http://schemas.openxmlformats.org/spreadsheetml/2006/main" count="228" uniqueCount="113">
  <si>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</si>
  <si>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</si>
  <si>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</si>
  <si>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</si>
  <si>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</si>
  <si>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</si>
  <si>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</si>
  <si>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</si>
  <si>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</si>
  <si>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</si>
  <si>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</si>
  <si>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</si>
  <si>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</si>
  <si>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</si>
  <si>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</si>
  <si>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</si>
  <si>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</si>
  <si>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</si>
  <si>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</si>
  <si>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</si>
  <si>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</si>
  <si>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</si>
  <si>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</si>
  <si>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</si>
  <si>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</si>
  <si>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</si>
  <si>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</si>
  <si>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</si>
  <si>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</si>
  <si>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</si>
  <si>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</si>
  <si>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</si>
  <si>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</si>
  <si>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</si>
  <si>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</si>
  <si>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</si>
  <si>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</si>
  <si>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</si>
  <si>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</si>
  <si>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</si>
  <si>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</si>
  <si>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</si>
  <si>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</si>
  <si>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</si>
  <si>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</si>
  <si>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</si>
  <si>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</si>
  <si>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</si>
  <si>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</si>
  <si>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</si>
  <si>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</si>
  <si>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</si>
  <si>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</si>
  <si>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</si>
  <si>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</si>
  <si>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</si>
  <si>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</si>
  <si>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</si>
  <si>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</si>
  <si>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</si>
  <si>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</si>
  <si>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</si>
  <si>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</si>
  <si>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</si>
  <si>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</si>
  <si>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</si>
  <si>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</si>
  <si>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</si>
  <si>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</si>
  <si>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</si>
  <si>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</si>
  <si>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</si>
  <si>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</si>
  <si>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</si>
  <si>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</si>
  <si>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</si>
  <si>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</si>
  <si>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</si>
  <si>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</si>
  <si>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</si>
  <si>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</si>
  <si>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</si>
  <si>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</si>
  <si>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</si>
  <si>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</si>
  <si>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</si>
  <si>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</si>
  <si>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</si>
  <si>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</si>
  <si>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</si>
  <si>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</si>
  <si>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</si>
  <si>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</si>
  <si>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佐川町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</si>
  <si>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</si>
  <si>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</si>
  <si>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</si>
  <si>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</si>
  <si>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</si>
  <si>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</si>
  <si>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</si>
  <si>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</si>
  <si>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</si>
  <si>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</si>
  <si>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</si>
  <si>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</si>
  <si>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</si>
  <si>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</si>
  <si>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</si>
  <si>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</si>
  <si>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整備計画に基づき、病院・災害時避難所等の施設への給水確保を考慮し、優先度を設定して基幹管路及び施設の耐震化・更新を進めています。
　平成２９年度から令和３年度まで、施設の統廃合を行うために耐用年数を経過した町中心部の基幹管路の更新を５箇年計画にて実施しています。その後も引き続き、主要な管路から順次、布設替えを行っていきます。
　また、管路経年化率の上昇とともに有収率が低下していることから、基幹管路以外の配水支管等の布設替えも早急な対応が必要です。</t>
    <rPh sb="1" eb="3">
      <t>セイビ</t>
    </rPh>
    <rPh sb="3" eb="5">
      <t>ケイカク</t>
    </rPh>
    <rPh sb="6" eb="7">
      <t>モト</t>
    </rPh>
    <rPh sb="10" eb="12">
      <t>ビョウイン</t>
    </rPh>
    <rPh sb="13" eb="15">
      <t>サイガイ</t>
    </rPh>
    <rPh sb="15" eb="16">
      <t>ジ</t>
    </rPh>
    <rPh sb="16" eb="18">
      <t>ヒナン</t>
    </rPh>
    <rPh sb="18" eb="19">
      <t>ショ</t>
    </rPh>
    <rPh sb="19" eb="20">
      <t>トウ</t>
    </rPh>
    <rPh sb="21" eb="23">
      <t>シセツ</t>
    </rPh>
    <rPh sb="25" eb="27">
      <t>キュウスイ</t>
    </rPh>
    <rPh sb="27" eb="29">
      <t>カクホ</t>
    </rPh>
    <rPh sb="30" eb="32">
      <t>コウリョ</t>
    </rPh>
    <rPh sb="34" eb="37">
      <t>ユウセンド</t>
    </rPh>
    <rPh sb="38" eb="40">
      <t>セッテイ</t>
    </rPh>
    <rPh sb="42" eb="44">
      <t>キカン</t>
    </rPh>
    <rPh sb="44" eb="46">
      <t>カンロ</t>
    </rPh>
    <rPh sb="46" eb="47">
      <t>オヨ</t>
    </rPh>
    <rPh sb="48" eb="50">
      <t>シセツ</t>
    </rPh>
    <rPh sb="51" eb="54">
      <t>タイシンカ</t>
    </rPh>
    <rPh sb="55" eb="57">
      <t>コウシン</t>
    </rPh>
    <rPh sb="58" eb="59">
      <t>スス</t>
    </rPh>
    <rPh sb="67" eb="69">
      <t>ヘイセイ</t>
    </rPh>
    <rPh sb="71" eb="72">
      <t>ネン</t>
    </rPh>
    <rPh sb="72" eb="73">
      <t>ド</t>
    </rPh>
    <rPh sb="75" eb="77">
      <t>レイワ</t>
    </rPh>
    <rPh sb="78" eb="80">
      <t>ネンド</t>
    </rPh>
    <rPh sb="83" eb="85">
      <t>シセツ</t>
    </rPh>
    <rPh sb="86" eb="89">
      <t>トウハイゴウ</t>
    </rPh>
    <rPh sb="90" eb="91">
      <t>オコナ</t>
    </rPh>
    <rPh sb="95" eb="97">
      <t>タイヨウ</t>
    </rPh>
    <rPh sb="97" eb="99">
      <t>ネンスウ</t>
    </rPh>
    <rPh sb="100" eb="102">
      <t>ケイカ</t>
    </rPh>
    <rPh sb="104" eb="105">
      <t>マチ</t>
    </rPh>
    <rPh sb="105" eb="108">
      <t>チュウシンブ</t>
    </rPh>
    <rPh sb="109" eb="111">
      <t>キカン</t>
    </rPh>
    <rPh sb="111" eb="113">
      <t>カンロ</t>
    </rPh>
    <rPh sb="114" eb="116">
      <t>コウシン</t>
    </rPh>
    <rPh sb="124" eb="126">
      <t>ジッシ</t>
    </rPh>
    <rPh sb="134" eb="135">
      <t>ゴ</t>
    </rPh>
    <rPh sb="136" eb="137">
      <t>ヒ</t>
    </rPh>
    <rPh sb="138" eb="139">
      <t>ツヅ</t>
    </rPh>
    <rPh sb="141" eb="143">
      <t>シュヨウ</t>
    </rPh>
    <rPh sb="144" eb="146">
      <t>カンロ</t>
    </rPh>
    <rPh sb="148" eb="150">
      <t>ジュンジ</t>
    </rPh>
    <rPh sb="151" eb="153">
      <t>フセツ</t>
    </rPh>
    <rPh sb="153" eb="154">
      <t>カ</t>
    </rPh>
    <rPh sb="156" eb="157">
      <t>オコナ</t>
    </rPh>
    <rPh sb="169" eb="171">
      <t>カンロ</t>
    </rPh>
    <rPh sb="171" eb="173">
      <t>ケイネン</t>
    </rPh>
    <rPh sb="173" eb="174">
      <t>カ</t>
    </rPh>
    <rPh sb="174" eb="175">
      <t>リツ</t>
    </rPh>
    <rPh sb="176" eb="178">
      <t>ジョウショウ</t>
    </rPh>
    <rPh sb="182" eb="184">
      <t>ユウシュウ</t>
    </rPh>
    <rPh sb="184" eb="185">
      <t>リツ</t>
    </rPh>
    <rPh sb="186" eb="188">
      <t>テイカ</t>
    </rPh>
    <rPh sb="197" eb="199">
      <t>キカン</t>
    </rPh>
    <rPh sb="199" eb="201">
      <t>カンロ</t>
    </rPh>
    <rPh sb="201" eb="203">
      <t>イガイ</t>
    </rPh>
    <rPh sb="204" eb="206">
      <t>ハイスイ</t>
    </rPh>
    <rPh sb="206" eb="208">
      <t>シカン</t>
    </rPh>
    <rPh sb="208" eb="209">
      <t>トウ</t>
    </rPh>
    <rPh sb="210" eb="213">
      <t>フセツカ</t>
    </rPh>
    <rPh sb="215" eb="217">
      <t>ソウキュウ</t>
    </rPh>
    <rPh sb="218" eb="220">
      <t>タイオウ</t>
    </rPh>
    <rPh sb="221" eb="223">
      <t>ヒツヨウ</t>
    </rPh>
    <phoneticPr fontId="17"/>
  </si>
  <si>
    <t>　経常収支比率、料金回収率は、類似団体平均より高くなっています。また、累積欠損金も発生しておらず健全な経営状況と考えます。
　企業債残高対給水収益比率が他類似団体に比べ高い比率を示していますが、平成２９年度に統合した簡易水道事業に係る企業債を含んでいるためであり、旧上水道事業分のみでは429.23％となり類似団体平均値を下回っています。今後の計画的な事業の実施のためにも、資金残高とのバランスに注意しながら借入額の調整を行うことが必要です。
　健全な事業経営のためには、黒字経営はもとより料金回収率100％超を継続していくことが必要です。施設の統廃合・ダウンサイジング等の投資の効率化や経費削減を図りながら、給水原価及び更新費用も含めた適切な料金収入の確保が不可欠です。</t>
    <rPh sb="1" eb="3">
      <t>ケイジョウ</t>
    </rPh>
    <rPh sb="3" eb="5">
      <t>シュウシ</t>
    </rPh>
    <rPh sb="5" eb="7">
      <t>ヒリツ</t>
    </rPh>
    <rPh sb="8" eb="10">
      <t>リョウキン</t>
    </rPh>
    <rPh sb="10" eb="13">
      <t>カイシュウリツ</t>
    </rPh>
    <rPh sb="23" eb="24">
      <t>タカ</t>
    </rPh>
    <rPh sb="35" eb="37">
      <t>ルイセキ</t>
    </rPh>
    <rPh sb="37" eb="40">
      <t>ケッソンキン</t>
    </rPh>
    <rPh sb="41" eb="43">
      <t>ハッセイ</t>
    </rPh>
    <rPh sb="48" eb="50">
      <t>ケンゼン</t>
    </rPh>
    <rPh sb="51" eb="53">
      <t>ケイエイ</t>
    </rPh>
    <rPh sb="53" eb="55">
      <t>ジョウキョウ</t>
    </rPh>
    <rPh sb="56" eb="57">
      <t>カンガ</t>
    </rPh>
    <rPh sb="63" eb="65">
      <t>キギョウ</t>
    </rPh>
    <rPh sb="65" eb="66">
      <t>サイ</t>
    </rPh>
    <rPh sb="66" eb="68">
      <t>ザンダカ</t>
    </rPh>
    <rPh sb="68" eb="69">
      <t>タイ</t>
    </rPh>
    <rPh sb="69" eb="71">
      <t>キュウスイ</t>
    </rPh>
    <rPh sb="71" eb="73">
      <t>シュウエキ</t>
    </rPh>
    <rPh sb="73" eb="75">
      <t>ヒリツ</t>
    </rPh>
    <rPh sb="76" eb="77">
      <t>タ</t>
    </rPh>
    <rPh sb="77" eb="79">
      <t>ルイジ</t>
    </rPh>
    <rPh sb="79" eb="81">
      <t>ダンタイ</t>
    </rPh>
    <rPh sb="82" eb="83">
      <t>クラ</t>
    </rPh>
    <rPh sb="84" eb="85">
      <t>タカ</t>
    </rPh>
    <rPh sb="86" eb="88">
      <t>ヒリツ</t>
    </rPh>
    <rPh sb="89" eb="90">
      <t>シメ</t>
    </rPh>
    <rPh sb="97" eb="99">
      <t>ヘイセイ</t>
    </rPh>
    <rPh sb="101" eb="103">
      <t>ネンド</t>
    </rPh>
    <rPh sb="108" eb="110">
      <t>カンイ</t>
    </rPh>
    <rPh sb="110" eb="112">
      <t>スイドウ</t>
    </rPh>
    <rPh sb="112" eb="114">
      <t>ジギョウ</t>
    </rPh>
    <rPh sb="115" eb="116">
      <t>カカ</t>
    </rPh>
    <rPh sb="117" eb="119">
      <t>キギョウ</t>
    </rPh>
    <rPh sb="119" eb="120">
      <t>サイ</t>
    </rPh>
    <rPh sb="121" eb="122">
      <t>フク</t>
    </rPh>
    <rPh sb="132" eb="133">
      <t>キュウ</t>
    </rPh>
    <rPh sb="133" eb="136">
      <t>ジョウスイドウ</t>
    </rPh>
    <rPh sb="136" eb="138">
      <t>ジギョウ</t>
    </rPh>
    <rPh sb="138" eb="139">
      <t>ブン</t>
    </rPh>
    <rPh sb="153" eb="155">
      <t>ルイジ</t>
    </rPh>
    <rPh sb="155" eb="157">
      <t>ダンタイ</t>
    </rPh>
    <rPh sb="157" eb="159">
      <t>ヘイキン</t>
    </rPh>
    <rPh sb="159" eb="160">
      <t>チ</t>
    </rPh>
    <rPh sb="169" eb="171">
      <t>コンゴ</t>
    </rPh>
    <rPh sb="172" eb="175">
      <t>ケイカクテキ</t>
    </rPh>
    <rPh sb="176" eb="178">
      <t>ジギョウ</t>
    </rPh>
    <rPh sb="179" eb="181">
      <t>ジッシ</t>
    </rPh>
    <rPh sb="187" eb="189">
      <t>シキン</t>
    </rPh>
    <rPh sb="189" eb="191">
      <t>ザンダカ</t>
    </rPh>
    <rPh sb="198" eb="200">
      <t>チュウイ</t>
    </rPh>
    <rPh sb="204" eb="206">
      <t>カリイレ</t>
    </rPh>
    <rPh sb="206" eb="207">
      <t>ガク</t>
    </rPh>
    <rPh sb="208" eb="210">
      <t>チョウセイ</t>
    </rPh>
    <rPh sb="211" eb="212">
      <t>オコナ</t>
    </rPh>
    <rPh sb="216" eb="218">
      <t>ヒツヨウ</t>
    </rPh>
    <rPh sb="223" eb="225">
      <t>ケンゼン</t>
    </rPh>
    <rPh sb="226" eb="228">
      <t>ジギョウ</t>
    </rPh>
    <rPh sb="228" eb="230">
      <t>ケイエイ</t>
    </rPh>
    <rPh sb="236" eb="238">
      <t>クロジ</t>
    </rPh>
    <rPh sb="238" eb="240">
      <t>ケイエイ</t>
    </rPh>
    <rPh sb="245" eb="247">
      <t>リョウキン</t>
    </rPh>
    <rPh sb="247" eb="249">
      <t>カイシュウ</t>
    </rPh>
    <rPh sb="249" eb="250">
      <t>リツ</t>
    </rPh>
    <rPh sb="254" eb="255">
      <t>コ</t>
    </rPh>
    <rPh sb="256" eb="258">
      <t>ケイゾク</t>
    </rPh>
    <rPh sb="265" eb="267">
      <t>ヒツヨウ</t>
    </rPh>
    <rPh sb="270" eb="272">
      <t>シセツ</t>
    </rPh>
    <rPh sb="273" eb="276">
      <t>トウハイゴウ</t>
    </rPh>
    <rPh sb="285" eb="286">
      <t>トウ</t>
    </rPh>
    <rPh sb="287" eb="289">
      <t>トウシ</t>
    </rPh>
    <rPh sb="290" eb="293">
      <t>コウリツカ</t>
    </rPh>
    <rPh sb="294" eb="296">
      <t>ケイヒ</t>
    </rPh>
    <rPh sb="296" eb="298">
      <t>サクゲン</t>
    </rPh>
    <rPh sb="299" eb="300">
      <t>ハカ</t>
    </rPh>
    <rPh sb="305" eb="307">
      <t>キュウスイ</t>
    </rPh>
    <rPh sb="307" eb="309">
      <t>ゲンカ</t>
    </rPh>
    <rPh sb="309" eb="310">
      <t>オヨ</t>
    </rPh>
    <rPh sb="311" eb="313">
      <t>コウシン</t>
    </rPh>
    <rPh sb="313" eb="315">
      <t>ヒヨウ</t>
    </rPh>
    <rPh sb="316" eb="317">
      <t>フク</t>
    </rPh>
    <rPh sb="319" eb="321">
      <t>テキセツ</t>
    </rPh>
    <rPh sb="322" eb="324">
      <t>リョウキン</t>
    </rPh>
    <rPh sb="324" eb="326">
      <t>シュウニュウ</t>
    </rPh>
    <rPh sb="327" eb="329">
      <t>カクホ</t>
    </rPh>
    <rPh sb="330" eb="333">
      <t>フカケツ</t>
    </rPh>
    <phoneticPr fontId="17"/>
  </si>
  <si>
    <t>　令和３年４月から、更新費用も含めた適切な料金収入の確保のために水道料金を２０％増額改定することとしています。
　人口減少・節水意識の高まりによる水需要の減少、耐震化・水質改善への対策等に伴う費用の増加、職員の異動による技術継承の問題等、小規模事業者の抱える課題は山積しています。
　今後も、経営計画に沿い適正な規模での施設整備を実施し、事業全体として経営の効率化を進め、将来にわたり安定的な事業の継続を目指して取り組んでいきます。</t>
    <rPh sb="57" eb="59">
      <t>ジンコウ</t>
    </rPh>
    <rPh sb="59" eb="61">
      <t>ゲンショウ</t>
    </rPh>
    <rPh sb="62" eb="64">
      <t>セッスイ</t>
    </rPh>
    <rPh sb="64" eb="66">
      <t>イシキ</t>
    </rPh>
    <rPh sb="67" eb="68">
      <t>タカ</t>
    </rPh>
    <rPh sb="73" eb="74">
      <t>ミズ</t>
    </rPh>
    <rPh sb="74" eb="76">
      <t>ジュヨウ</t>
    </rPh>
    <rPh sb="77" eb="79">
      <t>ゲンショウ</t>
    </rPh>
    <rPh sb="80" eb="83">
      <t>タイシンカ</t>
    </rPh>
    <rPh sb="84" eb="86">
      <t>スイシツ</t>
    </rPh>
    <rPh sb="86" eb="88">
      <t>カイゼン</t>
    </rPh>
    <rPh sb="90" eb="92">
      <t>タイサク</t>
    </rPh>
    <rPh sb="92" eb="93">
      <t>トウ</t>
    </rPh>
    <rPh sb="94" eb="95">
      <t>トモナ</t>
    </rPh>
    <rPh sb="96" eb="98">
      <t>ヒヨウ</t>
    </rPh>
    <rPh sb="99" eb="100">
      <t>ゾウ</t>
    </rPh>
    <rPh sb="100" eb="101">
      <t>カ</t>
    </rPh>
    <rPh sb="102" eb="104">
      <t>ショクイン</t>
    </rPh>
    <rPh sb="105" eb="107">
      <t>イドウ</t>
    </rPh>
    <rPh sb="110" eb="112">
      <t>ギジュツ</t>
    </rPh>
    <rPh sb="112" eb="114">
      <t>ケイショウ</t>
    </rPh>
    <rPh sb="115" eb="118">
      <t>モンダイトウ</t>
    </rPh>
    <rPh sb="119" eb="122">
      <t>ショウキボ</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</si>
</sst>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1.47</c:v>
                </c:pt>
                <c:pt idx="1">
                  <c:v>0</c:v>
                </c:pt>
                <c:pt idx="2" formatCode="#,##0.00;&quot;△&quot;#,##0.00;&quot;-&quot;">
                  <c:v>0.19</c:v>
                </c:pt>
                <c:pt idx="3" formatCode="#,##0.00;&quot;△&quot;#,##0.00;&quot;-&quot;">
                  <c:v>0.92</c:v>
                </c:pt>
                <c:pt idx="4" formatCode="#,##0.00;&quot;△&quot;#,##0.00;&quot;-&quot;">
                  <c:v>0.96</c:v>
                </c:pt>
              </c:numCache>
            </c:numRef>
          </c:val>
          <c:extLst>
            <c:ext xmlns:c16="http://schemas.microsoft.com/office/drawing/2014/chart" uri="{C3380CC4-5D6E-409C-BE32-E72D297353CC}">
              <c16:uniqueId val="{00000000-8848-4090-A84E-9E3139B2EB3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8848-4090-A84E-9E3139B2EB3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70.349999999999994</c:v>
                </c:pt>
                <c:pt idx="1">
                  <c:v>73.010000000000005</c:v>
                </c:pt>
                <c:pt idx="2">
                  <c:v>74.239999999999995</c:v>
                </c:pt>
                <c:pt idx="3">
                  <c:v>75</c:v>
                </c:pt>
                <c:pt idx="4">
                  <c:v>81.81</c:v>
                </c:pt>
              </c:numCache>
            </c:numRef>
          </c:val>
          <c:extLst>
            <c:ext xmlns:c16="http://schemas.microsoft.com/office/drawing/2014/chart" uri="{C3380CC4-5D6E-409C-BE32-E72D297353CC}">
              <c16:uniqueId val="{00000000-C1B3-4DF7-92F2-E8156D3BE9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C1B3-4DF7-92F2-E8156D3BE9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80.53</c:v>
                </c:pt>
                <c:pt idx="1">
                  <c:v>78.55</c:v>
                </c:pt>
                <c:pt idx="2">
                  <c:v>77.13</c:v>
                </c:pt>
                <c:pt idx="3">
                  <c:v>76.39</c:v>
                </c:pt>
                <c:pt idx="4">
                  <c:v>68.040000000000006</c:v>
                </c:pt>
              </c:numCache>
            </c:numRef>
          </c:val>
          <c:extLst>
            <c:ext xmlns:c16="http://schemas.microsoft.com/office/drawing/2014/chart" uri="{C3380CC4-5D6E-409C-BE32-E72D297353CC}">
              <c16:uniqueId val="{00000000-904E-49B7-9792-84F16764F6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904E-49B7-9792-84F16764F6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110.91</c:v>
                </c:pt>
                <c:pt idx="1">
                  <c:v>110.8</c:v>
                </c:pt>
                <c:pt idx="2">
                  <c:v>111.58</c:v>
                </c:pt>
                <c:pt idx="3">
                  <c:v>115.95</c:v>
                </c:pt>
                <c:pt idx="4">
                  <c:v>110.37</c:v>
                </c:pt>
              </c:numCache>
            </c:numRef>
          </c:val>
          <c:extLst>
            <c:ext xmlns:c16="http://schemas.microsoft.com/office/drawing/2014/chart" uri="{C3380CC4-5D6E-409C-BE32-E72D297353CC}">
              <c16:uniqueId val="{00000000-4B8C-49C4-A357-D5D0F552E2B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4B8C-49C4-A357-D5D0F552E2B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39.28</c:v>
                </c:pt>
                <c:pt idx="1">
                  <c:v>39.46</c:v>
                </c:pt>
                <c:pt idx="2">
                  <c:v>41.27</c:v>
                </c:pt>
                <c:pt idx="3">
                  <c:v>42.18</c:v>
                </c:pt>
                <c:pt idx="4">
                  <c:v>43.28</c:v>
                </c:pt>
              </c:numCache>
            </c:numRef>
          </c:val>
          <c:extLst>
            <c:ext xmlns:c16="http://schemas.microsoft.com/office/drawing/2014/chart" uri="{C3380CC4-5D6E-409C-BE32-E72D297353CC}">
              <c16:uniqueId val="{00000000-7A19-457A-817C-0308ACEB7C5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7A19-457A-817C-0308ACEB7C5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14.17</c:v>
                </c:pt>
                <c:pt idx="1">
                  <c:v>14.28</c:v>
                </c:pt>
                <c:pt idx="2">
                  <c:v>15.08</c:v>
                </c:pt>
                <c:pt idx="3">
                  <c:v>19.32</c:v>
                </c:pt>
                <c:pt idx="4">
                  <c:v>21.96</c:v>
                </c:pt>
              </c:numCache>
            </c:numRef>
          </c:val>
          <c:extLst>
            <c:ext xmlns:c16="http://schemas.microsoft.com/office/drawing/2014/chart" uri="{C3380CC4-5D6E-409C-BE32-E72D297353CC}">
              <c16:uniqueId val="{00000000-F4BA-4974-A518-3029B447BDB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F4BA-4974-A518-3029B447BDB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3D-4935-898F-1D0D0F80056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9D3D-4935-898F-1D0D0F80056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348.37</c:v>
                </c:pt>
                <c:pt idx="1">
                  <c:v>445.99</c:v>
                </c:pt>
                <c:pt idx="2">
                  <c:v>419.17</c:v>
                </c:pt>
                <c:pt idx="3">
                  <c:v>419.37</c:v>
                </c:pt>
                <c:pt idx="4">
                  <c:v>410.52</c:v>
                </c:pt>
              </c:numCache>
            </c:numRef>
          </c:val>
          <c:extLst>
            <c:ext xmlns:c16="http://schemas.microsoft.com/office/drawing/2014/chart" uri="{C3380CC4-5D6E-409C-BE32-E72D297353CC}">
              <c16:uniqueId val="{00000000-8FB7-4074-9A12-7192663897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8FB7-4074-9A12-7192663897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652.37</c:v>
                </c:pt>
                <c:pt idx="1">
                  <c:v>691.21</c:v>
                </c:pt>
                <c:pt idx="2">
                  <c:v>666.24</c:v>
                </c:pt>
                <c:pt idx="3">
                  <c:v>643.63</c:v>
                </c:pt>
                <c:pt idx="4">
                  <c:v>620.51</c:v>
                </c:pt>
              </c:numCache>
            </c:numRef>
          </c:val>
          <c:extLst>
            <c:ext xmlns:c16="http://schemas.microsoft.com/office/drawing/2014/chart" uri="{C3380CC4-5D6E-409C-BE32-E72D297353CC}">
              <c16:uniqueId val="{00000000-8D63-46E9-AA86-5B8F32641A6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8D63-46E9-AA86-5B8F32641A6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105.53</c:v>
                </c:pt>
                <c:pt idx="1">
                  <c:v>103.86</c:v>
                </c:pt>
                <c:pt idx="2">
                  <c:v>107.5</c:v>
                </c:pt>
                <c:pt idx="3">
                  <c:v>112.45</c:v>
                </c:pt>
                <c:pt idx="4">
                  <c:v>106.08</c:v>
                </c:pt>
              </c:numCache>
            </c:numRef>
          </c:val>
          <c:extLst>
            <c:ext xmlns:c16="http://schemas.microsoft.com/office/drawing/2014/chart" uri="{C3380CC4-5D6E-409C-BE32-E72D297353CC}">
              <c16:uniqueId val="{00000000-9DC4-4175-848F-7C042E4DCA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9DC4-4175-848F-7C042E4DCA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97.14</c:v>
                </c:pt>
                <c:pt idx="1">
                  <c:v>98.7</c:v>
                </c:pt>
                <c:pt idx="2">
                  <c:v>95.62</c:v>
                </c:pt>
                <c:pt idx="3">
                  <c:v>91.71</c:v>
                </c:pt>
                <c:pt idx="4">
                  <c:v>97.31</c:v>
                </c:pt>
              </c:numCache>
            </c:numRef>
          </c:val>
          <c:extLst>
            <c:ext xmlns:c16="http://schemas.microsoft.com/office/drawing/2014/chart" uri="{C3380CC4-5D6E-409C-BE32-E72D297353CC}">
              <c16:uniqueId val="{00000000-8523-4AE4-B8BD-CDD4EDC6208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8523-4AE4-B8BD-CDD4EDC6208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0" zoomScale="80" zoomScaleNormal="8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佐川町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12704</v>
      </c>
      <c r="AM8" s="61"/>
      <c r="AN8" s="61"/>
      <c r="AO8" s="61"/>
      <c r="AP8" s="61"/>
      <c r="AQ8" s="61"/>
      <c r="AR8" s="61"/>
      <c r="AS8" s="61"/>
      <c r="AT8" s="52">
        <f>データ!$S$6</f>
        <v>100.8</v>
      </c>
      <c r="AU8" s="53"/>
      <c r="AV8" s="53"/>
      <c r="AW8" s="53"/>
      <c r="AX8" s="53"/>
      <c r="AY8" s="53"/>
      <c r="AZ8" s="53"/>
      <c r="BA8" s="53"/>
      <c r="BB8" s="54">
        <f>データ!$T$6</f>
        <v>126.03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61.89</v>
      </c>
      <c r="J10" s="53"/>
      <c r="K10" s="53"/>
      <c r="L10" s="53"/>
      <c r="M10" s="53"/>
      <c r="N10" s="53"/>
      <c r="O10" s="64"/>
      <c r="P10" s="54">
        <f>データ!$P$6</f>
        <v>88.75</v>
      </c>
      <c r="Q10" s="54"/>
      <c r="R10" s="54"/>
      <c r="S10" s="54"/>
      <c r="T10" s="54"/>
      <c r="U10" s="54"/>
      <c r="V10" s="54"/>
      <c r="W10" s="61">
        <f>データ!$Q$6</f>
        <v>2026</v>
      </c>
      <c r="X10" s="61"/>
      <c r="Y10" s="61"/>
      <c r="Z10" s="61"/>
      <c r="AA10" s="61"/>
      <c r="AB10" s="61"/>
      <c r="AC10" s="61"/>
      <c r="AD10" s="2"/>
      <c r="AE10" s="2"/>
      <c r="AF10" s="2"/>
      <c r="AG10" s="2"/>
      <c r="AH10" s="4"/>
      <c r="AI10" s="4"/>
      <c r="AJ10" s="4"/>
      <c r="AK10" s="4"/>
      <c r="AL10" s="61">
        <f>データ!$U$6</f>
        <v>11214</v>
      </c>
      <c r="AM10" s="61"/>
      <c r="AN10" s="61"/>
      <c r="AO10" s="61"/>
      <c r="AP10" s="61"/>
      <c r="AQ10" s="61"/>
      <c r="AR10" s="61"/>
      <c r="AS10" s="61"/>
      <c r="AT10" s="52">
        <f>データ!$V$6</f>
        <v>60.58</v>
      </c>
      <c r="AU10" s="53"/>
      <c r="AV10" s="53"/>
      <c r="AW10" s="53"/>
      <c r="AX10" s="53"/>
      <c r="AY10" s="53"/>
      <c r="AZ10" s="53"/>
      <c r="BA10" s="53"/>
      <c r="BB10" s="54">
        <f>データ!$W$6</f>
        <v>185.11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szKqe3cbumfQ3z+hMRkjVeH9s6+UXhoIGKy37MF+Saol0RIBR+jG6HfSOPnYdCRD8BTXZkeEEgeKoaVJOLF2og==" saltValue="B4P3IILic+vH67y1gYHlO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394025</v>
      </c>
      <c r="D6" s="34">
        <f t="shared" si="3"/>
        <v>46</v>
      </c>
      <c r="E6" s="34">
        <f t="shared" si="3"/>
        <v>1</v>
      </c>
      <c r="F6" s="34">
        <f t="shared" si="3"/>
        <v>0</v>
      </c>
      <c r="G6" s="34">
        <f t="shared" si="3"/>
        <v>1</v>
      </c>
      <c r="H6" s="34" t="str">
        <f t="shared" si="3"/>
        <v>高知県　佐川町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61.89</v>
      </c>
      <c r="P6" s="35">
        <f t="shared" si="3"/>
        <v>88.75</v>
      </c>
      <c r="Q6" s="35">
        <f t="shared" si="3"/>
        <v>2026</v>
      </c>
      <c r="R6" s="35">
        <f t="shared" si="3"/>
        <v>12704</v>
      </c>
      <c r="S6" s="35">
        <f t="shared" si="3"/>
        <v>100.8</v>
      </c>
      <c r="T6" s="35">
        <f t="shared" si="3"/>
        <v>126.03</v>
      </c>
      <c r="U6" s="35">
        <f t="shared" si="3"/>
        <v>11214</v>
      </c>
      <c r="V6" s="35">
        <f t="shared" si="3"/>
        <v>60.58</v>
      </c>
      <c r="W6" s="35">
        <f t="shared" si="3"/>
        <v>185.11</v>
      </c>
      <c r="X6" s="36">
        <f>IF(X7="",NA(),X7)</f>
        <v>110.91</v>
      </c>
      <c r="Y6" s="36">
        <f t="shared" ref="Y6:AG6" si="4">IF(Y7="",NA(),Y7)</f>
        <v>110.8</v>
      </c>
      <c r="Z6" s="36">
        <f t="shared" si="4"/>
        <v>111.58</v>
      </c>
      <c r="AA6" s="36">
        <f t="shared" si="4"/>
        <v>115.95</v>
      </c>
      <c r="AB6" s="36">
        <f t="shared" si="4"/>
        <v>110.37</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348.37</v>
      </c>
      <c r="AU6" s="36">
        <f t="shared" ref="AU6:BC6" si="6">IF(AU7="",NA(),AU7)</f>
        <v>445.99</v>
      </c>
      <c r="AV6" s="36">
        <f t="shared" si="6"/>
        <v>419.17</v>
      </c>
      <c r="AW6" s="36">
        <f t="shared" si="6"/>
        <v>419.37</v>
      </c>
      <c r="AX6" s="36">
        <f t="shared" si="6"/>
        <v>410.52</v>
      </c>
      <c r="AY6" s="36">
        <f t="shared" si="6"/>
        <v>398.29</v>
      </c>
      <c r="AZ6" s="36">
        <f t="shared" si="6"/>
        <v>388.67</v>
      </c>
      <c r="BA6" s="36">
        <f t="shared" si="6"/>
        <v>355.27</v>
      </c>
      <c r="BB6" s="36">
        <f t="shared" si="6"/>
        <v>359.7</v>
      </c>
      <c r="BC6" s="36">
        <f t="shared" si="6"/>
        <v>362.93</v>
      </c>
      <c r="BD6" s="35" t="str">
        <f>IF(BD7="","",IF(BD7="-","【-】","【"&amp;SUBSTITUTE(TEXT(BD7,"#,##0.00"),"-","△")&amp;"】"))</f>
        <v>【264.97】</v>
      </c>
      <c r="BE6" s="36">
        <f>IF(BE7="",NA(),BE7)</f>
        <v>652.37</v>
      </c>
      <c r="BF6" s="36">
        <f t="shared" ref="BF6:BN6" si="7">IF(BF7="",NA(),BF7)</f>
        <v>691.21</v>
      </c>
      <c r="BG6" s="36">
        <f t="shared" si="7"/>
        <v>666.24</v>
      </c>
      <c r="BH6" s="36">
        <f t="shared" si="7"/>
        <v>643.63</v>
      </c>
      <c r="BI6" s="36">
        <f t="shared" si="7"/>
        <v>620.51</v>
      </c>
      <c r="BJ6" s="36">
        <f t="shared" si="7"/>
        <v>431</v>
      </c>
      <c r="BK6" s="36">
        <f t="shared" si="7"/>
        <v>422.5</v>
      </c>
      <c r="BL6" s="36">
        <f t="shared" si="7"/>
        <v>458.27</v>
      </c>
      <c r="BM6" s="36">
        <f t="shared" si="7"/>
        <v>447.01</v>
      </c>
      <c r="BN6" s="36">
        <f t="shared" si="7"/>
        <v>439.05</v>
      </c>
      <c r="BO6" s="35" t="str">
        <f>IF(BO7="","",IF(BO7="-","【-】","【"&amp;SUBSTITUTE(TEXT(BO7,"#,##0.00"),"-","△")&amp;"】"))</f>
        <v>【266.61】</v>
      </c>
      <c r="BP6" s="36">
        <f>IF(BP7="",NA(),BP7)</f>
        <v>105.53</v>
      </c>
      <c r="BQ6" s="36">
        <f t="shared" ref="BQ6:BY6" si="8">IF(BQ7="",NA(),BQ7)</f>
        <v>103.86</v>
      </c>
      <c r="BR6" s="36">
        <f t="shared" si="8"/>
        <v>107.5</v>
      </c>
      <c r="BS6" s="36">
        <f t="shared" si="8"/>
        <v>112.45</v>
      </c>
      <c r="BT6" s="36">
        <f t="shared" si="8"/>
        <v>106.08</v>
      </c>
      <c r="BU6" s="36">
        <f t="shared" si="8"/>
        <v>100.82</v>
      </c>
      <c r="BV6" s="36">
        <f t="shared" si="8"/>
        <v>101.64</v>
      </c>
      <c r="BW6" s="36">
        <f t="shared" si="8"/>
        <v>96.77</v>
      </c>
      <c r="BX6" s="36">
        <f t="shared" si="8"/>
        <v>95.81</v>
      </c>
      <c r="BY6" s="36">
        <f t="shared" si="8"/>
        <v>95.26</v>
      </c>
      <c r="BZ6" s="35" t="str">
        <f>IF(BZ7="","",IF(BZ7="-","【-】","【"&amp;SUBSTITUTE(TEXT(BZ7,"#,##0.00"),"-","△")&amp;"】"))</f>
        <v>【103.24】</v>
      </c>
      <c r="CA6" s="36">
        <f>IF(CA7="",NA(),CA7)</f>
        <v>97.14</v>
      </c>
      <c r="CB6" s="36">
        <f t="shared" ref="CB6:CJ6" si="9">IF(CB7="",NA(),CB7)</f>
        <v>98.7</v>
      </c>
      <c r="CC6" s="36">
        <f t="shared" si="9"/>
        <v>95.62</v>
      </c>
      <c r="CD6" s="36">
        <f t="shared" si="9"/>
        <v>91.71</v>
      </c>
      <c r="CE6" s="36">
        <f t="shared" si="9"/>
        <v>97.31</v>
      </c>
      <c r="CF6" s="36">
        <f t="shared" si="9"/>
        <v>179.55</v>
      </c>
      <c r="CG6" s="36">
        <f t="shared" si="9"/>
        <v>179.16</v>
      </c>
      <c r="CH6" s="36">
        <f t="shared" si="9"/>
        <v>187.18</v>
      </c>
      <c r="CI6" s="36">
        <f t="shared" si="9"/>
        <v>189.58</v>
      </c>
      <c r="CJ6" s="36">
        <f t="shared" si="9"/>
        <v>192.82</v>
      </c>
      <c r="CK6" s="35" t="str">
        <f>IF(CK7="","",IF(CK7="-","【-】","【"&amp;SUBSTITUTE(TEXT(CK7,"#,##0.00"),"-","△")&amp;"】"))</f>
        <v>【168.38】</v>
      </c>
      <c r="CL6" s="36">
        <f>IF(CL7="",NA(),CL7)</f>
        <v>70.349999999999994</v>
      </c>
      <c r="CM6" s="36">
        <f t="shared" ref="CM6:CU6" si="10">IF(CM7="",NA(),CM7)</f>
        <v>73.010000000000005</v>
      </c>
      <c r="CN6" s="36">
        <f t="shared" si="10"/>
        <v>74.239999999999995</v>
      </c>
      <c r="CO6" s="36">
        <f t="shared" si="10"/>
        <v>75</v>
      </c>
      <c r="CP6" s="36">
        <f t="shared" si="10"/>
        <v>81.81</v>
      </c>
      <c r="CQ6" s="36">
        <f t="shared" si="10"/>
        <v>53.52</v>
      </c>
      <c r="CR6" s="36">
        <f t="shared" si="10"/>
        <v>54.24</v>
      </c>
      <c r="CS6" s="36">
        <f t="shared" si="10"/>
        <v>55.88</v>
      </c>
      <c r="CT6" s="36">
        <f t="shared" si="10"/>
        <v>55.22</v>
      </c>
      <c r="CU6" s="36">
        <f t="shared" si="10"/>
        <v>54.05</v>
      </c>
      <c r="CV6" s="35" t="str">
        <f>IF(CV7="","",IF(CV7="-","【-】","【"&amp;SUBSTITUTE(TEXT(CV7,"#,##0.00"),"-","△")&amp;"】"))</f>
        <v>【60.00】</v>
      </c>
      <c r="CW6" s="36">
        <f>IF(CW7="",NA(),CW7)</f>
        <v>80.53</v>
      </c>
      <c r="CX6" s="36">
        <f t="shared" ref="CX6:DF6" si="11">IF(CX7="",NA(),CX7)</f>
        <v>78.55</v>
      </c>
      <c r="CY6" s="36">
        <f t="shared" si="11"/>
        <v>77.13</v>
      </c>
      <c r="CZ6" s="36">
        <f t="shared" si="11"/>
        <v>76.39</v>
      </c>
      <c r="DA6" s="36">
        <f t="shared" si="11"/>
        <v>68.040000000000006</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39.28</v>
      </c>
      <c r="DI6" s="36">
        <f t="shared" ref="DI6:DQ6" si="12">IF(DI7="",NA(),DI7)</f>
        <v>39.46</v>
      </c>
      <c r="DJ6" s="36">
        <f t="shared" si="12"/>
        <v>41.27</v>
      </c>
      <c r="DK6" s="36">
        <f t="shared" si="12"/>
        <v>42.18</v>
      </c>
      <c r="DL6" s="36">
        <f t="shared" si="12"/>
        <v>43.28</v>
      </c>
      <c r="DM6" s="36">
        <f t="shared" si="12"/>
        <v>47.7</v>
      </c>
      <c r="DN6" s="36">
        <f t="shared" si="12"/>
        <v>48.14</v>
      </c>
      <c r="DO6" s="36">
        <f t="shared" si="12"/>
        <v>46.61</v>
      </c>
      <c r="DP6" s="36">
        <f t="shared" si="12"/>
        <v>47.97</v>
      </c>
      <c r="DQ6" s="36">
        <f t="shared" si="12"/>
        <v>49.12</v>
      </c>
      <c r="DR6" s="35" t="str">
        <f>IF(DR7="","",IF(DR7="-","【-】","【"&amp;SUBSTITUTE(TEXT(DR7,"#,##0.00"),"-","△")&amp;"】"))</f>
        <v>【49.59】</v>
      </c>
      <c r="DS6" s="36">
        <f>IF(DS7="",NA(),DS7)</f>
        <v>14.17</v>
      </c>
      <c r="DT6" s="36">
        <f t="shared" ref="DT6:EB6" si="13">IF(DT7="",NA(),DT7)</f>
        <v>14.28</v>
      </c>
      <c r="DU6" s="36">
        <f t="shared" si="13"/>
        <v>15.08</v>
      </c>
      <c r="DV6" s="36">
        <f t="shared" si="13"/>
        <v>19.32</v>
      </c>
      <c r="DW6" s="36">
        <f t="shared" si="13"/>
        <v>21.96</v>
      </c>
      <c r="DX6" s="36">
        <f t="shared" si="13"/>
        <v>7.26</v>
      </c>
      <c r="DY6" s="36">
        <f t="shared" si="13"/>
        <v>11.13</v>
      </c>
      <c r="DZ6" s="36">
        <f t="shared" si="13"/>
        <v>10.84</v>
      </c>
      <c r="EA6" s="36">
        <f t="shared" si="13"/>
        <v>15.33</v>
      </c>
      <c r="EB6" s="36">
        <f t="shared" si="13"/>
        <v>16.760000000000002</v>
      </c>
      <c r="EC6" s="35" t="str">
        <f>IF(EC7="","",IF(EC7="-","【-】","【"&amp;SUBSTITUTE(TEXT(EC7,"#,##0.00"),"-","△")&amp;"】"))</f>
        <v>【19.44】</v>
      </c>
      <c r="ED6" s="36">
        <f>IF(ED7="",NA(),ED7)</f>
        <v>1.47</v>
      </c>
      <c r="EE6" s="35">
        <f t="shared" ref="EE6:EM6" si="14">IF(EE7="",NA(),EE7)</f>
        <v>0</v>
      </c>
      <c r="EF6" s="36">
        <f t="shared" si="14"/>
        <v>0.19</v>
      </c>
      <c r="EG6" s="36">
        <f t="shared" si="14"/>
        <v>0.92</v>
      </c>
      <c r="EH6" s="36">
        <f t="shared" si="14"/>
        <v>0.96</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394025</v>
      </c>
      <c r="D7" s="38">
        <v>46</v>
      </c>
      <c r="E7" s="38">
        <v>1</v>
      </c>
      <c r="F7" s="38">
        <v>0</v>
      </c>
      <c r="G7" s="38">
        <v>1</v>
      </c>
      <c r="H7" s="38" t="s">
        <v>93</v>
      </c>
      <c r="I7" s="38" t="s">
        <v>94</v>
      </c>
      <c r="J7" s="38" t="s">
        <v>95</v>
      </c>
      <c r="K7" s="38" t="s">
        <v>96</v>
      </c>
      <c r="L7" s="38" t="s">
        <v>97</v>
      </c>
      <c r="M7" s="38" t="s">
        <v>98</v>
      </c>
      <c r="N7" s="39" t="s">
        <v>99</v>
      </c>
      <c r="O7" s="39">
        <v>61.89</v>
      </c>
      <c r="P7" s="39">
        <v>88.75</v>
      </c>
      <c r="Q7" s="39">
        <v>2026</v>
      </c>
      <c r="R7" s="39">
        <v>12704</v>
      </c>
      <c r="S7" s="39">
        <v>100.8</v>
      </c>
      <c r="T7" s="39">
        <v>126.03</v>
      </c>
      <c r="U7" s="39">
        <v>11214</v>
      </c>
      <c r="V7" s="39">
        <v>60.58</v>
      </c>
      <c r="W7" s="39">
        <v>185.11</v>
      </c>
      <c r="X7" s="39">
        <v>110.91</v>
      </c>
      <c r="Y7" s="39">
        <v>110.8</v>
      </c>
      <c r="Z7" s="39">
        <v>111.58</v>
      </c>
      <c r="AA7" s="39">
        <v>115.95</v>
      </c>
      <c r="AB7" s="39">
        <v>110.37</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348.37</v>
      </c>
      <c r="AU7" s="39">
        <v>445.99</v>
      </c>
      <c r="AV7" s="39">
        <v>419.17</v>
      </c>
      <c r="AW7" s="39">
        <v>419.37</v>
      </c>
      <c r="AX7" s="39">
        <v>410.52</v>
      </c>
      <c r="AY7" s="39">
        <v>398.29</v>
      </c>
      <c r="AZ7" s="39">
        <v>388.67</v>
      </c>
      <c r="BA7" s="39">
        <v>355.27</v>
      </c>
      <c r="BB7" s="39">
        <v>359.7</v>
      </c>
      <c r="BC7" s="39">
        <v>362.93</v>
      </c>
      <c r="BD7" s="39">
        <v>264.97000000000003</v>
      </c>
      <c r="BE7" s="39">
        <v>652.37</v>
      </c>
      <c r="BF7" s="39">
        <v>691.21</v>
      </c>
      <c r="BG7" s="39">
        <v>666.24</v>
      </c>
      <c r="BH7" s="39">
        <v>643.63</v>
      </c>
      <c r="BI7" s="39">
        <v>620.51</v>
      </c>
      <c r="BJ7" s="39">
        <v>431</v>
      </c>
      <c r="BK7" s="39">
        <v>422.5</v>
      </c>
      <c r="BL7" s="39">
        <v>458.27</v>
      </c>
      <c r="BM7" s="39">
        <v>447.01</v>
      </c>
      <c r="BN7" s="39">
        <v>439.05</v>
      </c>
      <c r="BO7" s="39">
        <v>266.61</v>
      </c>
      <c r="BP7" s="39">
        <v>105.53</v>
      </c>
      <c r="BQ7" s="39">
        <v>103.86</v>
      </c>
      <c r="BR7" s="39">
        <v>107.5</v>
      </c>
      <c r="BS7" s="39">
        <v>112.45</v>
      </c>
      <c r="BT7" s="39">
        <v>106.08</v>
      </c>
      <c r="BU7" s="39">
        <v>100.82</v>
      </c>
      <c r="BV7" s="39">
        <v>101.64</v>
      </c>
      <c r="BW7" s="39">
        <v>96.77</v>
      </c>
      <c r="BX7" s="39">
        <v>95.81</v>
      </c>
      <c r="BY7" s="39">
        <v>95.26</v>
      </c>
      <c r="BZ7" s="39">
        <v>103.24</v>
      </c>
      <c r="CA7" s="39">
        <v>97.14</v>
      </c>
      <c r="CB7" s="39">
        <v>98.7</v>
      </c>
      <c r="CC7" s="39">
        <v>95.62</v>
      </c>
      <c r="CD7" s="39">
        <v>91.71</v>
      </c>
      <c r="CE7" s="39">
        <v>97.31</v>
      </c>
      <c r="CF7" s="39">
        <v>179.55</v>
      </c>
      <c r="CG7" s="39">
        <v>179.16</v>
      </c>
      <c r="CH7" s="39">
        <v>187.18</v>
      </c>
      <c r="CI7" s="39">
        <v>189.58</v>
      </c>
      <c r="CJ7" s="39">
        <v>192.82</v>
      </c>
      <c r="CK7" s="39">
        <v>168.38</v>
      </c>
      <c r="CL7" s="39">
        <v>70.349999999999994</v>
      </c>
      <c r="CM7" s="39">
        <v>73.010000000000005</v>
      </c>
      <c r="CN7" s="39">
        <v>74.239999999999995</v>
      </c>
      <c r="CO7" s="39">
        <v>75</v>
      </c>
      <c r="CP7" s="39">
        <v>81.81</v>
      </c>
      <c r="CQ7" s="39">
        <v>53.52</v>
      </c>
      <c r="CR7" s="39">
        <v>54.24</v>
      </c>
      <c r="CS7" s="39">
        <v>55.88</v>
      </c>
      <c r="CT7" s="39">
        <v>55.22</v>
      </c>
      <c r="CU7" s="39">
        <v>54.05</v>
      </c>
      <c r="CV7" s="39">
        <v>60</v>
      </c>
      <c r="CW7" s="39">
        <v>80.53</v>
      </c>
      <c r="CX7" s="39">
        <v>78.55</v>
      </c>
      <c r="CY7" s="39">
        <v>77.13</v>
      </c>
      <c r="CZ7" s="39">
        <v>76.39</v>
      </c>
      <c r="DA7" s="39">
        <v>68.040000000000006</v>
      </c>
      <c r="DB7" s="39">
        <v>81.459999999999994</v>
      </c>
      <c r="DC7" s="39">
        <v>81.680000000000007</v>
      </c>
      <c r="DD7" s="39">
        <v>80.989999999999995</v>
      </c>
      <c r="DE7" s="39">
        <v>80.930000000000007</v>
      </c>
      <c r="DF7" s="39">
        <v>80.510000000000005</v>
      </c>
      <c r="DG7" s="39">
        <v>89.8</v>
      </c>
      <c r="DH7" s="39">
        <v>39.28</v>
      </c>
      <c r="DI7" s="39">
        <v>39.46</v>
      </c>
      <c r="DJ7" s="39">
        <v>41.27</v>
      </c>
      <c r="DK7" s="39">
        <v>42.18</v>
      </c>
      <c r="DL7" s="39">
        <v>43.28</v>
      </c>
      <c r="DM7" s="39">
        <v>47.7</v>
      </c>
      <c r="DN7" s="39">
        <v>48.14</v>
      </c>
      <c r="DO7" s="39">
        <v>46.61</v>
      </c>
      <c r="DP7" s="39">
        <v>47.97</v>
      </c>
      <c r="DQ7" s="39">
        <v>49.12</v>
      </c>
      <c r="DR7" s="39">
        <v>49.59</v>
      </c>
      <c r="DS7" s="39">
        <v>14.17</v>
      </c>
      <c r="DT7" s="39">
        <v>14.28</v>
      </c>
      <c r="DU7" s="39">
        <v>15.08</v>
      </c>
      <c r="DV7" s="39">
        <v>19.32</v>
      </c>
      <c r="DW7" s="39">
        <v>21.96</v>
      </c>
      <c r="DX7" s="39">
        <v>7.26</v>
      </c>
      <c r="DY7" s="39">
        <v>11.13</v>
      </c>
      <c r="DZ7" s="39">
        <v>10.84</v>
      </c>
      <c r="EA7" s="39">
        <v>15.33</v>
      </c>
      <c r="EB7" s="39">
        <v>16.760000000000002</v>
      </c>
      <c r="EC7" s="39">
        <v>19.440000000000001</v>
      </c>
      <c r="ED7" s="39">
        <v>1.47</v>
      </c>
      <c r="EE7" s="39">
        <v>0</v>
      </c>
      <c r="EF7" s="39">
        <v>0.19</v>
      </c>
      <c r="EG7" s="39">
        <v>0.92</v>
      </c>
      <c r="EH7" s="39">
        <v>0.96</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水道 企業会計</cp:lastModifiedBy>
  <cp:lastPrinted>2021-01-14T09:47:31Z</cp:lastPrinted>
  <dcterms:created xsi:type="dcterms:W3CDTF">2020-12-04T02:14:43Z</dcterms:created>
  <dcterms:modified xsi:type="dcterms:W3CDTF">2021-01-14T09:55:08Z</dcterms:modified>
  <cp:category/>
</cp:coreProperties>
</file>